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1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2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4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5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6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7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18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9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0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1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mflorviv\Documents\Estadística\Estadística Básica 2018\"/>
    </mc:Choice>
  </mc:AlternateContent>
  <xr:revisionPtr revIDLastSave="0" documentId="13_ncr:1_{CA23F0E8-595E-4A0D-B906-7726CEC82B29}" xr6:coauthVersionLast="36" xr6:coauthVersionMax="36" xr10:uidLastSave="{00000000-0000-0000-0000-000000000000}"/>
  <bookViews>
    <workbookView xWindow="-135" yWindow="-165" windowWidth="15480" windowHeight="11460" tabRatio="908" xr2:uid="{00000000-000D-0000-FFFF-FFFF00000000}"/>
  </bookViews>
  <sheets>
    <sheet name="1.1.1" sheetId="1" r:id="rId1"/>
    <sheet name="1.1.2" sheetId="31" r:id="rId2"/>
    <sheet name="1.1.3" sheetId="3" r:id="rId3"/>
    <sheet name="1.1.4" sheetId="4" r:id="rId4"/>
    <sheet name="1.1.5" sheetId="29" r:id="rId5"/>
    <sheet name="1.1.6" sheetId="7" r:id="rId6"/>
    <sheet name="1.1.6.1" sheetId="11" r:id="rId7"/>
    <sheet name="1.1.6.2" sheetId="12" r:id="rId8"/>
    <sheet name="1.1.7" sheetId="9" r:id="rId9"/>
    <sheet name="1.1.7.1" sheetId="10" r:id="rId10"/>
    <sheet name="1.1.7.2" sheetId="14" r:id="rId11"/>
    <sheet name="1.1.8" sheetId="15" r:id="rId12"/>
    <sheet name="1.1.9" sheetId="16" r:id="rId13"/>
    <sheet name=" 1.1.10" sheetId="26" r:id="rId14"/>
    <sheet name=" 1.1.11" sheetId="27" r:id="rId15"/>
    <sheet name="1.2.1" sheetId="19" r:id="rId16"/>
    <sheet name="1.2.2" sheetId="20" r:id="rId17"/>
    <sheet name="1.2.3" sheetId="21" r:id="rId18"/>
    <sheet name="1.3.1 " sheetId="25" r:id="rId19"/>
    <sheet name="1.4.1  " sheetId="36" r:id="rId20"/>
    <sheet name="1.4.2" sheetId="37" r:id="rId21"/>
  </sheets>
  <externalReferences>
    <externalReference r:id="rId22"/>
    <externalReference r:id="rId23"/>
    <externalReference r:id="rId24"/>
  </externalReferences>
  <definedNames>
    <definedName name="_xlnm._FilterDatabase" localSheetId="13" hidden="1">' 1.1.10'!$A$7:$H$65</definedName>
    <definedName name="_xlnm._FilterDatabase" localSheetId="14" hidden="1">' 1.1.11'!$A$7:$M$65</definedName>
    <definedName name="_xlnm._FilterDatabase" localSheetId="1" hidden="1">'1.1.2'!$A$7:$C$35</definedName>
    <definedName name="_xlnm._FilterDatabase" localSheetId="2" hidden="1">'1.1.3'!$A$6</definedName>
    <definedName name="_xlnm._FilterDatabase" localSheetId="4" hidden="1">'1.1.5'!$A$7:$H$38</definedName>
    <definedName name="_xlnm._FilterDatabase" localSheetId="5" hidden="1">'1.1.6'!$A$7:$I$38</definedName>
    <definedName name="_xlnm._FilterDatabase" localSheetId="6" hidden="1">'1.1.6.1'!$A$7:$I$38</definedName>
    <definedName name="_xlnm._FilterDatabase" localSheetId="7" hidden="1">'1.1.6.2'!$A$8:$I$39</definedName>
    <definedName name="_xlnm._FilterDatabase" localSheetId="8" hidden="1">'1.1.7'!$A$7:$N$38</definedName>
    <definedName name="_xlnm._FilterDatabase" localSheetId="9" hidden="1">'1.1.7.1'!$A$7:$N$38</definedName>
    <definedName name="_xlnm._FilterDatabase" localSheetId="10" hidden="1">'1.1.7.2'!$A$8:$N$39</definedName>
    <definedName name="_xlnm._FilterDatabase" localSheetId="11" hidden="1">'1.1.8'!$A$8:$E$39</definedName>
    <definedName name="_xlnm._FilterDatabase" localSheetId="12" hidden="1">'1.1.9'!$A$8:$E$39</definedName>
    <definedName name="_xlnm._FilterDatabase" localSheetId="16" hidden="1">'1.2.2'!$A$8:$E$39</definedName>
    <definedName name="_xlnm._FilterDatabase" localSheetId="17" hidden="1">'1.2.3'!$A$8:$E$39</definedName>
    <definedName name="_xlnm._FilterDatabase" localSheetId="18" hidden="1">'1.3.1 '!$A$9:$F$9</definedName>
    <definedName name="_xlnm._FilterDatabase" localSheetId="19" hidden="1">'1.4.1  '!$A$9:$E$14</definedName>
    <definedName name="_xlnm._FilterDatabase" localSheetId="20" hidden="1">'1.4.2'!$A$7:$K$10</definedName>
    <definedName name="_xlnm.Print_Area" localSheetId="3">'1.1.4'!$A$1:$M$24</definedName>
    <definedName name="_xlnm.Print_Area" localSheetId="16">'1.2.2'!$A$1:$J$26</definedName>
    <definedName name="_xlnm.Print_Area" localSheetId="17">'1.2.3'!$A$1:$R$30</definedName>
    <definedName name="Materiales_peligrosos" localSheetId="19">'[1]1.1.3'!#REF!</definedName>
    <definedName name="Materiales_peligrosos" localSheetId="20">'[1]1.1.3'!#REF!</definedName>
    <definedName name="Materiales_peligrosos">'1.1.3'!#REF!</definedName>
    <definedName name="pro" localSheetId="19">'[2]1.1.3'!#REF!</definedName>
    <definedName name="pro" localSheetId="20">'[2]1.1.3'!#REF!</definedName>
    <definedName name="pro">'1.1.3'!#REF!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7" i="37" l="1"/>
  <c r="C68" i="27" l="1"/>
  <c r="D68" i="27"/>
  <c r="E68" i="27"/>
  <c r="F68" i="27"/>
  <c r="G68" i="27"/>
  <c r="H68" i="27"/>
  <c r="I68" i="27"/>
  <c r="J68" i="27"/>
  <c r="K68" i="27"/>
  <c r="L68" i="27"/>
  <c r="B68" i="27"/>
  <c r="M66" i="27"/>
  <c r="C68" i="26"/>
  <c r="D68" i="26"/>
  <c r="E68" i="26"/>
  <c r="F68" i="26"/>
  <c r="H68" i="26"/>
  <c r="B68" i="26"/>
  <c r="G66" i="26"/>
  <c r="G8" i="12" l="1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E12" i="37" l="1"/>
  <c r="I10" i="37" s="1"/>
  <c r="D12" i="37"/>
  <c r="H10" i="37" s="1"/>
  <c r="C12" i="37"/>
  <c r="K12" i="37" s="1"/>
  <c r="B12" i="37"/>
  <c r="J12" i="37" s="1"/>
  <c r="K10" i="37"/>
  <c r="J10" i="37"/>
  <c r="K9" i="37"/>
  <c r="J9" i="37"/>
  <c r="I9" i="37"/>
  <c r="H9" i="37"/>
  <c r="K8" i="37"/>
  <c r="J8" i="37"/>
  <c r="J7" i="37"/>
  <c r="I7" i="37"/>
  <c r="H7" i="37"/>
  <c r="C13" i="36"/>
  <c r="E12" i="36" s="1"/>
  <c r="B13" i="36"/>
  <c r="D10" i="36" s="1"/>
  <c r="E11" i="36"/>
  <c r="D11" i="36"/>
  <c r="E9" i="36"/>
  <c r="D9" i="36"/>
  <c r="G7" i="37" l="1"/>
  <c r="F7" i="37"/>
  <c r="F10" i="37"/>
  <c r="F12" i="37" s="1"/>
  <c r="G10" i="37"/>
  <c r="F8" i="37"/>
  <c r="F9" i="37"/>
  <c r="G12" i="37"/>
  <c r="G9" i="37"/>
  <c r="H8" i="37"/>
  <c r="H12" i="37" s="1"/>
  <c r="I8" i="37"/>
  <c r="I12" i="37" s="1"/>
  <c r="D12" i="36"/>
  <c r="D13" i="36" s="1"/>
  <c r="E10" i="36"/>
  <c r="E13" i="36" s="1"/>
  <c r="M64" i="27" l="1"/>
  <c r="G64" i="26"/>
  <c r="G7" i="11" l="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M63" i="27" l="1"/>
  <c r="M62" i="27"/>
  <c r="G63" i="26"/>
  <c r="G62" i="26"/>
  <c r="M60" i="27" l="1"/>
  <c r="M61" i="27"/>
  <c r="M65" i="27"/>
  <c r="G65" i="26"/>
  <c r="G7" i="4" l="1"/>
  <c r="G61" i="26" l="1"/>
  <c r="C30" i="1"/>
  <c r="G60" i="26" l="1"/>
  <c r="C24" i="1"/>
  <c r="M59" i="27"/>
  <c r="G59" i="26"/>
  <c r="B41" i="20" l="1"/>
  <c r="C8" i="3" l="1"/>
  <c r="D11" i="3" s="1"/>
  <c r="M58" i="27"/>
  <c r="G58" i="26"/>
  <c r="C41" i="20"/>
  <c r="C41" i="21"/>
  <c r="B41" i="21"/>
  <c r="C10" i="1"/>
  <c r="D13" i="1" s="1"/>
  <c r="D8" i="21"/>
  <c r="D24" i="21"/>
  <c r="D9" i="21"/>
  <c r="D25" i="21"/>
  <c r="D10" i="21"/>
  <c r="D26" i="21"/>
  <c r="D11" i="21"/>
  <c r="D27" i="21"/>
  <c r="D12" i="21"/>
  <c r="D28" i="21"/>
  <c r="D13" i="21"/>
  <c r="D29" i="21"/>
  <c r="D14" i="21"/>
  <c r="D30" i="21"/>
  <c r="D15" i="21"/>
  <c r="D31" i="21"/>
  <c r="D16" i="21"/>
  <c r="D32" i="21"/>
  <c r="D17" i="21"/>
  <c r="D33" i="21"/>
  <c r="D18" i="21"/>
  <c r="D34" i="21"/>
  <c r="D19" i="21"/>
  <c r="D35" i="21"/>
  <c r="D20" i="21"/>
  <c r="D36" i="21"/>
  <c r="D21" i="21"/>
  <c r="D37" i="21"/>
  <c r="D22" i="21"/>
  <c r="D38" i="21"/>
  <c r="D23" i="21"/>
  <c r="D39" i="21"/>
  <c r="M57" i="27"/>
  <c r="G57" i="26"/>
  <c r="M22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E17" i="25"/>
  <c r="C17" i="25"/>
  <c r="D13" i="25" s="1"/>
  <c r="M9" i="27"/>
  <c r="M10" i="27"/>
  <c r="M11" i="27"/>
  <c r="M12" i="27"/>
  <c r="M13" i="27"/>
  <c r="M14" i="27"/>
  <c r="M15" i="27"/>
  <c r="M17" i="27"/>
  <c r="M18" i="27"/>
  <c r="M19" i="27"/>
  <c r="M20" i="27"/>
  <c r="M21" i="27"/>
  <c r="M22" i="27"/>
  <c r="M33" i="27"/>
  <c r="M42" i="27"/>
  <c r="M50" i="27"/>
  <c r="M8" i="27"/>
  <c r="M16" i="27"/>
  <c r="M23" i="27"/>
  <c r="M24" i="27"/>
  <c r="M25" i="27"/>
  <c r="M27" i="27"/>
  <c r="M30" i="27"/>
  <c r="M31" i="27"/>
  <c r="M34" i="27"/>
  <c r="M35" i="27"/>
  <c r="M36" i="27"/>
  <c r="M37" i="27"/>
  <c r="M38" i="27"/>
  <c r="M39" i="27"/>
  <c r="M40" i="27"/>
  <c r="M41" i="27"/>
  <c r="M43" i="27"/>
  <c r="M45" i="27"/>
  <c r="M46" i="27"/>
  <c r="M47" i="27"/>
  <c r="M51" i="27"/>
  <c r="M52" i="27"/>
  <c r="M53" i="27"/>
  <c r="M54" i="27"/>
  <c r="M55" i="27"/>
  <c r="M56" i="27"/>
  <c r="M28" i="27"/>
  <c r="M29" i="27"/>
  <c r="M49" i="27"/>
  <c r="M32" i="27"/>
  <c r="M44" i="27"/>
  <c r="M26" i="27"/>
  <c r="M48" i="27"/>
  <c r="G55" i="26"/>
  <c r="B37" i="31"/>
  <c r="C7" i="31" s="1"/>
  <c r="G56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39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7" i="26"/>
  <c r="M7" i="27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B41" i="16"/>
  <c r="C41" i="16"/>
  <c r="B22" i="4"/>
  <c r="C22" i="4"/>
  <c r="D22" i="4"/>
  <c r="E22" i="4"/>
  <c r="F22" i="4"/>
  <c r="G22" i="4"/>
  <c r="H22" i="4"/>
  <c r="I22" i="4"/>
  <c r="J22" i="4"/>
  <c r="K22" i="4"/>
  <c r="L22" i="4"/>
  <c r="M20" i="4"/>
  <c r="M19" i="4"/>
  <c r="G8" i="4"/>
  <c r="C10" i="4"/>
  <c r="D10" i="4"/>
  <c r="E10" i="4"/>
  <c r="F10" i="4"/>
  <c r="H10" i="4"/>
  <c r="B10" i="4"/>
  <c r="G8" i="29"/>
  <c r="G9" i="29"/>
  <c r="G10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31" i="29"/>
  <c r="G32" i="29"/>
  <c r="G33" i="29"/>
  <c r="G34" i="29"/>
  <c r="G35" i="29"/>
  <c r="G36" i="29"/>
  <c r="G37" i="29"/>
  <c r="G38" i="29"/>
  <c r="G7" i="29"/>
  <c r="F40" i="29"/>
  <c r="C40" i="29"/>
  <c r="D40" i="29"/>
  <c r="E40" i="29"/>
  <c r="B40" i="29"/>
  <c r="H40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F40" i="7"/>
  <c r="E40" i="7"/>
  <c r="D40" i="7"/>
  <c r="C40" i="7"/>
  <c r="B40" i="7"/>
  <c r="M7" i="9"/>
  <c r="J40" i="9"/>
  <c r="K40" i="9"/>
  <c r="L40" i="9"/>
  <c r="G40" i="9"/>
  <c r="F40" i="9"/>
  <c r="C40" i="9"/>
  <c r="E40" i="9"/>
  <c r="I40" i="9"/>
  <c r="H40" i="9"/>
  <c r="D40" i="9"/>
  <c r="B40" i="9"/>
  <c r="H40" i="11"/>
  <c r="F40" i="11"/>
  <c r="E40" i="11"/>
  <c r="D40" i="11"/>
  <c r="C40" i="11"/>
  <c r="B40" i="11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J40" i="10"/>
  <c r="K40" i="10"/>
  <c r="L40" i="10"/>
  <c r="G40" i="10"/>
  <c r="F40" i="10"/>
  <c r="C40" i="10"/>
  <c r="E40" i="10"/>
  <c r="I40" i="10"/>
  <c r="H40" i="10"/>
  <c r="D40" i="10"/>
  <c r="B40" i="10"/>
  <c r="H41" i="12"/>
  <c r="F41" i="12"/>
  <c r="E41" i="12"/>
  <c r="D41" i="12"/>
  <c r="C41" i="12"/>
  <c r="B41" i="12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J41" i="14"/>
  <c r="K41" i="14"/>
  <c r="L41" i="14"/>
  <c r="G41" i="14"/>
  <c r="F41" i="14"/>
  <c r="C41" i="14"/>
  <c r="E41" i="14"/>
  <c r="I41" i="14"/>
  <c r="H41" i="14"/>
  <c r="D41" i="14"/>
  <c r="B41" i="14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B41" i="15"/>
  <c r="C41" i="15"/>
  <c r="D11" i="19"/>
  <c r="B13" i="19"/>
  <c r="C13" i="19"/>
  <c r="D9" i="19"/>
  <c r="D39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M68" i="27" l="1"/>
  <c r="G68" i="26"/>
  <c r="F15" i="25"/>
  <c r="F9" i="25"/>
  <c r="F13" i="25"/>
  <c r="C15" i="3"/>
  <c r="D8" i="3" s="1"/>
  <c r="G40" i="7"/>
  <c r="D9" i="25"/>
  <c r="M41" i="14"/>
  <c r="M40" i="10"/>
  <c r="G40" i="11"/>
  <c r="M40" i="9"/>
  <c r="D10" i="3"/>
  <c r="D12" i="3"/>
  <c r="C16" i="31"/>
  <c r="C27" i="31"/>
  <c r="C15" i="31"/>
  <c r="D15" i="25"/>
  <c r="C10" i="31"/>
  <c r="C11" i="31"/>
  <c r="G10" i="4"/>
  <c r="E11" i="4" s="1"/>
  <c r="M22" i="4"/>
  <c r="D11" i="1"/>
  <c r="D14" i="1"/>
  <c r="D12" i="1"/>
  <c r="D15" i="1"/>
  <c r="D11" i="25"/>
  <c r="D13" i="19"/>
  <c r="C14" i="19" s="1"/>
  <c r="D41" i="16"/>
  <c r="C42" i="16" s="1"/>
  <c r="D41" i="15"/>
  <c r="C42" i="15" s="1"/>
  <c r="G40" i="29"/>
  <c r="D41" i="29" s="1"/>
  <c r="C29" i="31"/>
  <c r="C20" i="31"/>
  <c r="C21" i="31"/>
  <c r="C12" i="31"/>
  <c r="C23" i="31"/>
  <c r="C9" i="31"/>
  <c r="C14" i="31"/>
  <c r="C8" i="31"/>
  <c r="C25" i="31"/>
  <c r="C33" i="31"/>
  <c r="C19" i="31"/>
  <c r="C28" i="31"/>
  <c r="C26" i="31"/>
  <c r="D41" i="21"/>
  <c r="B42" i="21" s="1"/>
  <c r="G41" i="12"/>
  <c r="C22" i="31"/>
  <c r="C35" i="31"/>
  <c r="C31" i="31"/>
  <c r="C32" i="31"/>
  <c r="C24" i="31"/>
  <c r="C13" i="31"/>
  <c r="C34" i="31"/>
  <c r="C18" i="31"/>
  <c r="C30" i="31"/>
  <c r="C17" i="1"/>
  <c r="D41" i="20"/>
  <c r="B41" i="29" l="1"/>
  <c r="E41" i="29"/>
  <c r="C41" i="29"/>
  <c r="B14" i="19"/>
  <c r="F41" i="29"/>
  <c r="D11" i="4"/>
  <c r="D23" i="4"/>
  <c r="H23" i="4"/>
  <c r="L23" i="4"/>
  <c r="G23" i="4"/>
  <c r="K23" i="4"/>
  <c r="E23" i="4"/>
  <c r="F23" i="4"/>
  <c r="J23" i="4"/>
  <c r="C23" i="4"/>
  <c r="C11" i="4"/>
  <c r="F11" i="4"/>
  <c r="D6" i="3"/>
  <c r="C42" i="20"/>
  <c r="B42" i="20"/>
  <c r="B11" i="4"/>
  <c r="F17" i="25"/>
  <c r="D17" i="25"/>
  <c r="C42" i="21"/>
  <c r="D42" i="21" s="1"/>
  <c r="B42" i="16"/>
  <c r="D42" i="16" s="1"/>
  <c r="B23" i="4"/>
  <c r="B42" i="15"/>
  <c r="D42" i="15" s="1"/>
  <c r="C37" i="31"/>
  <c r="C34" i="1"/>
  <c r="D32" i="1" s="1"/>
  <c r="D30" i="1"/>
  <c r="D24" i="1"/>
  <c r="D10" i="1" l="1"/>
  <c r="D42" i="20"/>
  <c r="H11" i="4"/>
  <c r="M23" i="4"/>
  <c r="D17" i="1"/>
  <c r="D34" i="1" l="1"/>
</calcChain>
</file>

<file path=xl/sharedStrings.xml><?xml version="1.0" encoding="utf-8"?>
<sst xmlns="http://schemas.openxmlformats.org/spreadsheetml/2006/main" count="1029" uniqueCount="220">
  <si>
    <t>GI</t>
  </si>
  <si>
    <t>%</t>
  </si>
  <si>
    <t>S-3</t>
  </si>
  <si>
    <t>S-2</t>
  </si>
  <si>
    <t>S-1</t>
  </si>
  <si>
    <t>S-4</t>
  </si>
  <si>
    <t>S-5</t>
  </si>
  <si>
    <t>S-6</t>
  </si>
  <si>
    <t>R-2</t>
  </si>
  <si>
    <t>R-3</t>
  </si>
  <si>
    <t>R-4</t>
  </si>
  <si>
    <t>R-5</t>
  </si>
  <si>
    <t>R-6</t>
  </si>
  <si>
    <t>T-2</t>
  </si>
  <si>
    <t>T-3</t>
  </si>
  <si>
    <t>C-3</t>
  </si>
  <si>
    <t>C-2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</si>
  <si>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</si>
  <si>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</si>
  <si>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</si>
  <si>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</si>
  <si>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</si>
  <si>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</si>
  <si>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</si>
  <si>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</si>
  <si>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</si>
  <si>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</si>
  <si>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</si>
  <si>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</si>
  <si>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</si>
  <si>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</si>
  <si>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</si>
  <si>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</si>
  <si>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</si>
  <si>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</si>
  <si>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</si>
  <si>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</si>
  <si>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</si>
  <si>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</si>
  <si>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</si>
  <si>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</si>
  <si>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</si>
  <si>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</si>
  <si>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</si>
  <si>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</si>
  <si>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</si>
  <si>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</si>
  <si>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  </t>
  </si>
  <si>
    <t>Estado de México</t>
  </si>
  <si>
    <t>Vehículo</t>
  </si>
  <si>
    <t>Clase</t>
  </si>
  <si>
    <t>Total Nacional</t>
  </si>
  <si>
    <t>Camión de dos ejes</t>
  </si>
  <si>
    <t>Tractocamión de dos ejes</t>
  </si>
  <si>
    <t>Tractocamión de tres ejes</t>
  </si>
  <si>
    <t>Otros</t>
  </si>
  <si>
    <t>Semirremolque de un eje</t>
  </si>
  <si>
    <t>Semirremolque de dos ejes</t>
  </si>
  <si>
    <t>Remolque de dos ejes</t>
  </si>
  <si>
    <t>Remolque de tres ejes</t>
  </si>
  <si>
    <t>Remolque de cuatro ejes</t>
  </si>
  <si>
    <t>Remolque de cinco ejes</t>
  </si>
  <si>
    <t>Remolque de seis ejes</t>
  </si>
  <si>
    <t>Total</t>
  </si>
  <si>
    <t xml:space="preserve">Caballete                                     </t>
  </si>
  <si>
    <t xml:space="preserve">Caja                                       </t>
  </si>
  <si>
    <t>Caja cerrada</t>
  </si>
  <si>
    <t xml:space="preserve">Caja abierta                                </t>
  </si>
  <si>
    <t xml:space="preserve">Estacas                                      </t>
  </si>
  <si>
    <t xml:space="preserve">Jaula                                            </t>
  </si>
  <si>
    <t xml:space="preserve">Media redila                                      </t>
  </si>
  <si>
    <t xml:space="preserve">Pallet o Celdillas                                </t>
  </si>
  <si>
    <t xml:space="preserve">Plataforma                                       </t>
  </si>
  <si>
    <t xml:space="preserve">Redilas                                          </t>
  </si>
  <si>
    <t xml:space="preserve">Refrigerador                                 </t>
  </si>
  <si>
    <t xml:space="preserve">Revolvedora                                     </t>
  </si>
  <si>
    <t xml:space="preserve">Semicaja                                      </t>
  </si>
  <si>
    <t xml:space="preserve">Tanque                                           </t>
  </si>
  <si>
    <t xml:space="preserve">Tolva                                             </t>
  </si>
  <si>
    <t xml:space="preserve">Tractor                                    </t>
  </si>
  <si>
    <t xml:space="preserve">Volteo                                          </t>
  </si>
  <si>
    <t xml:space="preserve">Volteo desmontable                           </t>
  </si>
  <si>
    <t>Materiales peligrosos</t>
  </si>
  <si>
    <t>Automóviles sin rodar</t>
  </si>
  <si>
    <t>Fondos y valores</t>
  </si>
  <si>
    <t>Vehículos voluminosos</t>
  </si>
  <si>
    <t>Diesel</t>
  </si>
  <si>
    <t>Gasolina</t>
  </si>
  <si>
    <t>Gas</t>
  </si>
  <si>
    <t>Electricidad</t>
  </si>
  <si>
    <t>1.4. Producción</t>
  </si>
  <si>
    <t>En combinación con T-2</t>
  </si>
  <si>
    <t>En combinación con T-3</t>
  </si>
  <si>
    <t>Hombre Camión</t>
  </si>
  <si>
    <t>Pequeña</t>
  </si>
  <si>
    <t>Mediana</t>
  </si>
  <si>
    <t>Grande</t>
  </si>
  <si>
    <t>31 a 100</t>
  </si>
  <si>
    <t>6 a 30</t>
  </si>
  <si>
    <t>1 a 5</t>
  </si>
  <si>
    <t>más de 100</t>
  </si>
  <si>
    <t xml:space="preserve"> </t>
  </si>
  <si>
    <t>Unidades motrices</t>
  </si>
  <si>
    <t>Unidades de arrastre</t>
  </si>
  <si>
    <t>Semirremolque de tres ejes</t>
  </si>
  <si>
    <t>Semirremolque de cuatro ejes</t>
  </si>
  <si>
    <t>Semirremolque de cinco ejes</t>
  </si>
  <si>
    <t>Semirremolque de seis ejes</t>
  </si>
  <si>
    <t xml:space="preserve">Caja refrigerador                       </t>
  </si>
  <si>
    <t xml:space="preserve">Cama B o cuello G                                 </t>
  </si>
  <si>
    <t>Chasís portacontenedor</t>
  </si>
  <si>
    <t xml:space="preserve">Equipo especializado                                   </t>
  </si>
  <si>
    <t xml:space="preserve">Estaca o plataforma                                   </t>
  </si>
  <si>
    <t>Redilas o plataforma</t>
  </si>
  <si>
    <t xml:space="preserve">Plataforma con grúa                                 </t>
  </si>
  <si>
    <t>Plataforma o jaula</t>
  </si>
  <si>
    <t>Grúa industrial</t>
  </si>
  <si>
    <t xml:space="preserve">Tanque o redilas                             </t>
  </si>
  <si>
    <t xml:space="preserve">Góndola madrina                                 </t>
  </si>
  <si>
    <t>Semirremolques</t>
  </si>
  <si>
    <t>Remolques</t>
  </si>
  <si>
    <t>AGS</t>
  </si>
  <si>
    <t>BC</t>
  </si>
  <si>
    <t>BCS</t>
  </si>
  <si>
    <t>CHIS</t>
  </si>
  <si>
    <t>CHIH</t>
  </si>
  <si>
    <t>COAH</t>
  </si>
  <si>
    <t>COL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</si>
  <si>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</si>
  <si>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</si>
  <si>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</si>
  <si>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</si>
  <si>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</si>
  <si>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</si>
  <si>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</si>
  <si>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</si>
  <si>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</si>
  <si>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</si>
  <si>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</si>
  <si>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</si>
  <si>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</si>
  <si>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</si>
  <si>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</si>
  <si>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</si>
  <si>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</si>
  <si>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</si>
  <si>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TLAX</t>
  </si>
  <si>
    <t>VER</t>
  </si>
  <si>
    <t>YUC</t>
  </si>
  <si>
    <t>ZAC</t>
  </si>
  <si>
    <t>Grúas Industriales</t>
  </si>
  <si>
    <t>Gas-Gasolina</t>
  </si>
  <si>
    <t xml:space="preserve">Camión de tres </t>
  </si>
  <si>
    <t>1. Autotransporte de Carga</t>
  </si>
  <si>
    <t>1.1.3 Parque Vehicular del Autotransporte de Carga por Clase de Servicio</t>
  </si>
  <si>
    <t>Autotransporte de Carga general</t>
  </si>
  <si>
    <t>Autotransporte de Carga especializada</t>
  </si>
  <si>
    <t>Clase de Servicio</t>
  </si>
  <si>
    <t>Unidades Motrices</t>
  </si>
  <si>
    <t>Unidades de Arrastre</t>
  </si>
  <si>
    <t>Total de Unidades Motrices</t>
  </si>
  <si>
    <t>Total Unidades de Arrastre</t>
  </si>
  <si>
    <t>1.1.6  Unidades Motrices del Autotransporte de  Carga por Clase de Vehículo y Entidad Federativa</t>
  </si>
  <si>
    <t>Tipo de Combustible</t>
  </si>
  <si>
    <t xml:space="preserve">            por Clase de Servicio y Entidad Federativa</t>
  </si>
  <si>
    <t>Autotransporte de Carga General</t>
  </si>
  <si>
    <t>Autotransporte de Carga Especializada</t>
  </si>
  <si>
    <t>Entidad Federativa</t>
  </si>
  <si>
    <t>Personas Morales</t>
  </si>
  <si>
    <t>Personas Físicas</t>
  </si>
  <si>
    <t>Modelo de Vehículo</t>
  </si>
  <si>
    <t>No. de Personas Morales</t>
  </si>
  <si>
    <t>No. de Personas Físicas</t>
  </si>
  <si>
    <t xml:space="preserve">           por Clase de Servicio y Entidad Federativa</t>
  </si>
  <si>
    <t>Estrato en Unidades</t>
  </si>
  <si>
    <t>Número de Empresas</t>
  </si>
  <si>
    <t>Número de Vehículos</t>
  </si>
  <si>
    <t>Clase de Vehículo</t>
  </si>
  <si>
    <t>Demanda Atendida Toneladas* 
(Miles)</t>
  </si>
  <si>
    <t>Tráfico Toneladas-km*
 (Miles)</t>
  </si>
  <si>
    <t>S</t>
  </si>
  <si>
    <t>R</t>
  </si>
  <si>
    <t>1.1.2 Parque Vehicular del Autotransporte de Carga por Tipo de Vehículo</t>
  </si>
  <si>
    <t>1.1.4  Parque Vehicular del Autotransporte de Carga por Clase de Servicio y Clase de Vehículo</t>
  </si>
  <si>
    <t>1.1.7.1  Unidades de Arrastre del Autotransporte de Carga General por Clase de Vehículo y Entidad Federativa</t>
  </si>
  <si>
    <t xml:space="preserve">            por Clase de Vehículo y Entidad Federativa</t>
  </si>
  <si>
    <t>1.2.1  Permisionarios del Autotransporte de Carga por Clase de Servicio</t>
  </si>
  <si>
    <t xml:space="preserve">             por Clase de Vehículo y Entidad Federativa</t>
  </si>
  <si>
    <t xml:space="preserve">1.2.3  Personas Físicas que operaron el Autotransporte de Carga </t>
  </si>
  <si>
    <t>No. de Vehículos</t>
  </si>
  <si>
    <t xml:space="preserve">                    por Clase de Servicio y Entidad Federativa</t>
  </si>
  <si>
    <t>Tipo de Vehículo</t>
  </si>
  <si>
    <t>No. de Unidades</t>
  </si>
  <si>
    <t>Total de Empresas</t>
  </si>
  <si>
    <t>Tipo de Empresa</t>
  </si>
  <si>
    <t xml:space="preserve">1.2.2  Personas Morales que operaron el Autotransporte de Carga </t>
  </si>
  <si>
    <t xml:space="preserve">1.1. Parque Vehicular </t>
  </si>
  <si>
    <t>1.1.1 Composición de las Unidades Vehiculares del Autotransporte de Carga por Clase de Vehículo</t>
  </si>
  <si>
    <t xml:space="preserve">1.3.1 Estructura Empresarial del Autotransporte de Carga </t>
  </si>
  <si>
    <t xml:space="preserve">1.2.  Permisionarios </t>
  </si>
  <si>
    <t xml:space="preserve">1.3. Estructura Empresarial </t>
  </si>
  <si>
    <t>1.4.1  Toneladas Transportadas y Toneladas-km</t>
  </si>
  <si>
    <t>1.4.2  Total de Toneladas Transportadas y Toneladas-km por Clase de Servicio</t>
  </si>
  <si>
    <t xml:space="preserve">*Cifras Estimadas </t>
  </si>
  <si>
    <t xml:space="preserve">C-3 </t>
  </si>
  <si>
    <t>1.1.5  Paque Vehicular Motriz del Autotransporte de Carga por Tipo de Combustible</t>
  </si>
  <si>
    <t>1.1.7 Unidades de Arrastre del Autotransporte de Carga por Clase de Vehículo y Entidad Federativa</t>
  </si>
  <si>
    <t>1.1.6.1   Unidades Motrices del Autotransporte de Carga General por Clase de Vehículo y Entidad Federativa</t>
  </si>
  <si>
    <t xml:space="preserve">1.1.6.2  Unidades Motrices del Autotransporte de Carga Especializada </t>
  </si>
  <si>
    <t xml:space="preserve">1.1.7.2  Unidades de Arrastre del Autotransporte de Carga Especializada </t>
  </si>
  <si>
    <t xml:space="preserve">1.1.8   Composición de las Unidades Vehiculares del Autotransporte de Carga                           </t>
  </si>
  <si>
    <t xml:space="preserve">1.1.9  Parque Vehicular de los Permisionarios del  </t>
  </si>
  <si>
    <t xml:space="preserve">           Autotransporte de Carga por Entidad Federativa</t>
  </si>
  <si>
    <t>1.1.10  Total de Unidades Motrices del Autotransporte de Carga por Modelo y Clase de Vehículo</t>
  </si>
  <si>
    <t>1.1.11 Total de Unidades de Arrastre del Autotransporte de Carga por Modelo y Clase de Vehículo</t>
  </si>
  <si>
    <t>Ciudad de México</t>
  </si>
  <si>
    <t>CDMX</t>
  </si>
  <si>
    <t xml:space="preserve">Grúas </t>
  </si>
  <si>
    <t>CAMP</t>
  </si>
  <si>
    <t>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</si>
</sst>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\ _€_-;\-* #,##0\ _€_-;_-* &quot;-&quot;??\ _€_-;_-@_-"/>
    <numFmt numFmtId="166" formatCode="#,##0.0"/>
    <numFmt numFmtId="167" formatCode="#,##0.0000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8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Fill="1"/>
    <xf numFmtId="3" fontId="7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3" fontId="7" fillId="0" borderId="0" xfId="0" applyNumberFormat="1" applyFont="1"/>
    <xf numFmtId="3" fontId="7" fillId="0" borderId="0" xfId="0" applyNumberFormat="1" applyFont="1" applyBorder="1" applyAlignment="1">
      <alignment horizontal="center"/>
    </xf>
    <xf numFmtId="17" fontId="7" fillId="0" borderId="0" xfId="0" applyNumberFormat="1" applyFont="1" applyAlignment="1">
      <alignment horizontal="center"/>
    </xf>
    <xf numFmtId="0" fontId="8" fillId="0" borderId="0" xfId="0" applyFont="1"/>
    <xf numFmtId="0" fontId="3" fillId="0" borderId="0" xfId="1" applyFont="1" applyFill="1"/>
    <xf numFmtId="3" fontId="7" fillId="0" borderId="0" xfId="0" applyNumberFormat="1" applyFont="1" applyFill="1" applyAlignment="1">
      <alignment horizontal="right"/>
    </xf>
    <xf numFmtId="0" fontId="7" fillId="0" borderId="0" xfId="0" applyFont="1" applyAlignment="1">
      <alignment vertical="center"/>
    </xf>
    <xf numFmtId="0" fontId="10" fillId="0" borderId="0" xfId="0" applyFont="1" applyFill="1"/>
    <xf numFmtId="3" fontId="7" fillId="0" borderId="0" xfId="0" applyNumberFormat="1" applyFont="1" applyFill="1" applyAlignment="1">
      <alignment horizontal="center" vertical="top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3" fontId="7" fillId="4" borderId="0" xfId="0" applyNumberFormat="1" applyFont="1" applyFill="1" applyAlignment="1">
      <alignment horizontal="center"/>
    </xf>
    <xf numFmtId="164" fontId="7" fillId="4" borderId="0" xfId="0" applyNumberFormat="1" applyFon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3" fontId="6" fillId="4" borderId="0" xfId="0" applyNumberFormat="1" applyFont="1" applyFill="1" applyAlignment="1">
      <alignment horizontal="center"/>
    </xf>
    <xf numFmtId="3" fontId="7" fillId="4" borderId="0" xfId="0" applyNumberFormat="1" applyFont="1" applyFill="1" applyAlignment="1">
      <alignment horizontal="right"/>
    </xf>
    <xf numFmtId="0" fontId="4" fillId="0" borderId="0" xfId="0" applyFont="1"/>
    <xf numFmtId="3" fontId="4" fillId="0" borderId="0" xfId="0" applyNumberFormat="1" applyFont="1"/>
    <xf numFmtId="3" fontId="4" fillId="0" borderId="0" xfId="0" applyNumberFormat="1" applyFont="1" applyAlignment="1">
      <alignment horizontal="center"/>
    </xf>
    <xf numFmtId="3" fontId="7" fillId="0" borderId="0" xfId="4" applyNumberFormat="1" applyFont="1" applyAlignment="1">
      <alignment horizontal="center"/>
    </xf>
    <xf numFmtId="0" fontId="7" fillId="4" borderId="0" xfId="0" applyFont="1" applyFill="1" applyAlignment="1">
      <alignment horizontal="right"/>
    </xf>
    <xf numFmtId="2" fontId="7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3" fontId="6" fillId="4" borderId="0" xfId="0" applyNumberFormat="1" applyFont="1" applyFill="1" applyAlignment="1">
      <alignment horizontal="center" vertical="center"/>
    </xf>
    <xf numFmtId="1" fontId="4" fillId="0" borderId="0" xfId="0" applyNumberFormat="1" applyFont="1" applyFill="1"/>
    <xf numFmtId="3" fontId="4" fillId="0" borderId="0" xfId="0" applyNumberFormat="1" applyFont="1" applyFill="1" applyAlignment="1">
      <alignment horizontal="center"/>
    </xf>
    <xf numFmtId="0" fontId="4" fillId="0" borderId="0" xfId="0" applyFont="1" applyFill="1"/>
    <xf numFmtId="165" fontId="4" fillId="0" borderId="0" xfId="0" applyNumberFormat="1" applyFont="1" applyFill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wrapText="1"/>
    </xf>
    <xf numFmtId="3" fontId="11" fillId="0" borderId="0" xfId="0" applyNumberFormat="1" applyFont="1" applyAlignment="1">
      <alignment horizontal="center"/>
    </xf>
    <xf numFmtId="3" fontId="4" fillId="0" borderId="0" xfId="0" applyNumberFormat="1" applyFont="1" applyFill="1"/>
    <xf numFmtId="0" fontId="8" fillId="0" borderId="0" xfId="0" applyFont="1" applyAlignment="1"/>
    <xf numFmtId="0" fontId="6" fillId="0" borderId="0" xfId="0" applyFont="1" applyBorder="1"/>
    <xf numFmtId="0" fontId="6" fillId="0" borderId="0" xfId="0" applyFont="1"/>
    <xf numFmtId="3" fontId="7" fillId="0" borderId="0" xfId="0" applyNumberFormat="1" applyFont="1" applyAlignment="1"/>
    <xf numFmtId="0" fontId="12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vertical="top" wrapText="1"/>
    </xf>
    <xf numFmtId="3" fontId="11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top"/>
    </xf>
    <xf numFmtId="0" fontId="11" fillId="0" borderId="0" xfId="0" applyFont="1"/>
    <xf numFmtId="166" fontId="4" fillId="0" borderId="0" xfId="0" applyNumberFormat="1" applyFont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6" fillId="0" borderId="0" xfId="0" applyFont="1" applyFill="1"/>
    <xf numFmtId="164" fontId="4" fillId="0" borderId="0" xfId="0" applyNumberFormat="1" applyFont="1" applyFill="1" applyAlignment="1">
      <alignment horizontal="center"/>
    </xf>
    <xf numFmtId="0" fontId="7" fillId="4" borderId="0" xfId="0" applyFont="1" applyFill="1" applyBorder="1"/>
    <xf numFmtId="3" fontId="7" fillId="4" borderId="0" xfId="0" applyNumberFormat="1" applyFont="1" applyFill="1" applyBorder="1"/>
    <xf numFmtId="3" fontId="7" fillId="4" borderId="0" xfId="0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3" fontId="7" fillId="4" borderId="0" xfId="0" applyNumberFormat="1" applyFont="1" applyFill="1" applyBorder="1" applyAlignment="1">
      <alignment horizontal="right"/>
    </xf>
    <xf numFmtId="3" fontId="6" fillId="4" borderId="0" xfId="0" applyNumberFormat="1" applyFont="1" applyFill="1" applyAlignment="1">
      <alignment horizontal="center" wrapText="1"/>
    </xf>
    <xf numFmtId="3" fontId="6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center" vertical="center" wrapText="1"/>
    </xf>
    <xf numFmtId="3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/>
    <xf numFmtId="167" fontId="7" fillId="0" borderId="0" xfId="0" applyNumberFormat="1" applyFont="1" applyAlignment="1">
      <alignment horizontal="center"/>
    </xf>
    <xf numFmtId="164" fontId="4" fillId="4" borderId="0" xfId="0" applyNumberFormat="1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3" fontId="6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right"/>
    </xf>
    <xf numFmtId="166" fontId="7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wrapText="1"/>
    </xf>
    <xf numFmtId="166" fontId="4" fillId="0" borderId="0" xfId="7" applyNumberFormat="1" applyFont="1" applyFill="1" applyBorder="1" applyAlignment="1">
      <alignment horizontal="center"/>
    </xf>
    <xf numFmtId="165" fontId="7" fillId="0" borderId="0" xfId="7" applyNumberFormat="1" applyFont="1" applyFill="1" applyBorder="1"/>
    <xf numFmtId="0" fontId="9" fillId="5" borderId="0" xfId="2" applyFont="1" applyFill="1" applyAlignment="1">
      <alignment horizontal="center" vertical="center" wrapText="1"/>
    </xf>
    <xf numFmtId="3" fontId="9" fillId="5" borderId="0" xfId="2" applyNumberFormat="1" applyFont="1" applyFill="1" applyAlignment="1">
      <alignment horizontal="center" vertical="center" wrapText="1"/>
    </xf>
    <xf numFmtId="164" fontId="9" fillId="5" borderId="0" xfId="2" applyNumberFormat="1" applyFont="1" applyFill="1" applyAlignment="1">
      <alignment horizontal="center" vertical="center" wrapText="1"/>
    </xf>
    <xf numFmtId="0" fontId="9" fillId="5" borderId="0" xfId="2" applyFont="1" applyFill="1" applyAlignment="1">
      <alignment horizontal="center"/>
    </xf>
    <xf numFmtId="3" fontId="9" fillId="5" borderId="0" xfId="2" applyNumberFormat="1" applyFont="1" applyFill="1" applyAlignment="1">
      <alignment horizontal="center"/>
    </xf>
    <xf numFmtId="3" fontId="7" fillId="6" borderId="0" xfId="0" applyNumberFormat="1" applyFont="1" applyFill="1" applyAlignment="1">
      <alignment horizontal="center"/>
    </xf>
    <xf numFmtId="0" fontId="5" fillId="6" borderId="0" xfId="1" applyFont="1" applyFill="1" applyAlignment="1">
      <alignment horizontal="center"/>
    </xf>
    <xf numFmtId="3" fontId="5" fillId="6" borderId="0" xfId="1" applyNumberFormat="1" applyFont="1" applyFill="1" applyAlignment="1">
      <alignment horizontal="center"/>
    </xf>
    <xf numFmtId="0" fontId="5" fillId="6" borderId="0" xfId="1" applyFont="1" applyFill="1" applyBorder="1"/>
    <xf numFmtId="3" fontId="3" fillId="6" borderId="0" xfId="1" applyNumberFormat="1" applyFont="1" applyFill="1" applyBorder="1" applyAlignment="1">
      <alignment horizontal="center"/>
    </xf>
    <xf numFmtId="0" fontId="9" fillId="5" borderId="0" xfId="2" applyFont="1" applyFill="1" applyBorder="1" applyAlignment="1">
      <alignment horizontal="center" vertical="center" wrapText="1"/>
    </xf>
    <xf numFmtId="3" fontId="9" fillId="5" borderId="0" xfId="2" applyNumberFormat="1" applyFont="1" applyFill="1" applyBorder="1" applyAlignment="1">
      <alignment horizontal="center" vertical="center" wrapText="1"/>
    </xf>
    <xf numFmtId="1" fontId="9" fillId="5" borderId="0" xfId="2" applyNumberFormat="1" applyFont="1" applyFill="1" applyBorder="1" applyAlignment="1">
      <alignment horizontal="center" vertical="center" wrapText="1"/>
    </xf>
    <xf numFmtId="0" fontId="5" fillId="6" borderId="0" xfId="1" applyFont="1" applyFill="1"/>
    <xf numFmtId="0" fontId="3" fillId="6" borderId="0" xfId="1" applyFont="1" applyFill="1"/>
    <xf numFmtId="3" fontId="9" fillId="5" borderId="3" xfId="2" applyNumberFormat="1" applyFont="1" applyFill="1" applyBorder="1" applyAlignment="1">
      <alignment horizontal="center" vertical="center" wrapText="1"/>
    </xf>
    <xf numFmtId="3" fontId="9" fillId="5" borderId="0" xfId="2" applyNumberFormat="1" applyFont="1" applyFill="1" applyAlignment="1">
      <alignment horizontal="center" vertical="center" wrapText="1"/>
    </xf>
    <xf numFmtId="0" fontId="9" fillId="5" borderId="3" xfId="2" applyFont="1" applyFill="1" applyBorder="1" applyAlignment="1">
      <alignment horizontal="center" vertical="center" wrapText="1"/>
    </xf>
    <xf numFmtId="3" fontId="3" fillId="6" borderId="0" xfId="1" applyNumberFormat="1" applyFont="1" applyFill="1" applyAlignment="1">
      <alignment horizontal="center"/>
    </xf>
    <xf numFmtId="0" fontId="9" fillId="5" borderId="0" xfId="2" applyFont="1" applyFill="1" applyAlignment="1">
      <alignment horizontal="center" vertical="center"/>
    </xf>
    <xf numFmtId="3" fontId="9" fillId="5" borderId="0" xfId="2" applyNumberFormat="1" applyFont="1" applyFill="1" applyAlignment="1">
      <alignment horizontal="center" vertical="center"/>
    </xf>
    <xf numFmtId="3" fontId="9" fillId="5" borderId="0" xfId="2" applyNumberFormat="1" applyFont="1" applyFill="1" applyAlignment="1">
      <alignment horizontal="center" vertical="center"/>
    </xf>
    <xf numFmtId="0" fontId="3" fillId="6" borderId="0" xfId="1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9" fillId="5" borderId="0" xfId="2" applyFont="1" applyFill="1" applyAlignment="1">
      <alignment vertical="center"/>
    </xf>
    <xf numFmtId="1" fontId="9" fillId="5" borderId="0" xfId="2" applyNumberFormat="1" applyFont="1" applyFill="1" applyAlignment="1">
      <alignment horizontal="center" vertical="center"/>
    </xf>
    <xf numFmtId="16" fontId="5" fillId="6" borderId="0" xfId="1" applyNumberFormat="1" applyFont="1" applyFill="1" applyAlignment="1">
      <alignment horizontal="center"/>
    </xf>
    <xf numFmtId="164" fontId="3" fillId="6" borderId="0" xfId="1" applyNumberFormat="1" applyFont="1" applyFill="1" applyAlignment="1">
      <alignment horizontal="center"/>
    </xf>
    <xf numFmtId="0" fontId="6" fillId="6" borderId="0" xfId="0" applyFont="1" applyFill="1" applyAlignment="1">
      <alignment horizontal="center" vertical="center"/>
    </xf>
    <xf numFmtId="3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164" fontId="5" fillId="6" borderId="0" xfId="1" applyNumberFormat="1" applyFont="1" applyFill="1" applyAlignment="1">
      <alignment horizontal="center"/>
    </xf>
    <xf numFmtId="166" fontId="3" fillId="6" borderId="0" xfId="1" applyNumberFormat="1" applyFont="1" applyFill="1" applyBorder="1" applyAlignment="1">
      <alignment horizontal="center"/>
    </xf>
    <xf numFmtId="166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/>
    <xf numFmtId="3" fontId="5" fillId="6" borderId="0" xfId="1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6" fillId="6" borderId="0" xfId="1" applyNumberFormat="1" applyFont="1" applyFill="1" applyBorder="1" applyAlignment="1">
      <alignment horizontal="center"/>
    </xf>
    <xf numFmtId="3" fontId="6" fillId="6" borderId="0" xfId="0" applyNumberFormat="1" applyFont="1" applyFill="1" applyAlignment="1">
      <alignment horizontal="center"/>
    </xf>
    <xf numFmtId="3" fontId="9" fillId="5" borderId="0" xfId="2" applyNumberFormat="1" applyFont="1" applyFill="1" applyAlignment="1">
      <alignment horizontal="center" vertical="center" wrapText="1"/>
    </xf>
    <xf numFmtId="0" fontId="9" fillId="5" borderId="0" xfId="2" applyFont="1" applyFill="1" applyAlignment="1">
      <alignment horizontal="center" vertical="center" wrapText="1"/>
    </xf>
    <xf numFmtId="3" fontId="9" fillId="5" borderId="2" xfId="2" applyNumberFormat="1" applyFont="1" applyFill="1" applyBorder="1" applyAlignment="1">
      <alignment horizontal="center" vertical="center" wrapText="1"/>
    </xf>
    <xf numFmtId="0" fontId="9" fillId="5" borderId="0" xfId="2" applyFont="1" applyFill="1" applyBorder="1" applyAlignment="1">
      <alignment horizontal="center" vertical="center" wrapText="1"/>
    </xf>
    <xf numFmtId="0" fontId="9" fillId="5" borderId="2" xfId="2" applyFont="1" applyFill="1" applyBorder="1" applyAlignment="1">
      <alignment horizontal="center"/>
    </xf>
    <xf numFmtId="0" fontId="8" fillId="0" borderId="0" xfId="0" applyFont="1" applyAlignment="1">
      <alignment horizontal="left"/>
    </xf>
    <xf numFmtId="3" fontId="9" fillId="5" borderId="2" xfId="2" applyNumberFormat="1" applyFont="1" applyFill="1" applyBorder="1" applyAlignment="1">
      <alignment horizontal="center"/>
    </xf>
    <xf numFmtId="3" fontId="9" fillId="5" borderId="1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justify" vertical="top" wrapText="1"/>
    </xf>
    <xf numFmtId="3" fontId="9" fillId="5" borderId="0" xfId="2" applyNumberFormat="1" applyFont="1" applyFill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13" fillId="0" borderId="0" xfId="0" applyFont="1" applyFill="1" applyAlignment="1">
      <alignment horizontal="center" vertical="center" wrapText="1"/>
    </xf>
    <xf numFmtId="3" fontId="13" fillId="0" borderId="0" xfId="0" applyNumberFormat="1" applyFont="1" applyFill="1" applyAlignment="1">
      <alignment horizontal="center" vertical="center" wrapText="1"/>
    </xf>
  </cellXfs>
  <cellStyles count="8">
    <cellStyle name="40% - Énfasis3" xfId="1" builtinId="39"/>
    <cellStyle name="Énfasis3" xfId="2" builtinId="37"/>
    <cellStyle name="Millares 2" xfId="3" xr:uid="{00000000-0005-0000-0000-000002000000}"/>
    <cellStyle name="Millares 2 2" xfId="7" xr:uid="{00000000-0005-0000-0000-000003000000}"/>
    <cellStyle name="Normal" xfId="0" builtinId="0"/>
    <cellStyle name="Normal 2" xfId="4" xr:uid="{00000000-0005-0000-0000-000005000000}"/>
    <cellStyle name="Normal 3" xfId="5" xr:uid="{00000000-0005-0000-0000-000006000000}"/>
    <cellStyle name="Normal 5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del Parque</a:t>
            </a:r>
            <a:r>
              <a:rPr lang="es-ES" sz="1200" baseline="0"/>
              <a:t> Vehicular del Autotransporte de Carga por Clase 2018</a:t>
            </a:r>
            <a:endParaRPr lang="es-ES" sz="1200"/>
          </a:p>
        </c:rich>
      </c:tx>
      <c:layout>
        <c:manualLayout>
          <c:xMode val="edge"/>
          <c:yMode val="edge"/>
          <c:x val="8.0611111111111119E-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375546806649173E-2"/>
          <c:y val="0.23148148148148148"/>
          <c:w val="0.45555555555555555"/>
          <c:h val="0.7592592592592593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explosion val="12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4B78-4BDC-8EC9-7AB1E27BEE7B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2-4B78-4BDC-8EC9-7AB1E27BEE7B}"/>
              </c:ext>
            </c:extLst>
          </c:dPt>
          <c:dPt>
            <c:idx val="2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4-4B78-4BDC-8EC9-7AB1E27BEE7B}"/>
              </c:ext>
            </c:extLst>
          </c:dPt>
          <c:dLbls>
            <c:dLbl>
              <c:idx val="0"/>
              <c:layout>
                <c:manualLayout>
                  <c:x val="-0.11684667541557306"/>
                  <c:y val="-1.0719962088072325E-2"/>
                </c:manualLayout>
              </c:layout>
              <c:tx>
                <c:rich>
                  <a:bodyPr/>
                  <a:lstStyle/>
                  <a:p>
                    <a:fld id="{851350F4-364E-46E5-90D3-42721B8A8B5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B78-4BDC-8EC9-7AB1E27BEE7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71BFC63-B0B0-43F1-BFD1-CDADA8A3825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B78-4BDC-8EC9-7AB1E27BEE7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78-4BDC-8EC9-7AB1E27BEE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('1.1.1'!$A$10,'1.1.1'!$A$17,'1.1.1'!$A$32)</c:f>
              <c:strCache>
                <c:ptCount val="3"/>
                <c:pt idx="0">
                  <c:v>Unidades motrices</c:v>
                </c:pt>
                <c:pt idx="1">
                  <c:v>Unidades de arrastre</c:v>
                </c:pt>
                <c:pt idx="2">
                  <c:v>Grúas </c:v>
                </c:pt>
              </c:strCache>
            </c:strRef>
          </c:cat>
          <c:val>
            <c:numRef>
              <c:f>('1.1.1'!$D$10,'1.1.1'!$D$17,'1.1.1'!$D$32)</c:f>
              <c:numCache>
                <c:formatCode>0.0</c:formatCode>
                <c:ptCount val="3"/>
                <c:pt idx="0">
                  <c:v>50.470974384853939</c:v>
                </c:pt>
                <c:pt idx="1">
                  <c:v>49.481816257925878</c:v>
                </c:pt>
                <c:pt idx="2">
                  <c:v>4.7209357220182817E-2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78-4BDC-8EC9-7AB1E27BEE7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667497812773403"/>
          <c:y val="0.45312773403324585"/>
          <c:w val="0.28880577427821524"/>
          <c:h val="0.25115157480314959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Motriz del Autotransporte de  Carga </a:t>
            </a:r>
          </a:p>
          <a:p>
            <a:pPr>
              <a:defRPr lang="es-ES" sz="1200"/>
            </a:pPr>
            <a:r>
              <a:rPr lang="es-ES" sz="1200"/>
              <a:t>por Tipo de Combustible</a:t>
            </a:r>
            <a:r>
              <a:rPr lang="es-ES" sz="1200" baseline="0"/>
              <a:t> 2018</a:t>
            </a:r>
            <a:endParaRPr lang="es-ES" sz="1200"/>
          </a:p>
        </c:rich>
      </c:tx>
      <c:layout>
        <c:manualLayout>
          <c:xMode val="edge"/>
          <c:yMode val="edge"/>
          <c:x val="0.248393323164340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902636599569328E-2"/>
          <c:y val="0.13982943935286779"/>
          <c:w val="0.8771448371767252"/>
          <c:h val="0.608800654016608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'1.1.5'!$B$5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'1.1.5'!$B$7:$B$38</c:f>
              <c:numCache>
                <c:formatCode>#,##0</c:formatCode>
                <c:ptCount val="32"/>
                <c:pt idx="0">
                  <c:v>5915</c:v>
                </c:pt>
                <c:pt idx="1">
                  <c:v>12035</c:v>
                </c:pt>
                <c:pt idx="2">
                  <c:v>871</c:v>
                </c:pt>
                <c:pt idx="3">
                  <c:v>847</c:v>
                </c:pt>
                <c:pt idx="4">
                  <c:v>2779</c:v>
                </c:pt>
                <c:pt idx="5">
                  <c:v>14166</c:v>
                </c:pt>
                <c:pt idx="6">
                  <c:v>95863</c:v>
                </c:pt>
                <c:pt idx="7">
                  <c:v>14470</c:v>
                </c:pt>
                <c:pt idx="8">
                  <c:v>3760</c:v>
                </c:pt>
                <c:pt idx="9">
                  <c:v>6633</c:v>
                </c:pt>
                <c:pt idx="10">
                  <c:v>26324</c:v>
                </c:pt>
                <c:pt idx="11">
                  <c:v>27026</c:v>
                </c:pt>
                <c:pt idx="12">
                  <c:v>2071</c:v>
                </c:pt>
                <c:pt idx="13">
                  <c:v>20044</c:v>
                </c:pt>
                <c:pt idx="14">
                  <c:v>33540</c:v>
                </c:pt>
                <c:pt idx="15">
                  <c:v>13686</c:v>
                </c:pt>
                <c:pt idx="16">
                  <c:v>4268</c:v>
                </c:pt>
                <c:pt idx="17">
                  <c:v>1256</c:v>
                </c:pt>
                <c:pt idx="18">
                  <c:v>49743</c:v>
                </c:pt>
                <c:pt idx="19">
                  <c:v>2373</c:v>
                </c:pt>
                <c:pt idx="20">
                  <c:v>16910</c:v>
                </c:pt>
                <c:pt idx="21">
                  <c:v>12737</c:v>
                </c:pt>
                <c:pt idx="22">
                  <c:v>949</c:v>
                </c:pt>
                <c:pt idx="23">
                  <c:v>10751</c:v>
                </c:pt>
                <c:pt idx="24">
                  <c:v>9161</c:v>
                </c:pt>
                <c:pt idx="25">
                  <c:v>9831</c:v>
                </c:pt>
                <c:pt idx="26">
                  <c:v>3228</c:v>
                </c:pt>
                <c:pt idx="27">
                  <c:v>22489</c:v>
                </c:pt>
                <c:pt idx="28">
                  <c:v>2644</c:v>
                </c:pt>
                <c:pt idx="29">
                  <c:v>18827</c:v>
                </c:pt>
                <c:pt idx="30">
                  <c:v>4071</c:v>
                </c:pt>
                <c:pt idx="31">
                  <c:v>1907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C2-4807-A29C-6BC71F752DD3}"/>
            </c:ext>
          </c:extLst>
        </c:ser>
        <c:ser>
          <c:idx val="1"/>
          <c:order val="1"/>
          <c:tx>
            <c:strRef>
              <c:f>'1.1.5'!$C$5</c:f>
              <c:strCache>
                <c:ptCount val="1"/>
                <c:pt idx="0">
                  <c:v>Gasolina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'1.1.5'!$C$7:$C$38</c:f>
              <c:numCache>
                <c:formatCode>#,##0</c:formatCode>
                <c:ptCount val="32"/>
                <c:pt idx="0">
                  <c:v>277</c:v>
                </c:pt>
                <c:pt idx="1">
                  <c:v>888</c:v>
                </c:pt>
                <c:pt idx="2">
                  <c:v>20</c:v>
                </c:pt>
                <c:pt idx="3">
                  <c:v>38</c:v>
                </c:pt>
                <c:pt idx="4">
                  <c:v>54</c:v>
                </c:pt>
                <c:pt idx="5">
                  <c:v>199</c:v>
                </c:pt>
                <c:pt idx="6">
                  <c:v>17209</c:v>
                </c:pt>
                <c:pt idx="7">
                  <c:v>1165</c:v>
                </c:pt>
                <c:pt idx="8">
                  <c:v>268</c:v>
                </c:pt>
                <c:pt idx="9">
                  <c:v>85</c:v>
                </c:pt>
                <c:pt idx="10">
                  <c:v>3315</c:v>
                </c:pt>
                <c:pt idx="11">
                  <c:v>1038</c:v>
                </c:pt>
                <c:pt idx="12">
                  <c:v>49</c:v>
                </c:pt>
                <c:pt idx="13">
                  <c:v>792</c:v>
                </c:pt>
                <c:pt idx="14">
                  <c:v>1412</c:v>
                </c:pt>
                <c:pt idx="15">
                  <c:v>339</c:v>
                </c:pt>
                <c:pt idx="16">
                  <c:v>286</c:v>
                </c:pt>
                <c:pt idx="17">
                  <c:v>16</c:v>
                </c:pt>
                <c:pt idx="18">
                  <c:v>2865</c:v>
                </c:pt>
                <c:pt idx="19">
                  <c:v>25</c:v>
                </c:pt>
                <c:pt idx="20">
                  <c:v>844</c:v>
                </c:pt>
                <c:pt idx="21">
                  <c:v>1726</c:v>
                </c:pt>
                <c:pt idx="22">
                  <c:v>64</c:v>
                </c:pt>
                <c:pt idx="23">
                  <c:v>1016</c:v>
                </c:pt>
                <c:pt idx="24">
                  <c:v>248</c:v>
                </c:pt>
                <c:pt idx="25">
                  <c:v>92</c:v>
                </c:pt>
                <c:pt idx="26">
                  <c:v>141</c:v>
                </c:pt>
                <c:pt idx="27">
                  <c:v>2503</c:v>
                </c:pt>
                <c:pt idx="28">
                  <c:v>179</c:v>
                </c:pt>
                <c:pt idx="29">
                  <c:v>611</c:v>
                </c:pt>
                <c:pt idx="30">
                  <c:v>150</c:v>
                </c:pt>
                <c:pt idx="3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C2-4807-A29C-6BC71F752DD3}"/>
            </c:ext>
          </c:extLst>
        </c:ser>
        <c:ser>
          <c:idx val="2"/>
          <c:order val="2"/>
          <c:tx>
            <c:strRef>
              <c:f>'1.1.5'!$D$5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chemeClr val="accent5"/>
              </a:solidFill>
            </a:ln>
          </c:spPr>
          <c:invertIfNegative val="0"/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'1.1.5'!$D$7:$D$38</c:f>
              <c:numCache>
                <c:formatCode>#,##0</c:formatCode>
                <c:ptCount val="32"/>
                <c:pt idx="0">
                  <c:v>5</c:v>
                </c:pt>
                <c:pt idx="1">
                  <c:v>29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  <c:pt idx="5">
                  <c:v>18</c:v>
                </c:pt>
                <c:pt idx="6">
                  <c:v>1066</c:v>
                </c:pt>
                <c:pt idx="7">
                  <c:v>87</c:v>
                </c:pt>
                <c:pt idx="8">
                  <c:v>7</c:v>
                </c:pt>
                <c:pt idx="9">
                  <c:v>1</c:v>
                </c:pt>
                <c:pt idx="10">
                  <c:v>67</c:v>
                </c:pt>
                <c:pt idx="11">
                  <c:v>86</c:v>
                </c:pt>
                <c:pt idx="12">
                  <c:v>2</c:v>
                </c:pt>
                <c:pt idx="13">
                  <c:v>63</c:v>
                </c:pt>
                <c:pt idx="14">
                  <c:v>27</c:v>
                </c:pt>
                <c:pt idx="15">
                  <c:v>25</c:v>
                </c:pt>
                <c:pt idx="16">
                  <c:v>20</c:v>
                </c:pt>
                <c:pt idx="17">
                  <c:v>1</c:v>
                </c:pt>
                <c:pt idx="18">
                  <c:v>220</c:v>
                </c:pt>
                <c:pt idx="19">
                  <c:v>0</c:v>
                </c:pt>
                <c:pt idx="20">
                  <c:v>70</c:v>
                </c:pt>
                <c:pt idx="21">
                  <c:v>41</c:v>
                </c:pt>
                <c:pt idx="22">
                  <c:v>0</c:v>
                </c:pt>
                <c:pt idx="23">
                  <c:v>30</c:v>
                </c:pt>
                <c:pt idx="24">
                  <c:v>8</c:v>
                </c:pt>
                <c:pt idx="25">
                  <c:v>1</c:v>
                </c:pt>
                <c:pt idx="26">
                  <c:v>8</c:v>
                </c:pt>
                <c:pt idx="27">
                  <c:v>31</c:v>
                </c:pt>
                <c:pt idx="28">
                  <c:v>4</c:v>
                </c:pt>
                <c:pt idx="29">
                  <c:v>28</c:v>
                </c:pt>
                <c:pt idx="30">
                  <c:v>24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C2-4807-A29C-6BC71F752DD3}"/>
            </c:ext>
          </c:extLst>
        </c:ser>
        <c:ser>
          <c:idx val="3"/>
          <c:order val="3"/>
          <c:tx>
            <c:strRef>
              <c:f>'1.1.5'!$E$5</c:f>
              <c:strCache>
                <c:ptCount val="1"/>
                <c:pt idx="0">
                  <c:v>Gas-Gasolina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'1.1.5'!$E$7:$E$38</c:f>
              <c:numCache>
                <c:formatCode>#,##0</c:formatCode>
                <c:ptCount val="3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10</c:v>
                </c:pt>
                <c:pt idx="6">
                  <c:v>83</c:v>
                </c:pt>
                <c:pt idx="7">
                  <c:v>365</c:v>
                </c:pt>
                <c:pt idx="8">
                  <c:v>7</c:v>
                </c:pt>
                <c:pt idx="9">
                  <c:v>9</c:v>
                </c:pt>
                <c:pt idx="10">
                  <c:v>24</c:v>
                </c:pt>
                <c:pt idx="11">
                  <c:v>65</c:v>
                </c:pt>
                <c:pt idx="12">
                  <c:v>1</c:v>
                </c:pt>
                <c:pt idx="13">
                  <c:v>4</c:v>
                </c:pt>
                <c:pt idx="14">
                  <c:v>11</c:v>
                </c:pt>
                <c:pt idx="15">
                  <c:v>1</c:v>
                </c:pt>
                <c:pt idx="16">
                  <c:v>9</c:v>
                </c:pt>
                <c:pt idx="17">
                  <c:v>1</c:v>
                </c:pt>
                <c:pt idx="18">
                  <c:v>3940</c:v>
                </c:pt>
                <c:pt idx="19">
                  <c:v>0</c:v>
                </c:pt>
                <c:pt idx="20">
                  <c:v>40</c:v>
                </c:pt>
                <c:pt idx="21">
                  <c:v>175</c:v>
                </c:pt>
                <c:pt idx="22">
                  <c:v>0</c:v>
                </c:pt>
                <c:pt idx="23">
                  <c:v>96</c:v>
                </c:pt>
                <c:pt idx="24">
                  <c:v>3</c:v>
                </c:pt>
                <c:pt idx="25">
                  <c:v>3</c:v>
                </c:pt>
                <c:pt idx="26">
                  <c:v>7</c:v>
                </c:pt>
                <c:pt idx="27">
                  <c:v>73</c:v>
                </c:pt>
                <c:pt idx="28">
                  <c:v>3</c:v>
                </c:pt>
                <c:pt idx="29">
                  <c:v>18</c:v>
                </c:pt>
                <c:pt idx="30">
                  <c:v>4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2-4807-A29C-6BC71F7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491864"/>
        <c:axId val="86492256"/>
      </c:barChart>
      <c:catAx>
        <c:axId val="86491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6492256"/>
        <c:crosses val="autoZero"/>
        <c:auto val="1"/>
        <c:lblAlgn val="ctr"/>
        <c:lblOffset val="100"/>
        <c:noMultiLvlLbl val="0"/>
      </c:catAx>
      <c:valAx>
        <c:axId val="864922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"/>
              <c:y val="0.2566557377049180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64918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459574965875188"/>
          <c:y val="0.91628312034765569"/>
          <c:w val="0.41098412283232538"/>
          <c:h val="8.171249085667570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1" i="0" baseline="0">
                <a:effectLst/>
              </a:rPr>
              <a:t>Distribución del Parque Vehicular Motriz del Autotransporte de Carga por Tipo de Combustible 2018</a:t>
            </a:r>
            <a:endParaRPr lang="es-MX" sz="1100">
              <a:effectLst/>
            </a:endParaRPr>
          </a:p>
        </c:rich>
      </c:tx>
      <c:layout>
        <c:manualLayout>
          <c:xMode val="edge"/>
          <c:yMode val="edge"/>
          <c:x val="0.1246111111111111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0012510936132983"/>
          <c:y val="0.25041666666666673"/>
          <c:w val="0.41641666666666666"/>
          <c:h val="0.6940277777777778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explosion val="12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80F-4992-BA9D-FC8DE6DE2D4D}"/>
              </c:ext>
            </c:extLst>
          </c:dPt>
          <c:dPt>
            <c:idx val="1"/>
            <c:bubble3D val="0"/>
            <c:explosion val="9"/>
            <c:spPr>
              <a:solidFill>
                <a:schemeClr val="bg2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80F-4992-BA9D-FC8DE6DE2D4D}"/>
              </c:ext>
            </c:extLst>
          </c:dPt>
          <c:dPt>
            <c:idx val="2"/>
            <c:bubble3D val="0"/>
            <c:explosion val="12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80F-4992-BA9D-FC8DE6DE2D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80F-4992-BA9D-FC8DE6DE2D4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80F-4992-BA9D-FC8DE6DE2D4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9F6217E-5E52-4505-B23B-E40622905B9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80F-4992-BA9D-FC8DE6DE2D4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5420088-5471-414A-8224-7CAA79AD2B0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80F-4992-BA9D-FC8DE6DE2D4D}"/>
                </c:ext>
              </c:extLst>
            </c:dLbl>
            <c:dLbl>
              <c:idx val="2"/>
              <c:layout>
                <c:manualLayout>
                  <c:x val="-0.1254955161854768"/>
                  <c:y val="5.6849664625255175E-3"/>
                </c:manualLayout>
              </c:layout>
              <c:tx>
                <c:rich>
                  <a:bodyPr/>
                  <a:lstStyle/>
                  <a:p>
                    <a:fld id="{8846B489-9E37-48BD-A86F-10CEB8FD217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80F-4992-BA9D-FC8DE6DE2D4D}"/>
                </c:ext>
              </c:extLst>
            </c:dLbl>
            <c:dLbl>
              <c:idx val="3"/>
              <c:layout>
                <c:manualLayout>
                  <c:x val="0.10946883202099737"/>
                  <c:y val="1.226159230096238E-2"/>
                </c:manualLayout>
              </c:layout>
              <c:tx>
                <c:rich>
                  <a:bodyPr/>
                  <a:lstStyle/>
                  <a:p>
                    <a:fld id="{CADF4227-5421-4D16-AC8E-CD4333BFEF2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80F-4992-BA9D-FC8DE6DE2D4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0F-4992-BA9D-FC8DE6DE2D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'1.1.5'!$B$5:$F$5</c:f>
              <c:strCache>
                <c:ptCount val="5"/>
                <c:pt idx="0">
                  <c:v>Diesel</c:v>
                </c:pt>
                <c:pt idx="1">
                  <c:v>Gasolina</c:v>
                </c:pt>
                <c:pt idx="2">
                  <c:v>Gas</c:v>
                </c:pt>
                <c:pt idx="3">
                  <c:v>Gas-Gasolina</c:v>
                </c:pt>
                <c:pt idx="4">
                  <c:v>Electricidad</c:v>
                </c:pt>
              </c:strCache>
            </c:strRef>
          </c:cat>
          <c:val>
            <c:numRef>
              <c:f>'1.1.5'!$B$41:$F$41</c:f>
              <c:numCache>
                <c:formatCode>0.0</c:formatCode>
                <c:ptCount val="5"/>
                <c:pt idx="0">
                  <c:v>90.952249439076553</c:v>
                </c:pt>
                <c:pt idx="1">
                  <c:v>7.6495241474266065</c:v>
                </c:pt>
                <c:pt idx="2">
                  <c:v>0.39834131964673414</c:v>
                </c:pt>
                <c:pt idx="3">
                  <c:v>0.99948191437677525</c:v>
                </c:pt>
                <c:pt idx="4">
                  <c:v>4.03179473326654E-4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F-4992-BA9D-FC8DE6DE2D4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6846994750656169"/>
          <c:y val="0.41349846894138231"/>
          <c:w val="0.20696719160104987"/>
          <c:h val="0.346143190434529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>
        <a:lumMod val="90000"/>
      </a:schemeClr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 Carga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</a:t>
            </a:r>
            <a:r>
              <a:rPr lang="es-ES" sz="1200"/>
              <a:t>Clase</a:t>
            </a:r>
            <a:r>
              <a:rPr lang="es-ES" sz="1200" baseline="0"/>
              <a:t> de Vehículo 2018</a:t>
            </a:r>
            <a:endParaRPr lang="es-ES" sz="1200"/>
          </a:p>
        </c:rich>
      </c:tx>
      <c:layout>
        <c:manualLayout>
          <c:xMode val="edge"/>
          <c:yMode val="edge"/>
          <c:x val="0.244549446502099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97033283399032"/>
          <c:y val="0.13559322033898305"/>
          <c:w val="0.87214259198875033"/>
          <c:h val="0.62804146091908009"/>
        </c:manualLayout>
      </c:layout>
      <c:lineChart>
        <c:grouping val="standard"/>
        <c:varyColors val="0"/>
        <c:ser>
          <c:idx val="0"/>
          <c:order val="0"/>
          <c:tx>
            <c:strRef>
              <c:f>'1.1.6'!$B$5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'1.1.6'!$B$7:$B$38</c:f>
              <c:numCache>
                <c:formatCode>#,##0</c:formatCode>
                <c:ptCount val="32"/>
                <c:pt idx="0">
                  <c:v>471</c:v>
                </c:pt>
                <c:pt idx="1">
                  <c:v>1539</c:v>
                </c:pt>
                <c:pt idx="2">
                  <c:v>47</c:v>
                </c:pt>
                <c:pt idx="3">
                  <c:v>149</c:v>
                </c:pt>
                <c:pt idx="4">
                  <c:v>325</c:v>
                </c:pt>
                <c:pt idx="5">
                  <c:v>930</c:v>
                </c:pt>
                <c:pt idx="6">
                  <c:v>36502</c:v>
                </c:pt>
                <c:pt idx="7">
                  <c:v>2497</c:v>
                </c:pt>
                <c:pt idx="8">
                  <c:v>482</c:v>
                </c:pt>
                <c:pt idx="9">
                  <c:v>289</c:v>
                </c:pt>
                <c:pt idx="10">
                  <c:v>6949</c:v>
                </c:pt>
                <c:pt idx="11">
                  <c:v>3370</c:v>
                </c:pt>
                <c:pt idx="12">
                  <c:v>231</c:v>
                </c:pt>
                <c:pt idx="13">
                  <c:v>2373</c:v>
                </c:pt>
                <c:pt idx="14">
                  <c:v>4652</c:v>
                </c:pt>
                <c:pt idx="15">
                  <c:v>1265</c:v>
                </c:pt>
                <c:pt idx="16">
                  <c:v>955</c:v>
                </c:pt>
                <c:pt idx="17">
                  <c:v>54</c:v>
                </c:pt>
                <c:pt idx="18">
                  <c:v>10279</c:v>
                </c:pt>
                <c:pt idx="19">
                  <c:v>366</c:v>
                </c:pt>
                <c:pt idx="20">
                  <c:v>2897</c:v>
                </c:pt>
                <c:pt idx="21">
                  <c:v>2898</c:v>
                </c:pt>
                <c:pt idx="22">
                  <c:v>162</c:v>
                </c:pt>
                <c:pt idx="23">
                  <c:v>1969</c:v>
                </c:pt>
                <c:pt idx="24">
                  <c:v>635</c:v>
                </c:pt>
                <c:pt idx="25">
                  <c:v>553</c:v>
                </c:pt>
                <c:pt idx="26">
                  <c:v>552</c:v>
                </c:pt>
                <c:pt idx="27">
                  <c:v>3790</c:v>
                </c:pt>
                <c:pt idx="28">
                  <c:v>479</c:v>
                </c:pt>
                <c:pt idx="29">
                  <c:v>1695</c:v>
                </c:pt>
                <c:pt idx="30">
                  <c:v>600</c:v>
                </c:pt>
                <c:pt idx="31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17-495B-A2A3-3324D690DB03}"/>
            </c:ext>
          </c:extLst>
        </c:ser>
        <c:ser>
          <c:idx val="1"/>
          <c:order val="1"/>
          <c:tx>
            <c:strRef>
              <c:f>'1.1.6'!$C$5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'1.1.6'!$C$7:$C$38</c:f>
              <c:numCache>
                <c:formatCode>#,##0</c:formatCode>
                <c:ptCount val="32"/>
                <c:pt idx="0">
                  <c:v>784</c:v>
                </c:pt>
                <c:pt idx="1">
                  <c:v>623</c:v>
                </c:pt>
                <c:pt idx="2">
                  <c:v>101</c:v>
                </c:pt>
                <c:pt idx="3">
                  <c:v>185</c:v>
                </c:pt>
                <c:pt idx="4">
                  <c:v>652</c:v>
                </c:pt>
                <c:pt idx="5">
                  <c:v>560</c:v>
                </c:pt>
                <c:pt idx="6">
                  <c:v>20971</c:v>
                </c:pt>
                <c:pt idx="7">
                  <c:v>1089</c:v>
                </c:pt>
                <c:pt idx="8">
                  <c:v>495</c:v>
                </c:pt>
                <c:pt idx="9">
                  <c:v>492</c:v>
                </c:pt>
                <c:pt idx="10">
                  <c:v>6168</c:v>
                </c:pt>
                <c:pt idx="11">
                  <c:v>5863</c:v>
                </c:pt>
                <c:pt idx="12">
                  <c:v>457</c:v>
                </c:pt>
                <c:pt idx="13">
                  <c:v>4379</c:v>
                </c:pt>
                <c:pt idx="14">
                  <c:v>7223</c:v>
                </c:pt>
                <c:pt idx="15">
                  <c:v>2953</c:v>
                </c:pt>
                <c:pt idx="16">
                  <c:v>1229</c:v>
                </c:pt>
                <c:pt idx="17">
                  <c:v>620</c:v>
                </c:pt>
                <c:pt idx="18">
                  <c:v>4590</c:v>
                </c:pt>
                <c:pt idx="19">
                  <c:v>497</c:v>
                </c:pt>
                <c:pt idx="20">
                  <c:v>5099</c:v>
                </c:pt>
                <c:pt idx="21">
                  <c:v>2046</c:v>
                </c:pt>
                <c:pt idx="22">
                  <c:v>174</c:v>
                </c:pt>
                <c:pt idx="23">
                  <c:v>1925</c:v>
                </c:pt>
                <c:pt idx="24">
                  <c:v>1727</c:v>
                </c:pt>
                <c:pt idx="25">
                  <c:v>729</c:v>
                </c:pt>
                <c:pt idx="26">
                  <c:v>632</c:v>
                </c:pt>
                <c:pt idx="27">
                  <c:v>1558</c:v>
                </c:pt>
                <c:pt idx="28">
                  <c:v>642</c:v>
                </c:pt>
                <c:pt idx="29">
                  <c:v>2992</c:v>
                </c:pt>
                <c:pt idx="30">
                  <c:v>1111</c:v>
                </c:pt>
                <c:pt idx="31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17-495B-A2A3-3324D690DB03}"/>
            </c:ext>
          </c:extLst>
        </c:ser>
        <c:ser>
          <c:idx val="2"/>
          <c:order val="2"/>
          <c:tx>
            <c:strRef>
              <c:f>'1.1.6'!$D$5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'1.1.6'!$D$7:$D$38</c:f>
              <c:numCache>
                <c:formatCode>#,##0</c:formatCode>
                <c:ptCount val="32"/>
                <c:pt idx="0">
                  <c:v>63</c:v>
                </c:pt>
                <c:pt idx="1">
                  <c:v>127</c:v>
                </c:pt>
                <c:pt idx="2">
                  <c:v>1</c:v>
                </c:pt>
                <c:pt idx="3">
                  <c:v>13</c:v>
                </c:pt>
                <c:pt idx="4">
                  <c:v>6</c:v>
                </c:pt>
                <c:pt idx="5">
                  <c:v>91</c:v>
                </c:pt>
                <c:pt idx="6">
                  <c:v>750</c:v>
                </c:pt>
                <c:pt idx="7">
                  <c:v>83</c:v>
                </c:pt>
                <c:pt idx="8">
                  <c:v>25</c:v>
                </c:pt>
                <c:pt idx="9">
                  <c:v>23</c:v>
                </c:pt>
                <c:pt idx="10">
                  <c:v>231</c:v>
                </c:pt>
                <c:pt idx="11">
                  <c:v>129</c:v>
                </c:pt>
                <c:pt idx="12">
                  <c:v>8</c:v>
                </c:pt>
                <c:pt idx="13">
                  <c:v>103</c:v>
                </c:pt>
                <c:pt idx="14">
                  <c:v>290</c:v>
                </c:pt>
                <c:pt idx="15">
                  <c:v>64</c:v>
                </c:pt>
                <c:pt idx="16">
                  <c:v>61</c:v>
                </c:pt>
                <c:pt idx="17">
                  <c:v>2</c:v>
                </c:pt>
                <c:pt idx="18">
                  <c:v>310</c:v>
                </c:pt>
                <c:pt idx="19">
                  <c:v>2</c:v>
                </c:pt>
                <c:pt idx="20">
                  <c:v>135</c:v>
                </c:pt>
                <c:pt idx="21">
                  <c:v>241</c:v>
                </c:pt>
                <c:pt idx="22">
                  <c:v>10</c:v>
                </c:pt>
                <c:pt idx="23">
                  <c:v>53</c:v>
                </c:pt>
                <c:pt idx="24">
                  <c:v>48</c:v>
                </c:pt>
                <c:pt idx="25">
                  <c:v>34</c:v>
                </c:pt>
                <c:pt idx="26">
                  <c:v>19</c:v>
                </c:pt>
                <c:pt idx="27">
                  <c:v>121</c:v>
                </c:pt>
                <c:pt idx="28">
                  <c:v>17</c:v>
                </c:pt>
                <c:pt idx="29">
                  <c:v>58</c:v>
                </c:pt>
                <c:pt idx="30">
                  <c:v>27</c:v>
                </c:pt>
                <c:pt idx="3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17-495B-A2A3-3324D690DB03}"/>
            </c:ext>
          </c:extLst>
        </c:ser>
        <c:ser>
          <c:idx val="3"/>
          <c:order val="3"/>
          <c:tx>
            <c:strRef>
              <c:f>'1.1.6'!$E$5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'1.1.6'!$E$7:$E$38</c:f>
              <c:numCache>
                <c:formatCode>#,##0</c:formatCode>
                <c:ptCount val="32"/>
                <c:pt idx="0">
                  <c:v>4824</c:v>
                </c:pt>
                <c:pt idx="1">
                  <c:v>10540</c:v>
                </c:pt>
                <c:pt idx="2">
                  <c:v>740</c:v>
                </c:pt>
                <c:pt idx="3">
                  <c:v>533</c:v>
                </c:pt>
                <c:pt idx="4">
                  <c:v>1847</c:v>
                </c:pt>
                <c:pt idx="5">
                  <c:v>12804</c:v>
                </c:pt>
                <c:pt idx="6">
                  <c:v>55967</c:v>
                </c:pt>
                <c:pt idx="7">
                  <c:v>12396</c:v>
                </c:pt>
                <c:pt idx="8">
                  <c:v>3022</c:v>
                </c:pt>
                <c:pt idx="9">
                  <c:v>5923</c:v>
                </c:pt>
                <c:pt idx="10">
                  <c:v>16278</c:v>
                </c:pt>
                <c:pt idx="11">
                  <c:v>18837</c:v>
                </c:pt>
                <c:pt idx="12">
                  <c:v>1414</c:v>
                </c:pt>
                <c:pt idx="13">
                  <c:v>14043</c:v>
                </c:pt>
                <c:pt idx="14">
                  <c:v>22646</c:v>
                </c:pt>
                <c:pt idx="15">
                  <c:v>9659</c:v>
                </c:pt>
                <c:pt idx="16">
                  <c:v>2321</c:v>
                </c:pt>
                <c:pt idx="17">
                  <c:v>586</c:v>
                </c:pt>
                <c:pt idx="18">
                  <c:v>41568</c:v>
                </c:pt>
                <c:pt idx="19">
                  <c:v>1530</c:v>
                </c:pt>
                <c:pt idx="20">
                  <c:v>9715</c:v>
                </c:pt>
                <c:pt idx="21">
                  <c:v>9487</c:v>
                </c:pt>
                <c:pt idx="22">
                  <c:v>638</c:v>
                </c:pt>
                <c:pt idx="23">
                  <c:v>7932</c:v>
                </c:pt>
                <c:pt idx="24">
                  <c:v>6987</c:v>
                </c:pt>
                <c:pt idx="25">
                  <c:v>8608</c:v>
                </c:pt>
                <c:pt idx="26">
                  <c:v>2120</c:v>
                </c:pt>
                <c:pt idx="27">
                  <c:v>19588</c:v>
                </c:pt>
                <c:pt idx="28">
                  <c:v>1686</c:v>
                </c:pt>
                <c:pt idx="29">
                  <c:v>14677</c:v>
                </c:pt>
                <c:pt idx="30">
                  <c:v>2509</c:v>
                </c:pt>
                <c:pt idx="31">
                  <c:v>1554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17-495B-A2A3-3324D690DB03}"/>
            </c:ext>
          </c:extLst>
        </c:ser>
        <c:ser>
          <c:idx val="4"/>
          <c:order val="4"/>
          <c:tx>
            <c:strRef>
              <c:f>'1.1.6'!$F$5</c:f>
              <c:strCache>
                <c:ptCount val="1"/>
                <c:pt idx="0">
                  <c:v>Otros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'1.1.6'!$F$7:$F$38</c:f>
              <c:numCache>
                <c:formatCode>#,##0</c:formatCode>
                <c:ptCount val="32"/>
                <c:pt idx="0">
                  <c:v>57</c:v>
                </c:pt>
                <c:pt idx="1">
                  <c:v>123</c:v>
                </c:pt>
                <c:pt idx="2">
                  <c:v>3</c:v>
                </c:pt>
                <c:pt idx="3">
                  <c:v>6</c:v>
                </c:pt>
                <c:pt idx="4">
                  <c:v>11</c:v>
                </c:pt>
                <c:pt idx="5">
                  <c:v>8</c:v>
                </c:pt>
                <c:pt idx="6">
                  <c:v>31</c:v>
                </c:pt>
                <c:pt idx="7">
                  <c:v>22</c:v>
                </c:pt>
                <c:pt idx="8">
                  <c:v>18</c:v>
                </c:pt>
                <c:pt idx="9">
                  <c:v>1</c:v>
                </c:pt>
                <c:pt idx="10">
                  <c:v>104</c:v>
                </c:pt>
                <c:pt idx="11">
                  <c:v>17</c:v>
                </c:pt>
                <c:pt idx="12">
                  <c:v>13</c:v>
                </c:pt>
                <c:pt idx="13">
                  <c:v>5</c:v>
                </c:pt>
                <c:pt idx="14">
                  <c:v>180</c:v>
                </c:pt>
                <c:pt idx="15">
                  <c:v>110</c:v>
                </c:pt>
                <c:pt idx="16">
                  <c:v>17</c:v>
                </c:pt>
                <c:pt idx="17">
                  <c:v>12</c:v>
                </c:pt>
                <c:pt idx="18">
                  <c:v>21</c:v>
                </c:pt>
                <c:pt idx="19">
                  <c:v>3</c:v>
                </c:pt>
                <c:pt idx="20">
                  <c:v>18</c:v>
                </c:pt>
                <c:pt idx="21">
                  <c:v>7</c:v>
                </c:pt>
                <c:pt idx="22">
                  <c:v>29</c:v>
                </c:pt>
                <c:pt idx="23">
                  <c:v>14</c:v>
                </c:pt>
                <c:pt idx="24">
                  <c:v>23</c:v>
                </c:pt>
                <c:pt idx="25">
                  <c:v>3</c:v>
                </c:pt>
                <c:pt idx="26">
                  <c:v>61</c:v>
                </c:pt>
                <c:pt idx="27">
                  <c:v>39</c:v>
                </c:pt>
                <c:pt idx="28">
                  <c:v>6</c:v>
                </c:pt>
                <c:pt idx="29">
                  <c:v>62</c:v>
                </c:pt>
                <c:pt idx="30">
                  <c:v>2</c:v>
                </c:pt>
                <c:pt idx="31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117-495B-A2A3-3324D690DB03}"/>
            </c:ext>
          </c:extLst>
        </c:ser>
        <c:ser>
          <c:idx val="5"/>
          <c:order val="5"/>
          <c:tx>
            <c:strRef>
              <c:f>'1.1.6'!$H$4:$H$5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'1.1.6'!$H$7:$H$38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317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6</c:v>
                </c:pt>
                <c:pt idx="11">
                  <c:v>21</c:v>
                </c:pt>
                <c:pt idx="12">
                  <c:v>0</c:v>
                </c:pt>
                <c:pt idx="13">
                  <c:v>0</c:v>
                </c:pt>
                <c:pt idx="14">
                  <c:v>10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8</c:v>
                </c:pt>
                <c:pt idx="19">
                  <c:v>0</c:v>
                </c:pt>
                <c:pt idx="20">
                  <c:v>0</c:v>
                </c:pt>
                <c:pt idx="21">
                  <c:v>46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  <c:pt idx="25">
                  <c:v>0</c:v>
                </c:pt>
                <c:pt idx="26">
                  <c:v>30</c:v>
                </c:pt>
                <c:pt idx="27">
                  <c:v>5</c:v>
                </c:pt>
                <c:pt idx="28">
                  <c:v>0</c:v>
                </c:pt>
                <c:pt idx="29">
                  <c:v>7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117-495B-A2A3-3324D690D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914144"/>
        <c:axId val="222913752"/>
      </c:lineChart>
      <c:catAx>
        <c:axId val="222914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22913752"/>
        <c:crosses val="autoZero"/>
        <c:auto val="1"/>
        <c:lblAlgn val="ctr"/>
        <c:lblOffset val="100"/>
        <c:noMultiLvlLbl val="0"/>
      </c:catAx>
      <c:valAx>
        <c:axId val="222913752"/>
        <c:scaling>
          <c:orientation val="minMax"/>
          <c:max val="6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8.9512411276272588E-4"/>
              <c:y val="0.2466419324703056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22914144"/>
        <c:crosses val="autoZero"/>
        <c:crossBetween val="between"/>
        <c:majorUnit val="10000"/>
        <c:minorUnit val="5000"/>
      </c:valAx>
    </c:plotArea>
    <c:legend>
      <c:legendPos val="b"/>
      <c:layout>
        <c:manualLayout>
          <c:xMode val="edge"/>
          <c:yMode val="edge"/>
          <c:x val="0.13347865064870418"/>
          <c:y val="0.91826931803016143"/>
          <c:w val="0.76527691309910051"/>
          <c:h val="8.17306819698385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="1" i="0" baseline="0"/>
              <a:t>Unidades Motrices del Autotransporte de Carga</a:t>
            </a:r>
          </a:p>
          <a:p>
            <a:pPr>
              <a:defRPr lang="es-ES" sz="1200"/>
            </a:pPr>
            <a:r>
              <a:rPr lang="es-ES" sz="1200" b="1" i="0" baseline="0"/>
              <a:t> por Clase de Vehículo 2018</a:t>
            </a:r>
          </a:p>
        </c:rich>
      </c:tx>
      <c:layout>
        <c:manualLayout>
          <c:xMode val="edge"/>
          <c:yMode val="edge"/>
          <c:x val="0.25106410336862478"/>
          <c:y val="4.519774011299435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97033283399032"/>
          <c:y val="0.14463276836158193"/>
          <c:w val="0.87214259198875033"/>
          <c:h val="0.619001912896481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'1.1.6'!$B$5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'1.1.6'!$B$7:$B$38</c:f>
              <c:numCache>
                <c:formatCode>#,##0</c:formatCode>
                <c:ptCount val="32"/>
                <c:pt idx="0">
                  <c:v>471</c:v>
                </c:pt>
                <c:pt idx="1">
                  <c:v>1539</c:v>
                </c:pt>
                <c:pt idx="2">
                  <c:v>47</c:v>
                </c:pt>
                <c:pt idx="3">
                  <c:v>149</c:v>
                </c:pt>
                <c:pt idx="4">
                  <c:v>325</c:v>
                </c:pt>
                <c:pt idx="5">
                  <c:v>930</c:v>
                </c:pt>
                <c:pt idx="6">
                  <c:v>36502</c:v>
                </c:pt>
                <c:pt idx="7">
                  <c:v>2497</c:v>
                </c:pt>
                <c:pt idx="8">
                  <c:v>482</c:v>
                </c:pt>
                <c:pt idx="9">
                  <c:v>289</c:v>
                </c:pt>
                <c:pt idx="10">
                  <c:v>6949</c:v>
                </c:pt>
                <c:pt idx="11">
                  <c:v>3370</c:v>
                </c:pt>
                <c:pt idx="12">
                  <c:v>231</c:v>
                </c:pt>
                <c:pt idx="13">
                  <c:v>2373</c:v>
                </c:pt>
                <c:pt idx="14">
                  <c:v>4652</c:v>
                </c:pt>
                <c:pt idx="15">
                  <c:v>1265</c:v>
                </c:pt>
                <c:pt idx="16">
                  <c:v>955</c:v>
                </c:pt>
                <c:pt idx="17">
                  <c:v>54</c:v>
                </c:pt>
                <c:pt idx="18">
                  <c:v>10279</c:v>
                </c:pt>
                <c:pt idx="19">
                  <c:v>366</c:v>
                </c:pt>
                <c:pt idx="20">
                  <c:v>2897</c:v>
                </c:pt>
                <c:pt idx="21">
                  <c:v>2898</c:v>
                </c:pt>
                <c:pt idx="22">
                  <c:v>162</c:v>
                </c:pt>
                <c:pt idx="23">
                  <c:v>1969</c:v>
                </c:pt>
                <c:pt idx="24">
                  <c:v>635</c:v>
                </c:pt>
                <c:pt idx="25">
                  <c:v>553</c:v>
                </c:pt>
                <c:pt idx="26">
                  <c:v>552</c:v>
                </c:pt>
                <c:pt idx="27">
                  <c:v>3790</c:v>
                </c:pt>
                <c:pt idx="28">
                  <c:v>479</c:v>
                </c:pt>
                <c:pt idx="29">
                  <c:v>1695</c:v>
                </c:pt>
                <c:pt idx="30">
                  <c:v>600</c:v>
                </c:pt>
                <c:pt idx="3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C-406E-94B8-E1FF359E42B3}"/>
            </c:ext>
          </c:extLst>
        </c:ser>
        <c:ser>
          <c:idx val="1"/>
          <c:order val="1"/>
          <c:tx>
            <c:strRef>
              <c:f>'1.1.6'!$C$5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'1.1.6'!$C$7:$C$38</c:f>
              <c:numCache>
                <c:formatCode>#,##0</c:formatCode>
                <c:ptCount val="32"/>
                <c:pt idx="0">
                  <c:v>784</c:v>
                </c:pt>
                <c:pt idx="1">
                  <c:v>623</c:v>
                </c:pt>
                <c:pt idx="2">
                  <c:v>101</c:v>
                </c:pt>
                <c:pt idx="3">
                  <c:v>185</c:v>
                </c:pt>
                <c:pt idx="4">
                  <c:v>652</c:v>
                </c:pt>
                <c:pt idx="5">
                  <c:v>560</c:v>
                </c:pt>
                <c:pt idx="6">
                  <c:v>20971</c:v>
                </c:pt>
                <c:pt idx="7">
                  <c:v>1089</c:v>
                </c:pt>
                <c:pt idx="8">
                  <c:v>495</c:v>
                </c:pt>
                <c:pt idx="9">
                  <c:v>492</c:v>
                </c:pt>
                <c:pt idx="10">
                  <c:v>6168</c:v>
                </c:pt>
                <c:pt idx="11">
                  <c:v>5863</c:v>
                </c:pt>
                <c:pt idx="12">
                  <c:v>457</c:v>
                </c:pt>
                <c:pt idx="13">
                  <c:v>4379</c:v>
                </c:pt>
                <c:pt idx="14">
                  <c:v>7223</c:v>
                </c:pt>
                <c:pt idx="15">
                  <c:v>2953</c:v>
                </c:pt>
                <c:pt idx="16">
                  <c:v>1229</c:v>
                </c:pt>
                <c:pt idx="17">
                  <c:v>620</c:v>
                </c:pt>
                <c:pt idx="18">
                  <c:v>4590</c:v>
                </c:pt>
                <c:pt idx="19">
                  <c:v>497</c:v>
                </c:pt>
                <c:pt idx="20">
                  <c:v>5099</c:v>
                </c:pt>
                <c:pt idx="21">
                  <c:v>2046</c:v>
                </c:pt>
                <c:pt idx="22">
                  <c:v>174</c:v>
                </c:pt>
                <c:pt idx="23">
                  <c:v>1925</c:v>
                </c:pt>
                <c:pt idx="24">
                  <c:v>1727</c:v>
                </c:pt>
                <c:pt idx="25">
                  <c:v>729</c:v>
                </c:pt>
                <c:pt idx="26">
                  <c:v>632</c:v>
                </c:pt>
                <c:pt idx="27">
                  <c:v>1558</c:v>
                </c:pt>
                <c:pt idx="28">
                  <c:v>642</c:v>
                </c:pt>
                <c:pt idx="29">
                  <c:v>2992</c:v>
                </c:pt>
                <c:pt idx="30">
                  <c:v>1111</c:v>
                </c:pt>
                <c:pt idx="31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0C-406E-94B8-E1FF359E42B3}"/>
            </c:ext>
          </c:extLst>
        </c:ser>
        <c:ser>
          <c:idx val="2"/>
          <c:order val="2"/>
          <c:tx>
            <c:strRef>
              <c:f>'1.1.6'!$D$5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'1.1.6'!$D$7:$D$38</c:f>
              <c:numCache>
                <c:formatCode>#,##0</c:formatCode>
                <c:ptCount val="32"/>
                <c:pt idx="0">
                  <c:v>63</c:v>
                </c:pt>
                <c:pt idx="1">
                  <c:v>127</c:v>
                </c:pt>
                <c:pt idx="2">
                  <c:v>1</c:v>
                </c:pt>
                <c:pt idx="3">
                  <c:v>13</c:v>
                </c:pt>
                <c:pt idx="4">
                  <c:v>6</c:v>
                </c:pt>
                <c:pt idx="5">
                  <c:v>91</c:v>
                </c:pt>
                <c:pt idx="6">
                  <c:v>750</c:v>
                </c:pt>
                <c:pt idx="7">
                  <c:v>83</c:v>
                </c:pt>
                <c:pt idx="8">
                  <c:v>25</c:v>
                </c:pt>
                <c:pt idx="9">
                  <c:v>23</c:v>
                </c:pt>
                <c:pt idx="10">
                  <c:v>231</c:v>
                </c:pt>
                <c:pt idx="11">
                  <c:v>129</c:v>
                </c:pt>
                <c:pt idx="12">
                  <c:v>8</c:v>
                </c:pt>
                <c:pt idx="13">
                  <c:v>103</c:v>
                </c:pt>
                <c:pt idx="14">
                  <c:v>290</c:v>
                </c:pt>
                <c:pt idx="15">
                  <c:v>64</c:v>
                </c:pt>
                <c:pt idx="16">
                  <c:v>61</c:v>
                </c:pt>
                <c:pt idx="17">
                  <c:v>2</c:v>
                </c:pt>
                <c:pt idx="18">
                  <c:v>310</c:v>
                </c:pt>
                <c:pt idx="19">
                  <c:v>2</c:v>
                </c:pt>
                <c:pt idx="20">
                  <c:v>135</c:v>
                </c:pt>
                <c:pt idx="21">
                  <c:v>241</c:v>
                </c:pt>
                <c:pt idx="22">
                  <c:v>10</c:v>
                </c:pt>
                <c:pt idx="23">
                  <c:v>53</c:v>
                </c:pt>
                <c:pt idx="24">
                  <c:v>48</c:v>
                </c:pt>
                <c:pt idx="25">
                  <c:v>34</c:v>
                </c:pt>
                <c:pt idx="26">
                  <c:v>19</c:v>
                </c:pt>
                <c:pt idx="27">
                  <c:v>121</c:v>
                </c:pt>
                <c:pt idx="28">
                  <c:v>17</c:v>
                </c:pt>
                <c:pt idx="29">
                  <c:v>58</c:v>
                </c:pt>
                <c:pt idx="30">
                  <c:v>27</c:v>
                </c:pt>
                <c:pt idx="3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0C-406E-94B8-E1FF359E42B3}"/>
            </c:ext>
          </c:extLst>
        </c:ser>
        <c:ser>
          <c:idx val="3"/>
          <c:order val="3"/>
          <c:tx>
            <c:strRef>
              <c:f>'1.1.6'!$E$5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'1.1.6'!$E$7:$E$38</c:f>
              <c:numCache>
                <c:formatCode>#,##0</c:formatCode>
                <c:ptCount val="32"/>
                <c:pt idx="0">
                  <c:v>4824</c:v>
                </c:pt>
                <c:pt idx="1">
                  <c:v>10540</c:v>
                </c:pt>
                <c:pt idx="2">
                  <c:v>740</c:v>
                </c:pt>
                <c:pt idx="3">
                  <c:v>533</c:v>
                </c:pt>
                <c:pt idx="4">
                  <c:v>1847</c:v>
                </c:pt>
                <c:pt idx="5">
                  <c:v>12804</c:v>
                </c:pt>
                <c:pt idx="6">
                  <c:v>55967</c:v>
                </c:pt>
                <c:pt idx="7">
                  <c:v>12396</c:v>
                </c:pt>
                <c:pt idx="8">
                  <c:v>3022</c:v>
                </c:pt>
                <c:pt idx="9">
                  <c:v>5923</c:v>
                </c:pt>
                <c:pt idx="10">
                  <c:v>16278</c:v>
                </c:pt>
                <c:pt idx="11">
                  <c:v>18837</c:v>
                </c:pt>
                <c:pt idx="12">
                  <c:v>1414</c:v>
                </c:pt>
                <c:pt idx="13">
                  <c:v>14043</c:v>
                </c:pt>
                <c:pt idx="14">
                  <c:v>22646</c:v>
                </c:pt>
                <c:pt idx="15">
                  <c:v>9659</c:v>
                </c:pt>
                <c:pt idx="16">
                  <c:v>2321</c:v>
                </c:pt>
                <c:pt idx="17">
                  <c:v>586</c:v>
                </c:pt>
                <c:pt idx="18">
                  <c:v>41568</c:v>
                </c:pt>
                <c:pt idx="19">
                  <c:v>1530</c:v>
                </c:pt>
                <c:pt idx="20">
                  <c:v>9715</c:v>
                </c:pt>
                <c:pt idx="21">
                  <c:v>9487</c:v>
                </c:pt>
                <c:pt idx="22">
                  <c:v>638</c:v>
                </c:pt>
                <c:pt idx="23">
                  <c:v>7932</c:v>
                </c:pt>
                <c:pt idx="24">
                  <c:v>6987</c:v>
                </c:pt>
                <c:pt idx="25">
                  <c:v>8608</c:v>
                </c:pt>
                <c:pt idx="26">
                  <c:v>2120</c:v>
                </c:pt>
                <c:pt idx="27">
                  <c:v>19588</c:v>
                </c:pt>
                <c:pt idx="28">
                  <c:v>1686</c:v>
                </c:pt>
                <c:pt idx="29">
                  <c:v>14677</c:v>
                </c:pt>
                <c:pt idx="30">
                  <c:v>2509</c:v>
                </c:pt>
                <c:pt idx="31">
                  <c:v>1554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0C-406E-94B8-E1FF359E42B3}"/>
            </c:ext>
          </c:extLst>
        </c:ser>
        <c:ser>
          <c:idx val="4"/>
          <c:order val="4"/>
          <c:tx>
            <c:strRef>
              <c:f>'1.1.6'!$F$5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'1.1.6'!$F$7:$F$38</c:f>
              <c:numCache>
                <c:formatCode>#,##0</c:formatCode>
                <c:ptCount val="32"/>
                <c:pt idx="0">
                  <c:v>57</c:v>
                </c:pt>
                <c:pt idx="1">
                  <c:v>123</c:v>
                </c:pt>
                <c:pt idx="2">
                  <c:v>3</c:v>
                </c:pt>
                <c:pt idx="3">
                  <c:v>6</c:v>
                </c:pt>
                <c:pt idx="4">
                  <c:v>11</c:v>
                </c:pt>
                <c:pt idx="5">
                  <c:v>8</c:v>
                </c:pt>
                <c:pt idx="6">
                  <c:v>31</c:v>
                </c:pt>
                <c:pt idx="7">
                  <c:v>22</c:v>
                </c:pt>
                <c:pt idx="8">
                  <c:v>18</c:v>
                </c:pt>
                <c:pt idx="9">
                  <c:v>1</c:v>
                </c:pt>
                <c:pt idx="10">
                  <c:v>104</c:v>
                </c:pt>
                <c:pt idx="11">
                  <c:v>17</c:v>
                </c:pt>
                <c:pt idx="12">
                  <c:v>13</c:v>
                </c:pt>
                <c:pt idx="13">
                  <c:v>5</c:v>
                </c:pt>
                <c:pt idx="14">
                  <c:v>180</c:v>
                </c:pt>
                <c:pt idx="15">
                  <c:v>110</c:v>
                </c:pt>
                <c:pt idx="16">
                  <c:v>17</c:v>
                </c:pt>
                <c:pt idx="17">
                  <c:v>12</c:v>
                </c:pt>
                <c:pt idx="18">
                  <c:v>21</c:v>
                </c:pt>
                <c:pt idx="19">
                  <c:v>3</c:v>
                </c:pt>
                <c:pt idx="20">
                  <c:v>18</c:v>
                </c:pt>
                <c:pt idx="21">
                  <c:v>7</c:v>
                </c:pt>
                <c:pt idx="22">
                  <c:v>29</c:v>
                </c:pt>
                <c:pt idx="23">
                  <c:v>14</c:v>
                </c:pt>
                <c:pt idx="24">
                  <c:v>23</c:v>
                </c:pt>
                <c:pt idx="25">
                  <c:v>3</c:v>
                </c:pt>
                <c:pt idx="26">
                  <c:v>61</c:v>
                </c:pt>
                <c:pt idx="27">
                  <c:v>39</c:v>
                </c:pt>
                <c:pt idx="28">
                  <c:v>6</c:v>
                </c:pt>
                <c:pt idx="29">
                  <c:v>62</c:v>
                </c:pt>
                <c:pt idx="30">
                  <c:v>2</c:v>
                </c:pt>
                <c:pt idx="3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0C-406E-94B8-E1FF359E42B3}"/>
            </c:ext>
          </c:extLst>
        </c:ser>
        <c:ser>
          <c:idx val="5"/>
          <c:order val="5"/>
          <c:tx>
            <c:strRef>
              <c:f>'1.1.6'!$H$4:$H$5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invertIfNegative val="0"/>
          <c:cat>
            <c:strRef>
              <c:f>'1.1.6'!$I$7:$I$38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'1.1.6'!$H$7:$H$38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317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6</c:v>
                </c:pt>
                <c:pt idx="11">
                  <c:v>21</c:v>
                </c:pt>
                <c:pt idx="12">
                  <c:v>0</c:v>
                </c:pt>
                <c:pt idx="13">
                  <c:v>0</c:v>
                </c:pt>
                <c:pt idx="14">
                  <c:v>10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8</c:v>
                </c:pt>
                <c:pt idx="19">
                  <c:v>0</c:v>
                </c:pt>
                <c:pt idx="20">
                  <c:v>0</c:v>
                </c:pt>
                <c:pt idx="21">
                  <c:v>46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  <c:pt idx="25">
                  <c:v>0</c:v>
                </c:pt>
                <c:pt idx="26">
                  <c:v>30</c:v>
                </c:pt>
                <c:pt idx="27">
                  <c:v>5</c:v>
                </c:pt>
                <c:pt idx="28">
                  <c:v>0</c:v>
                </c:pt>
                <c:pt idx="29">
                  <c:v>7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0C-406E-94B8-E1FF359E4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3687048"/>
        <c:axId val="293687440"/>
      </c:barChart>
      <c:catAx>
        <c:axId val="29368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93687440"/>
        <c:crosses val="autoZero"/>
        <c:auto val="1"/>
        <c:lblAlgn val="ctr"/>
        <c:lblOffset val="100"/>
        <c:noMultiLvlLbl val="0"/>
      </c:catAx>
      <c:valAx>
        <c:axId val="293687440"/>
        <c:scaling>
          <c:orientation val="minMax"/>
          <c:max val="12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93687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47230869009059"/>
          <c:y val="0.91826931803016143"/>
          <c:w val="0.56177715735598366"/>
          <c:h val="8.17306819698385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</a:t>
            </a:r>
            <a:r>
              <a:rPr lang="es-ES" sz="1200" baseline="0"/>
              <a:t> del Autotransporte de Carga General por Clase de Vehículo 2018</a:t>
            </a:r>
            <a:endParaRPr lang="es-ES" sz="1200"/>
          </a:p>
        </c:rich>
      </c:tx>
      <c:layout>
        <c:manualLayout>
          <c:xMode val="edge"/>
          <c:yMode val="edge"/>
          <c:x val="0.1281012150708884"/>
          <c:y val="1.897982399874703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2526003355425268E-2"/>
          <c:y val="9.8083844792265243E-2"/>
          <c:w val="0.88614066489408272"/>
          <c:h val="0.67900454858207793"/>
        </c:manualLayout>
      </c:layout>
      <c:lineChart>
        <c:grouping val="standard"/>
        <c:varyColors val="0"/>
        <c:ser>
          <c:idx val="0"/>
          <c:order val="0"/>
          <c:tx>
            <c:strRef>
              <c:f>'1.1.6.1'!$B$5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'1.1.6.1'!$B$7:$B$38</c:f>
              <c:numCache>
                <c:formatCode>#,##0</c:formatCode>
                <c:ptCount val="32"/>
                <c:pt idx="0">
                  <c:v>345</c:v>
                </c:pt>
                <c:pt idx="1">
                  <c:v>1369</c:v>
                </c:pt>
                <c:pt idx="2">
                  <c:v>27</c:v>
                </c:pt>
                <c:pt idx="3">
                  <c:v>120</c:v>
                </c:pt>
                <c:pt idx="4">
                  <c:v>273</c:v>
                </c:pt>
                <c:pt idx="5">
                  <c:v>714</c:v>
                </c:pt>
                <c:pt idx="6">
                  <c:v>29091</c:v>
                </c:pt>
                <c:pt idx="7">
                  <c:v>2224</c:v>
                </c:pt>
                <c:pt idx="8">
                  <c:v>413</c:v>
                </c:pt>
                <c:pt idx="9">
                  <c:v>223</c:v>
                </c:pt>
                <c:pt idx="10">
                  <c:v>5987</c:v>
                </c:pt>
                <c:pt idx="11">
                  <c:v>3164</c:v>
                </c:pt>
                <c:pt idx="12">
                  <c:v>202</c:v>
                </c:pt>
                <c:pt idx="13">
                  <c:v>2124</c:v>
                </c:pt>
                <c:pt idx="14">
                  <c:v>4245</c:v>
                </c:pt>
                <c:pt idx="15">
                  <c:v>1193</c:v>
                </c:pt>
                <c:pt idx="16">
                  <c:v>911</c:v>
                </c:pt>
                <c:pt idx="17">
                  <c:v>50</c:v>
                </c:pt>
                <c:pt idx="18">
                  <c:v>8938</c:v>
                </c:pt>
                <c:pt idx="19">
                  <c:v>339</c:v>
                </c:pt>
                <c:pt idx="20">
                  <c:v>2597</c:v>
                </c:pt>
                <c:pt idx="21">
                  <c:v>2630</c:v>
                </c:pt>
                <c:pt idx="22">
                  <c:v>147</c:v>
                </c:pt>
                <c:pt idx="23">
                  <c:v>1846</c:v>
                </c:pt>
                <c:pt idx="24">
                  <c:v>516</c:v>
                </c:pt>
                <c:pt idx="25">
                  <c:v>488</c:v>
                </c:pt>
                <c:pt idx="26">
                  <c:v>360</c:v>
                </c:pt>
                <c:pt idx="27">
                  <c:v>3163</c:v>
                </c:pt>
                <c:pt idx="28">
                  <c:v>427</c:v>
                </c:pt>
                <c:pt idx="29">
                  <c:v>1385</c:v>
                </c:pt>
                <c:pt idx="30">
                  <c:v>535</c:v>
                </c:pt>
                <c:pt idx="3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AB-433E-BB94-269DAB8D6B9B}"/>
            </c:ext>
          </c:extLst>
        </c:ser>
        <c:ser>
          <c:idx val="1"/>
          <c:order val="1"/>
          <c:tx>
            <c:strRef>
              <c:f>'1.1.6.1'!$C$5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'1.1.6.1'!$C$7:$C$38</c:f>
              <c:numCache>
                <c:formatCode>#,##0</c:formatCode>
                <c:ptCount val="32"/>
                <c:pt idx="0">
                  <c:v>596</c:v>
                </c:pt>
                <c:pt idx="1">
                  <c:v>538</c:v>
                </c:pt>
                <c:pt idx="2">
                  <c:v>78</c:v>
                </c:pt>
                <c:pt idx="3">
                  <c:v>149</c:v>
                </c:pt>
                <c:pt idx="4">
                  <c:v>605</c:v>
                </c:pt>
                <c:pt idx="5">
                  <c:v>423</c:v>
                </c:pt>
                <c:pt idx="6">
                  <c:v>18276</c:v>
                </c:pt>
                <c:pt idx="7">
                  <c:v>875</c:v>
                </c:pt>
                <c:pt idx="8">
                  <c:v>463</c:v>
                </c:pt>
                <c:pt idx="9">
                  <c:v>432</c:v>
                </c:pt>
                <c:pt idx="10">
                  <c:v>5701</c:v>
                </c:pt>
                <c:pt idx="11">
                  <c:v>5520</c:v>
                </c:pt>
                <c:pt idx="12">
                  <c:v>403</c:v>
                </c:pt>
                <c:pt idx="13">
                  <c:v>4176</c:v>
                </c:pt>
                <c:pt idx="14">
                  <c:v>6637</c:v>
                </c:pt>
                <c:pt idx="15">
                  <c:v>2835</c:v>
                </c:pt>
                <c:pt idx="16">
                  <c:v>1162</c:v>
                </c:pt>
                <c:pt idx="17">
                  <c:v>603</c:v>
                </c:pt>
                <c:pt idx="18">
                  <c:v>2990</c:v>
                </c:pt>
                <c:pt idx="19">
                  <c:v>470</c:v>
                </c:pt>
                <c:pt idx="20">
                  <c:v>4760</c:v>
                </c:pt>
                <c:pt idx="21">
                  <c:v>1841</c:v>
                </c:pt>
                <c:pt idx="22">
                  <c:v>106</c:v>
                </c:pt>
                <c:pt idx="23">
                  <c:v>1828</c:v>
                </c:pt>
                <c:pt idx="24">
                  <c:v>1554</c:v>
                </c:pt>
                <c:pt idx="25">
                  <c:v>615</c:v>
                </c:pt>
                <c:pt idx="26">
                  <c:v>470</c:v>
                </c:pt>
                <c:pt idx="27">
                  <c:v>1326</c:v>
                </c:pt>
                <c:pt idx="28">
                  <c:v>622</c:v>
                </c:pt>
                <c:pt idx="29">
                  <c:v>2682</c:v>
                </c:pt>
                <c:pt idx="30">
                  <c:v>1020</c:v>
                </c:pt>
                <c:pt idx="31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AB-433E-BB94-269DAB8D6B9B}"/>
            </c:ext>
          </c:extLst>
        </c:ser>
        <c:ser>
          <c:idx val="2"/>
          <c:order val="2"/>
          <c:tx>
            <c:strRef>
              <c:f>'1.1.6.1'!$D$5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'1.1.6.1'!$D$7:$D$38</c:f>
              <c:numCache>
                <c:formatCode>#,##0</c:formatCode>
                <c:ptCount val="32"/>
                <c:pt idx="0">
                  <c:v>36</c:v>
                </c:pt>
                <c:pt idx="1">
                  <c:v>119</c:v>
                </c:pt>
                <c:pt idx="2">
                  <c:v>1</c:v>
                </c:pt>
                <c:pt idx="3">
                  <c:v>11</c:v>
                </c:pt>
                <c:pt idx="4">
                  <c:v>3</c:v>
                </c:pt>
                <c:pt idx="5">
                  <c:v>87</c:v>
                </c:pt>
                <c:pt idx="6">
                  <c:v>706</c:v>
                </c:pt>
                <c:pt idx="7">
                  <c:v>78</c:v>
                </c:pt>
                <c:pt idx="8">
                  <c:v>23</c:v>
                </c:pt>
                <c:pt idx="9">
                  <c:v>23</c:v>
                </c:pt>
                <c:pt idx="10">
                  <c:v>220</c:v>
                </c:pt>
                <c:pt idx="11">
                  <c:v>126</c:v>
                </c:pt>
                <c:pt idx="12">
                  <c:v>7</c:v>
                </c:pt>
                <c:pt idx="13">
                  <c:v>93</c:v>
                </c:pt>
                <c:pt idx="14">
                  <c:v>281</c:v>
                </c:pt>
                <c:pt idx="15">
                  <c:v>61</c:v>
                </c:pt>
                <c:pt idx="16">
                  <c:v>44</c:v>
                </c:pt>
                <c:pt idx="17">
                  <c:v>2</c:v>
                </c:pt>
                <c:pt idx="18">
                  <c:v>253</c:v>
                </c:pt>
                <c:pt idx="19">
                  <c:v>2</c:v>
                </c:pt>
                <c:pt idx="20">
                  <c:v>82</c:v>
                </c:pt>
                <c:pt idx="21">
                  <c:v>238</c:v>
                </c:pt>
                <c:pt idx="22">
                  <c:v>10</c:v>
                </c:pt>
                <c:pt idx="23">
                  <c:v>46</c:v>
                </c:pt>
                <c:pt idx="24">
                  <c:v>47</c:v>
                </c:pt>
                <c:pt idx="25">
                  <c:v>31</c:v>
                </c:pt>
                <c:pt idx="26">
                  <c:v>12</c:v>
                </c:pt>
                <c:pt idx="27">
                  <c:v>108</c:v>
                </c:pt>
                <c:pt idx="28">
                  <c:v>16</c:v>
                </c:pt>
                <c:pt idx="29">
                  <c:v>41</c:v>
                </c:pt>
                <c:pt idx="30">
                  <c:v>25</c:v>
                </c:pt>
                <c:pt idx="3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AB-433E-BB94-269DAB8D6B9B}"/>
            </c:ext>
          </c:extLst>
        </c:ser>
        <c:ser>
          <c:idx val="3"/>
          <c:order val="3"/>
          <c:tx>
            <c:strRef>
              <c:f>'1.1.6.1'!$E$5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'1.1.6.1'!$E$7:$E$38</c:f>
              <c:numCache>
                <c:formatCode>#,##0</c:formatCode>
                <c:ptCount val="32"/>
                <c:pt idx="0">
                  <c:v>4041</c:v>
                </c:pt>
                <c:pt idx="1">
                  <c:v>9959</c:v>
                </c:pt>
                <c:pt idx="2">
                  <c:v>571</c:v>
                </c:pt>
                <c:pt idx="3">
                  <c:v>322</c:v>
                </c:pt>
                <c:pt idx="4">
                  <c:v>1576</c:v>
                </c:pt>
                <c:pt idx="5">
                  <c:v>10719</c:v>
                </c:pt>
                <c:pt idx="6">
                  <c:v>49225</c:v>
                </c:pt>
                <c:pt idx="7">
                  <c:v>10025</c:v>
                </c:pt>
                <c:pt idx="8">
                  <c:v>2381</c:v>
                </c:pt>
                <c:pt idx="9">
                  <c:v>5054</c:v>
                </c:pt>
                <c:pt idx="10">
                  <c:v>14355</c:v>
                </c:pt>
                <c:pt idx="11">
                  <c:v>16121</c:v>
                </c:pt>
                <c:pt idx="12">
                  <c:v>1276</c:v>
                </c:pt>
                <c:pt idx="13">
                  <c:v>12354</c:v>
                </c:pt>
                <c:pt idx="14">
                  <c:v>20463</c:v>
                </c:pt>
                <c:pt idx="15">
                  <c:v>9179</c:v>
                </c:pt>
                <c:pt idx="16">
                  <c:v>2195</c:v>
                </c:pt>
                <c:pt idx="17">
                  <c:v>525</c:v>
                </c:pt>
                <c:pt idx="18">
                  <c:v>31757</c:v>
                </c:pt>
                <c:pt idx="19">
                  <c:v>1220</c:v>
                </c:pt>
                <c:pt idx="20">
                  <c:v>9179</c:v>
                </c:pt>
                <c:pt idx="21">
                  <c:v>8124</c:v>
                </c:pt>
                <c:pt idx="22">
                  <c:v>550</c:v>
                </c:pt>
                <c:pt idx="23">
                  <c:v>7492</c:v>
                </c:pt>
                <c:pt idx="24">
                  <c:v>6446</c:v>
                </c:pt>
                <c:pt idx="25">
                  <c:v>7776</c:v>
                </c:pt>
                <c:pt idx="26">
                  <c:v>1149</c:v>
                </c:pt>
                <c:pt idx="27">
                  <c:v>14267</c:v>
                </c:pt>
                <c:pt idx="28">
                  <c:v>1630</c:v>
                </c:pt>
                <c:pt idx="29">
                  <c:v>11247</c:v>
                </c:pt>
                <c:pt idx="30">
                  <c:v>2113</c:v>
                </c:pt>
                <c:pt idx="31">
                  <c:v>1376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AB-433E-BB94-269DAB8D6B9B}"/>
            </c:ext>
          </c:extLst>
        </c:ser>
        <c:ser>
          <c:idx val="4"/>
          <c:order val="4"/>
          <c:tx>
            <c:strRef>
              <c:f>'1.1.6.1'!$F$5</c:f>
              <c:strCache>
                <c:ptCount val="1"/>
                <c:pt idx="0">
                  <c:v>Otros</c:v>
                </c:pt>
              </c:strCache>
            </c:strRef>
          </c:tx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'1.1.6.1'!$F$7:$F$38</c:f>
              <c:numCache>
                <c:formatCode>#,##0</c:formatCode>
                <c:ptCount val="32"/>
                <c:pt idx="0">
                  <c:v>50</c:v>
                </c:pt>
                <c:pt idx="1">
                  <c:v>97</c:v>
                </c:pt>
                <c:pt idx="2">
                  <c:v>0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26</c:v>
                </c:pt>
                <c:pt idx="7">
                  <c:v>0</c:v>
                </c:pt>
                <c:pt idx="8">
                  <c:v>11</c:v>
                </c:pt>
                <c:pt idx="9">
                  <c:v>1</c:v>
                </c:pt>
                <c:pt idx="10">
                  <c:v>68</c:v>
                </c:pt>
                <c:pt idx="11">
                  <c:v>5</c:v>
                </c:pt>
                <c:pt idx="12">
                  <c:v>6</c:v>
                </c:pt>
                <c:pt idx="13">
                  <c:v>2</c:v>
                </c:pt>
                <c:pt idx="14">
                  <c:v>137</c:v>
                </c:pt>
                <c:pt idx="15">
                  <c:v>58</c:v>
                </c:pt>
                <c:pt idx="16">
                  <c:v>9</c:v>
                </c:pt>
                <c:pt idx="17">
                  <c:v>1</c:v>
                </c:pt>
                <c:pt idx="18">
                  <c:v>13</c:v>
                </c:pt>
                <c:pt idx="19">
                  <c:v>0</c:v>
                </c:pt>
                <c:pt idx="20">
                  <c:v>12</c:v>
                </c:pt>
                <c:pt idx="21">
                  <c:v>5</c:v>
                </c:pt>
                <c:pt idx="22">
                  <c:v>22</c:v>
                </c:pt>
                <c:pt idx="23">
                  <c:v>11</c:v>
                </c:pt>
                <c:pt idx="24">
                  <c:v>8</c:v>
                </c:pt>
                <c:pt idx="25">
                  <c:v>3</c:v>
                </c:pt>
                <c:pt idx="26">
                  <c:v>33</c:v>
                </c:pt>
                <c:pt idx="27">
                  <c:v>6</c:v>
                </c:pt>
                <c:pt idx="28">
                  <c:v>1</c:v>
                </c:pt>
                <c:pt idx="29">
                  <c:v>9</c:v>
                </c:pt>
                <c:pt idx="30">
                  <c:v>0</c:v>
                </c:pt>
                <c:pt idx="3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AB-433E-BB94-269DAB8D6B9B}"/>
            </c:ext>
          </c:extLst>
        </c:ser>
        <c:ser>
          <c:idx val="5"/>
          <c:order val="5"/>
          <c:tx>
            <c:strRef>
              <c:f>'1.1.6.1'!$H$4:$H$5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'1.1.6.1'!$H$7:$H$38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7AB-433E-BB94-269DAB8D6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3690184"/>
        <c:axId val="86492648"/>
      </c:lineChart>
      <c:catAx>
        <c:axId val="293690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6492648"/>
        <c:crosses val="autoZero"/>
        <c:auto val="1"/>
        <c:lblAlgn val="ctr"/>
        <c:lblOffset val="100"/>
        <c:noMultiLvlLbl val="0"/>
      </c:catAx>
      <c:valAx>
        <c:axId val="86492648"/>
        <c:scaling>
          <c:orientation val="minMax"/>
          <c:max val="5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936901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590027731682054"/>
          <c:y val="0.93135789731048424"/>
          <c:w val="0.6646164425314548"/>
          <c:h val="6.864210268951578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</a:t>
            </a:r>
            <a:r>
              <a:rPr lang="es-ES" sz="1200" baseline="0"/>
              <a:t> del Autotransporte Carga General por Clase de Vehículo 2018</a:t>
            </a:r>
            <a:endParaRPr lang="es-ES" sz="1200"/>
          </a:p>
        </c:rich>
      </c:tx>
      <c:layout>
        <c:manualLayout>
          <c:xMode val="edge"/>
          <c:yMode val="edge"/>
          <c:x val="0.13187302082289221"/>
          <c:y val="1.898533177486876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2526003355425268E-2"/>
          <c:y val="9.8083844792265243E-2"/>
          <c:w val="0.88614066489408272"/>
          <c:h val="0.679004548582078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'1.1.6.1'!$B$5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'1.1.6.1'!$B$7:$B$38</c:f>
              <c:numCache>
                <c:formatCode>#,##0</c:formatCode>
                <c:ptCount val="32"/>
                <c:pt idx="0">
                  <c:v>345</c:v>
                </c:pt>
                <c:pt idx="1">
                  <c:v>1369</c:v>
                </c:pt>
                <c:pt idx="2">
                  <c:v>27</c:v>
                </c:pt>
                <c:pt idx="3">
                  <c:v>120</c:v>
                </c:pt>
                <c:pt idx="4">
                  <c:v>273</c:v>
                </c:pt>
                <c:pt idx="5">
                  <c:v>714</c:v>
                </c:pt>
                <c:pt idx="6">
                  <c:v>29091</c:v>
                </c:pt>
                <c:pt idx="7">
                  <c:v>2224</c:v>
                </c:pt>
                <c:pt idx="8">
                  <c:v>413</c:v>
                </c:pt>
                <c:pt idx="9">
                  <c:v>223</c:v>
                </c:pt>
                <c:pt idx="10">
                  <c:v>5987</c:v>
                </c:pt>
                <c:pt idx="11">
                  <c:v>3164</c:v>
                </c:pt>
                <c:pt idx="12">
                  <c:v>202</c:v>
                </c:pt>
                <c:pt idx="13">
                  <c:v>2124</c:v>
                </c:pt>
                <c:pt idx="14">
                  <c:v>4245</c:v>
                </c:pt>
                <c:pt idx="15">
                  <c:v>1193</c:v>
                </c:pt>
                <c:pt idx="16">
                  <c:v>911</c:v>
                </c:pt>
                <c:pt idx="17">
                  <c:v>50</c:v>
                </c:pt>
                <c:pt idx="18">
                  <c:v>8938</c:v>
                </c:pt>
                <c:pt idx="19">
                  <c:v>339</c:v>
                </c:pt>
                <c:pt idx="20">
                  <c:v>2597</c:v>
                </c:pt>
                <c:pt idx="21">
                  <c:v>2630</c:v>
                </c:pt>
                <c:pt idx="22">
                  <c:v>147</c:v>
                </c:pt>
                <c:pt idx="23">
                  <c:v>1846</c:v>
                </c:pt>
                <c:pt idx="24">
                  <c:v>516</c:v>
                </c:pt>
                <c:pt idx="25">
                  <c:v>488</c:v>
                </c:pt>
                <c:pt idx="26">
                  <c:v>360</c:v>
                </c:pt>
                <c:pt idx="27">
                  <c:v>3163</c:v>
                </c:pt>
                <c:pt idx="28">
                  <c:v>427</c:v>
                </c:pt>
                <c:pt idx="29">
                  <c:v>1385</c:v>
                </c:pt>
                <c:pt idx="30">
                  <c:v>535</c:v>
                </c:pt>
                <c:pt idx="3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9-4981-ADE6-C62F236A9F54}"/>
            </c:ext>
          </c:extLst>
        </c:ser>
        <c:ser>
          <c:idx val="1"/>
          <c:order val="1"/>
          <c:tx>
            <c:strRef>
              <c:f>'1.1.6.1'!$C$5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'1.1.6.1'!$C$7:$C$38</c:f>
              <c:numCache>
                <c:formatCode>#,##0</c:formatCode>
                <c:ptCount val="32"/>
                <c:pt idx="0">
                  <c:v>596</c:v>
                </c:pt>
                <c:pt idx="1">
                  <c:v>538</c:v>
                </c:pt>
                <c:pt idx="2">
                  <c:v>78</c:v>
                </c:pt>
                <c:pt idx="3">
                  <c:v>149</c:v>
                </c:pt>
                <c:pt idx="4">
                  <c:v>605</c:v>
                </c:pt>
                <c:pt idx="5">
                  <c:v>423</c:v>
                </c:pt>
                <c:pt idx="6">
                  <c:v>18276</c:v>
                </c:pt>
                <c:pt idx="7">
                  <c:v>875</c:v>
                </c:pt>
                <c:pt idx="8">
                  <c:v>463</c:v>
                </c:pt>
                <c:pt idx="9">
                  <c:v>432</c:v>
                </c:pt>
                <c:pt idx="10">
                  <c:v>5701</c:v>
                </c:pt>
                <c:pt idx="11">
                  <c:v>5520</c:v>
                </c:pt>
                <c:pt idx="12">
                  <c:v>403</c:v>
                </c:pt>
                <c:pt idx="13">
                  <c:v>4176</c:v>
                </c:pt>
                <c:pt idx="14">
                  <c:v>6637</c:v>
                </c:pt>
                <c:pt idx="15">
                  <c:v>2835</c:v>
                </c:pt>
                <c:pt idx="16">
                  <c:v>1162</c:v>
                </c:pt>
                <c:pt idx="17">
                  <c:v>603</c:v>
                </c:pt>
                <c:pt idx="18">
                  <c:v>2990</c:v>
                </c:pt>
                <c:pt idx="19">
                  <c:v>470</c:v>
                </c:pt>
                <c:pt idx="20">
                  <c:v>4760</c:v>
                </c:pt>
                <c:pt idx="21">
                  <c:v>1841</c:v>
                </c:pt>
                <c:pt idx="22">
                  <c:v>106</c:v>
                </c:pt>
                <c:pt idx="23">
                  <c:v>1828</c:v>
                </c:pt>
                <c:pt idx="24">
                  <c:v>1554</c:v>
                </c:pt>
                <c:pt idx="25">
                  <c:v>615</c:v>
                </c:pt>
                <c:pt idx="26">
                  <c:v>470</c:v>
                </c:pt>
                <c:pt idx="27">
                  <c:v>1326</c:v>
                </c:pt>
                <c:pt idx="28">
                  <c:v>622</c:v>
                </c:pt>
                <c:pt idx="29">
                  <c:v>2682</c:v>
                </c:pt>
                <c:pt idx="30">
                  <c:v>1020</c:v>
                </c:pt>
                <c:pt idx="31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9-4981-ADE6-C62F236A9F54}"/>
            </c:ext>
          </c:extLst>
        </c:ser>
        <c:ser>
          <c:idx val="2"/>
          <c:order val="2"/>
          <c:tx>
            <c:strRef>
              <c:f>'1.1.6.1'!$D$5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'1.1.6.1'!$D$7:$D$38</c:f>
              <c:numCache>
                <c:formatCode>#,##0</c:formatCode>
                <c:ptCount val="32"/>
                <c:pt idx="0">
                  <c:v>36</c:v>
                </c:pt>
                <c:pt idx="1">
                  <c:v>119</c:v>
                </c:pt>
                <c:pt idx="2">
                  <c:v>1</c:v>
                </c:pt>
                <c:pt idx="3">
                  <c:v>11</c:v>
                </c:pt>
                <c:pt idx="4">
                  <c:v>3</c:v>
                </c:pt>
                <c:pt idx="5">
                  <c:v>87</c:v>
                </c:pt>
                <c:pt idx="6">
                  <c:v>706</c:v>
                </c:pt>
                <c:pt idx="7">
                  <c:v>78</c:v>
                </c:pt>
                <c:pt idx="8">
                  <c:v>23</c:v>
                </c:pt>
                <c:pt idx="9">
                  <c:v>23</c:v>
                </c:pt>
                <c:pt idx="10">
                  <c:v>220</c:v>
                </c:pt>
                <c:pt idx="11">
                  <c:v>126</c:v>
                </c:pt>
                <c:pt idx="12">
                  <c:v>7</c:v>
                </c:pt>
                <c:pt idx="13">
                  <c:v>93</c:v>
                </c:pt>
                <c:pt idx="14">
                  <c:v>281</c:v>
                </c:pt>
                <c:pt idx="15">
                  <c:v>61</c:v>
                </c:pt>
                <c:pt idx="16">
                  <c:v>44</c:v>
                </c:pt>
                <c:pt idx="17">
                  <c:v>2</c:v>
                </c:pt>
                <c:pt idx="18">
                  <c:v>253</c:v>
                </c:pt>
                <c:pt idx="19">
                  <c:v>2</c:v>
                </c:pt>
                <c:pt idx="20">
                  <c:v>82</c:v>
                </c:pt>
                <c:pt idx="21">
                  <c:v>238</c:v>
                </c:pt>
                <c:pt idx="22">
                  <c:v>10</c:v>
                </c:pt>
                <c:pt idx="23">
                  <c:v>46</c:v>
                </c:pt>
                <c:pt idx="24">
                  <c:v>47</c:v>
                </c:pt>
                <c:pt idx="25">
                  <c:v>31</c:v>
                </c:pt>
                <c:pt idx="26">
                  <c:v>12</c:v>
                </c:pt>
                <c:pt idx="27">
                  <c:v>108</c:v>
                </c:pt>
                <c:pt idx="28">
                  <c:v>16</c:v>
                </c:pt>
                <c:pt idx="29">
                  <c:v>41</c:v>
                </c:pt>
                <c:pt idx="30">
                  <c:v>25</c:v>
                </c:pt>
                <c:pt idx="3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9-4981-ADE6-C62F236A9F54}"/>
            </c:ext>
          </c:extLst>
        </c:ser>
        <c:ser>
          <c:idx val="3"/>
          <c:order val="3"/>
          <c:tx>
            <c:strRef>
              <c:f>'1.1.6.1'!$E$5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'1.1.6.1'!$E$7:$E$38</c:f>
              <c:numCache>
                <c:formatCode>#,##0</c:formatCode>
                <c:ptCount val="32"/>
                <c:pt idx="0">
                  <c:v>4041</c:v>
                </c:pt>
                <c:pt idx="1">
                  <c:v>9959</c:v>
                </c:pt>
                <c:pt idx="2">
                  <c:v>571</c:v>
                </c:pt>
                <c:pt idx="3">
                  <c:v>322</c:v>
                </c:pt>
                <c:pt idx="4">
                  <c:v>1576</c:v>
                </c:pt>
                <c:pt idx="5">
                  <c:v>10719</c:v>
                </c:pt>
                <c:pt idx="6">
                  <c:v>49225</c:v>
                </c:pt>
                <c:pt idx="7">
                  <c:v>10025</c:v>
                </c:pt>
                <c:pt idx="8">
                  <c:v>2381</c:v>
                </c:pt>
                <c:pt idx="9">
                  <c:v>5054</c:v>
                </c:pt>
                <c:pt idx="10">
                  <c:v>14355</c:v>
                </c:pt>
                <c:pt idx="11">
                  <c:v>16121</c:v>
                </c:pt>
                <c:pt idx="12">
                  <c:v>1276</c:v>
                </c:pt>
                <c:pt idx="13">
                  <c:v>12354</c:v>
                </c:pt>
                <c:pt idx="14">
                  <c:v>20463</c:v>
                </c:pt>
                <c:pt idx="15">
                  <c:v>9179</c:v>
                </c:pt>
                <c:pt idx="16">
                  <c:v>2195</c:v>
                </c:pt>
                <c:pt idx="17">
                  <c:v>525</c:v>
                </c:pt>
                <c:pt idx="18">
                  <c:v>31757</c:v>
                </c:pt>
                <c:pt idx="19">
                  <c:v>1220</c:v>
                </c:pt>
                <c:pt idx="20">
                  <c:v>9179</c:v>
                </c:pt>
                <c:pt idx="21">
                  <c:v>8124</c:v>
                </c:pt>
                <c:pt idx="22">
                  <c:v>550</c:v>
                </c:pt>
                <c:pt idx="23">
                  <c:v>7492</c:v>
                </c:pt>
                <c:pt idx="24">
                  <c:v>6446</c:v>
                </c:pt>
                <c:pt idx="25">
                  <c:v>7776</c:v>
                </c:pt>
                <c:pt idx="26">
                  <c:v>1149</c:v>
                </c:pt>
                <c:pt idx="27">
                  <c:v>14267</c:v>
                </c:pt>
                <c:pt idx="28">
                  <c:v>1630</c:v>
                </c:pt>
                <c:pt idx="29">
                  <c:v>11247</c:v>
                </c:pt>
                <c:pt idx="30">
                  <c:v>2113</c:v>
                </c:pt>
                <c:pt idx="31">
                  <c:v>1376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C9-4981-ADE6-C62F236A9F54}"/>
            </c:ext>
          </c:extLst>
        </c:ser>
        <c:ser>
          <c:idx val="4"/>
          <c:order val="4"/>
          <c:tx>
            <c:strRef>
              <c:f>'1.1.6.1'!$F$5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'1.1.6.1'!$F$7:$F$38</c:f>
              <c:numCache>
                <c:formatCode>#,##0</c:formatCode>
                <c:ptCount val="32"/>
                <c:pt idx="0">
                  <c:v>50</c:v>
                </c:pt>
                <c:pt idx="1">
                  <c:v>97</c:v>
                </c:pt>
                <c:pt idx="2">
                  <c:v>0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26</c:v>
                </c:pt>
                <c:pt idx="7">
                  <c:v>0</c:v>
                </c:pt>
                <c:pt idx="8">
                  <c:v>11</c:v>
                </c:pt>
                <c:pt idx="9">
                  <c:v>1</c:v>
                </c:pt>
                <c:pt idx="10">
                  <c:v>68</c:v>
                </c:pt>
                <c:pt idx="11">
                  <c:v>5</c:v>
                </c:pt>
                <c:pt idx="12">
                  <c:v>6</c:v>
                </c:pt>
                <c:pt idx="13">
                  <c:v>2</c:v>
                </c:pt>
                <c:pt idx="14">
                  <c:v>137</c:v>
                </c:pt>
                <c:pt idx="15">
                  <c:v>58</c:v>
                </c:pt>
                <c:pt idx="16">
                  <c:v>9</c:v>
                </c:pt>
                <c:pt idx="17">
                  <c:v>1</c:v>
                </c:pt>
                <c:pt idx="18">
                  <c:v>13</c:v>
                </c:pt>
                <c:pt idx="19">
                  <c:v>0</c:v>
                </c:pt>
                <c:pt idx="20">
                  <c:v>12</c:v>
                </c:pt>
                <c:pt idx="21">
                  <c:v>5</c:v>
                </c:pt>
                <c:pt idx="22">
                  <c:v>22</c:v>
                </c:pt>
                <c:pt idx="23">
                  <c:v>11</c:v>
                </c:pt>
                <c:pt idx="24">
                  <c:v>8</c:v>
                </c:pt>
                <c:pt idx="25">
                  <c:v>3</c:v>
                </c:pt>
                <c:pt idx="26">
                  <c:v>33</c:v>
                </c:pt>
                <c:pt idx="27">
                  <c:v>6</c:v>
                </c:pt>
                <c:pt idx="28">
                  <c:v>1</c:v>
                </c:pt>
                <c:pt idx="29">
                  <c:v>9</c:v>
                </c:pt>
                <c:pt idx="30">
                  <c:v>0</c:v>
                </c:pt>
                <c:pt idx="3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C9-4981-ADE6-C62F236A9F54}"/>
            </c:ext>
          </c:extLst>
        </c:ser>
        <c:ser>
          <c:idx val="5"/>
          <c:order val="5"/>
          <c:tx>
            <c:strRef>
              <c:f>'1.1.6.1'!$H$4:$H$5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'1.1.6.1'!$I$7:$I$38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'1.1.6.1'!$H$7:$H$38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C9-4981-ADE6-C62F236A9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493432"/>
        <c:axId val="86493824"/>
      </c:barChart>
      <c:catAx>
        <c:axId val="86493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6493824"/>
        <c:crosses val="autoZero"/>
        <c:auto val="1"/>
        <c:lblAlgn val="ctr"/>
        <c:lblOffset val="100"/>
        <c:noMultiLvlLbl val="0"/>
      </c:catAx>
      <c:valAx>
        <c:axId val="86493824"/>
        <c:scaling>
          <c:orientation val="minMax"/>
          <c:max val="1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64934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390470993106059"/>
          <c:y val="0.9313579145707962"/>
          <c:w val="0.48801012859889792"/>
          <c:h val="6.864210268951578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</a:t>
            </a:r>
            <a:r>
              <a:rPr lang="es-ES" sz="1200" baseline="0"/>
              <a:t> de</a:t>
            </a:r>
            <a:r>
              <a:rPr lang="es-ES" sz="1200"/>
              <a:t> Carga Especializada</a:t>
            </a:r>
          </a:p>
          <a:p>
            <a:pPr>
              <a:defRPr lang="es-ES" sz="1200"/>
            </a:pPr>
            <a:r>
              <a:rPr lang="es-ES" sz="1200" baseline="0"/>
              <a:t> por Clase de Vehículo 2018</a:t>
            </a:r>
            <a:endParaRPr lang="es-ES" sz="1200"/>
          </a:p>
        </c:rich>
      </c:tx>
      <c:layout>
        <c:manualLayout>
          <c:xMode val="edge"/>
          <c:yMode val="edge"/>
          <c:x val="0.202937972013050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388563032835164E-2"/>
          <c:y val="0.12997786834557412"/>
          <c:w val="0.89400867624603164"/>
          <c:h val="0.62614136127983722"/>
        </c:manualLayout>
      </c:layout>
      <c:lineChart>
        <c:grouping val="standard"/>
        <c:varyColors val="0"/>
        <c:ser>
          <c:idx val="0"/>
          <c:order val="0"/>
          <c:tx>
            <c:strRef>
              <c:f>'1.1.6.2'!$B$6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'1.1.6.2'!$B$8:$B$39</c:f>
              <c:numCache>
                <c:formatCode>#,##0</c:formatCode>
                <c:ptCount val="32"/>
                <c:pt idx="0">
                  <c:v>126</c:v>
                </c:pt>
                <c:pt idx="1">
                  <c:v>170</c:v>
                </c:pt>
                <c:pt idx="2">
                  <c:v>20</c:v>
                </c:pt>
                <c:pt idx="3">
                  <c:v>29</c:v>
                </c:pt>
                <c:pt idx="4">
                  <c:v>52</c:v>
                </c:pt>
                <c:pt idx="5">
                  <c:v>216</c:v>
                </c:pt>
                <c:pt idx="6">
                  <c:v>7411</c:v>
                </c:pt>
                <c:pt idx="7">
                  <c:v>273</c:v>
                </c:pt>
                <c:pt idx="8">
                  <c:v>69</c:v>
                </c:pt>
                <c:pt idx="9">
                  <c:v>66</c:v>
                </c:pt>
                <c:pt idx="10">
                  <c:v>962</c:v>
                </c:pt>
                <c:pt idx="11">
                  <c:v>206</c:v>
                </c:pt>
                <c:pt idx="12">
                  <c:v>29</c:v>
                </c:pt>
                <c:pt idx="13">
                  <c:v>249</c:v>
                </c:pt>
                <c:pt idx="14">
                  <c:v>407</c:v>
                </c:pt>
                <c:pt idx="15">
                  <c:v>72</c:v>
                </c:pt>
                <c:pt idx="16">
                  <c:v>44</c:v>
                </c:pt>
                <c:pt idx="17">
                  <c:v>4</c:v>
                </c:pt>
                <c:pt idx="18">
                  <c:v>1341</c:v>
                </c:pt>
                <c:pt idx="19">
                  <c:v>27</c:v>
                </c:pt>
                <c:pt idx="20">
                  <c:v>300</c:v>
                </c:pt>
                <c:pt idx="21">
                  <c:v>268</c:v>
                </c:pt>
                <c:pt idx="22">
                  <c:v>15</c:v>
                </c:pt>
                <c:pt idx="23">
                  <c:v>123</c:v>
                </c:pt>
                <c:pt idx="24">
                  <c:v>119</c:v>
                </c:pt>
                <c:pt idx="25">
                  <c:v>65</c:v>
                </c:pt>
                <c:pt idx="26">
                  <c:v>192</c:v>
                </c:pt>
                <c:pt idx="27">
                  <c:v>627</c:v>
                </c:pt>
                <c:pt idx="28">
                  <c:v>52</c:v>
                </c:pt>
                <c:pt idx="29">
                  <c:v>310</c:v>
                </c:pt>
                <c:pt idx="30">
                  <c:v>65</c:v>
                </c:pt>
                <c:pt idx="3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20-4D2E-A47D-B63012654A16}"/>
            </c:ext>
          </c:extLst>
        </c:ser>
        <c:ser>
          <c:idx val="1"/>
          <c:order val="1"/>
          <c:tx>
            <c:strRef>
              <c:f>'1.1.6.2'!$C$6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'1.1.6.2'!$C$8:$C$39</c:f>
              <c:numCache>
                <c:formatCode>#,##0</c:formatCode>
                <c:ptCount val="32"/>
                <c:pt idx="0">
                  <c:v>188</c:v>
                </c:pt>
                <c:pt idx="1">
                  <c:v>85</c:v>
                </c:pt>
                <c:pt idx="2">
                  <c:v>23</c:v>
                </c:pt>
                <c:pt idx="3">
                  <c:v>36</c:v>
                </c:pt>
                <c:pt idx="4">
                  <c:v>47</c:v>
                </c:pt>
                <c:pt idx="5">
                  <c:v>137</c:v>
                </c:pt>
                <c:pt idx="6">
                  <c:v>2695</c:v>
                </c:pt>
                <c:pt idx="7">
                  <c:v>214</c:v>
                </c:pt>
                <c:pt idx="8">
                  <c:v>32</c:v>
                </c:pt>
                <c:pt idx="9">
                  <c:v>60</c:v>
                </c:pt>
                <c:pt idx="10">
                  <c:v>467</c:v>
                </c:pt>
                <c:pt idx="11">
                  <c:v>343</c:v>
                </c:pt>
                <c:pt idx="12">
                  <c:v>54</c:v>
                </c:pt>
                <c:pt idx="13">
                  <c:v>203</c:v>
                </c:pt>
                <c:pt idx="14">
                  <c:v>586</c:v>
                </c:pt>
                <c:pt idx="15">
                  <c:v>118</c:v>
                </c:pt>
                <c:pt idx="16">
                  <c:v>67</c:v>
                </c:pt>
                <c:pt idx="17">
                  <c:v>17</c:v>
                </c:pt>
                <c:pt idx="18">
                  <c:v>1600</c:v>
                </c:pt>
                <c:pt idx="19">
                  <c:v>27</c:v>
                </c:pt>
                <c:pt idx="20">
                  <c:v>339</c:v>
                </c:pt>
                <c:pt idx="21">
                  <c:v>205</c:v>
                </c:pt>
                <c:pt idx="22">
                  <c:v>68</c:v>
                </c:pt>
                <c:pt idx="23">
                  <c:v>97</c:v>
                </c:pt>
                <c:pt idx="24">
                  <c:v>173</c:v>
                </c:pt>
                <c:pt idx="25">
                  <c:v>114</c:v>
                </c:pt>
                <c:pt idx="26">
                  <c:v>162</c:v>
                </c:pt>
                <c:pt idx="27">
                  <c:v>232</c:v>
                </c:pt>
                <c:pt idx="28">
                  <c:v>20</c:v>
                </c:pt>
                <c:pt idx="29">
                  <c:v>310</c:v>
                </c:pt>
                <c:pt idx="30">
                  <c:v>91</c:v>
                </c:pt>
                <c:pt idx="3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0-4D2E-A47D-B63012654A16}"/>
            </c:ext>
          </c:extLst>
        </c:ser>
        <c:ser>
          <c:idx val="2"/>
          <c:order val="2"/>
          <c:tx>
            <c:strRef>
              <c:f>'1.1.6.2'!$D$6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'1.1.6.2'!$D$8:$D$39</c:f>
              <c:numCache>
                <c:formatCode>#,##0</c:formatCode>
                <c:ptCount val="32"/>
                <c:pt idx="0">
                  <c:v>27</c:v>
                </c:pt>
                <c:pt idx="1">
                  <c:v>8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44</c:v>
                </c:pt>
                <c:pt idx="7">
                  <c:v>5</c:v>
                </c:pt>
                <c:pt idx="8">
                  <c:v>2</c:v>
                </c:pt>
                <c:pt idx="9">
                  <c:v>0</c:v>
                </c:pt>
                <c:pt idx="10">
                  <c:v>11</c:v>
                </c:pt>
                <c:pt idx="11">
                  <c:v>3</c:v>
                </c:pt>
                <c:pt idx="12">
                  <c:v>1</c:v>
                </c:pt>
                <c:pt idx="13">
                  <c:v>10</c:v>
                </c:pt>
                <c:pt idx="14">
                  <c:v>9</c:v>
                </c:pt>
                <c:pt idx="15">
                  <c:v>3</c:v>
                </c:pt>
                <c:pt idx="16">
                  <c:v>17</c:v>
                </c:pt>
                <c:pt idx="17">
                  <c:v>0</c:v>
                </c:pt>
                <c:pt idx="18">
                  <c:v>57</c:v>
                </c:pt>
                <c:pt idx="19">
                  <c:v>0</c:v>
                </c:pt>
                <c:pt idx="20">
                  <c:v>53</c:v>
                </c:pt>
                <c:pt idx="21">
                  <c:v>3</c:v>
                </c:pt>
                <c:pt idx="22">
                  <c:v>0</c:v>
                </c:pt>
                <c:pt idx="23">
                  <c:v>7</c:v>
                </c:pt>
                <c:pt idx="24">
                  <c:v>1</c:v>
                </c:pt>
                <c:pt idx="25">
                  <c:v>3</c:v>
                </c:pt>
                <c:pt idx="26">
                  <c:v>7</c:v>
                </c:pt>
                <c:pt idx="27">
                  <c:v>13</c:v>
                </c:pt>
                <c:pt idx="28">
                  <c:v>1</c:v>
                </c:pt>
                <c:pt idx="29">
                  <c:v>17</c:v>
                </c:pt>
                <c:pt idx="30">
                  <c:v>2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20-4D2E-A47D-B63012654A16}"/>
            </c:ext>
          </c:extLst>
        </c:ser>
        <c:ser>
          <c:idx val="3"/>
          <c:order val="3"/>
          <c:tx>
            <c:strRef>
              <c:f>'1.1.6.2'!$E$6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'1.1.6.2'!$E$8:$E$39</c:f>
              <c:numCache>
                <c:formatCode>#,##0</c:formatCode>
                <c:ptCount val="32"/>
                <c:pt idx="0">
                  <c:v>783</c:v>
                </c:pt>
                <c:pt idx="1">
                  <c:v>581</c:v>
                </c:pt>
                <c:pt idx="2">
                  <c:v>169</c:v>
                </c:pt>
                <c:pt idx="3">
                  <c:v>211</c:v>
                </c:pt>
                <c:pt idx="4">
                  <c:v>271</c:v>
                </c:pt>
                <c:pt idx="5">
                  <c:v>2085</c:v>
                </c:pt>
                <c:pt idx="6">
                  <c:v>6742</c:v>
                </c:pt>
                <c:pt idx="7">
                  <c:v>2371</c:v>
                </c:pt>
                <c:pt idx="8">
                  <c:v>641</c:v>
                </c:pt>
                <c:pt idx="9">
                  <c:v>869</c:v>
                </c:pt>
                <c:pt idx="10">
                  <c:v>1923</c:v>
                </c:pt>
                <c:pt idx="11">
                  <c:v>2716</c:v>
                </c:pt>
                <c:pt idx="12">
                  <c:v>138</c:v>
                </c:pt>
                <c:pt idx="13">
                  <c:v>1689</c:v>
                </c:pt>
                <c:pt idx="14">
                  <c:v>2183</c:v>
                </c:pt>
                <c:pt idx="15">
                  <c:v>480</c:v>
                </c:pt>
                <c:pt idx="16">
                  <c:v>126</c:v>
                </c:pt>
                <c:pt idx="17">
                  <c:v>61</c:v>
                </c:pt>
                <c:pt idx="18">
                  <c:v>9811</c:v>
                </c:pt>
                <c:pt idx="19">
                  <c:v>310</c:v>
                </c:pt>
                <c:pt idx="20">
                  <c:v>536</c:v>
                </c:pt>
                <c:pt idx="21">
                  <c:v>1363</c:v>
                </c:pt>
                <c:pt idx="22">
                  <c:v>88</c:v>
                </c:pt>
                <c:pt idx="23">
                  <c:v>440</c:v>
                </c:pt>
                <c:pt idx="24">
                  <c:v>541</c:v>
                </c:pt>
                <c:pt idx="25">
                  <c:v>832</c:v>
                </c:pt>
                <c:pt idx="26">
                  <c:v>971</c:v>
                </c:pt>
                <c:pt idx="27">
                  <c:v>5321</c:v>
                </c:pt>
                <c:pt idx="28">
                  <c:v>56</c:v>
                </c:pt>
                <c:pt idx="29">
                  <c:v>3430</c:v>
                </c:pt>
                <c:pt idx="30">
                  <c:v>396</c:v>
                </c:pt>
                <c:pt idx="31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20-4D2E-A47D-B63012654A16}"/>
            </c:ext>
          </c:extLst>
        </c:ser>
        <c:ser>
          <c:idx val="4"/>
          <c:order val="4"/>
          <c:tx>
            <c:strRef>
              <c:f>'1.1.6.2'!$E$6</c:f>
              <c:strCache>
                <c:ptCount val="1"/>
                <c:pt idx="0">
                  <c:v>T-3</c:v>
                </c:pt>
              </c:strCache>
            </c:strRef>
          </c:tx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'1.1.6.2'!$F$8:$F$39</c:f>
              <c:numCache>
                <c:formatCode>#,##0</c:formatCode>
                <c:ptCount val="32"/>
                <c:pt idx="0">
                  <c:v>7</c:v>
                </c:pt>
                <c:pt idx="1">
                  <c:v>26</c:v>
                </c:pt>
                <c:pt idx="2">
                  <c:v>3</c:v>
                </c:pt>
                <c:pt idx="3">
                  <c:v>1</c:v>
                </c:pt>
                <c:pt idx="4">
                  <c:v>10</c:v>
                </c:pt>
                <c:pt idx="5">
                  <c:v>8</c:v>
                </c:pt>
                <c:pt idx="6">
                  <c:v>5</c:v>
                </c:pt>
                <c:pt idx="7">
                  <c:v>22</c:v>
                </c:pt>
                <c:pt idx="8">
                  <c:v>7</c:v>
                </c:pt>
                <c:pt idx="9">
                  <c:v>0</c:v>
                </c:pt>
                <c:pt idx="10">
                  <c:v>36</c:v>
                </c:pt>
                <c:pt idx="11">
                  <c:v>12</c:v>
                </c:pt>
                <c:pt idx="12">
                  <c:v>7</c:v>
                </c:pt>
                <c:pt idx="13">
                  <c:v>3</c:v>
                </c:pt>
                <c:pt idx="14">
                  <c:v>43</c:v>
                </c:pt>
                <c:pt idx="15">
                  <c:v>52</c:v>
                </c:pt>
                <c:pt idx="16">
                  <c:v>8</c:v>
                </c:pt>
                <c:pt idx="17">
                  <c:v>11</c:v>
                </c:pt>
                <c:pt idx="18">
                  <c:v>8</c:v>
                </c:pt>
                <c:pt idx="19">
                  <c:v>3</c:v>
                </c:pt>
                <c:pt idx="20">
                  <c:v>6</c:v>
                </c:pt>
                <c:pt idx="21">
                  <c:v>2</c:v>
                </c:pt>
                <c:pt idx="22">
                  <c:v>7</c:v>
                </c:pt>
                <c:pt idx="23">
                  <c:v>3</c:v>
                </c:pt>
                <c:pt idx="24">
                  <c:v>15</c:v>
                </c:pt>
                <c:pt idx="25">
                  <c:v>0</c:v>
                </c:pt>
                <c:pt idx="26">
                  <c:v>28</c:v>
                </c:pt>
                <c:pt idx="27">
                  <c:v>33</c:v>
                </c:pt>
                <c:pt idx="28">
                  <c:v>5</c:v>
                </c:pt>
                <c:pt idx="29">
                  <c:v>53</c:v>
                </c:pt>
                <c:pt idx="30">
                  <c:v>2</c:v>
                </c:pt>
                <c:pt idx="3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20-4D2E-A47D-B63012654A16}"/>
            </c:ext>
          </c:extLst>
        </c:ser>
        <c:ser>
          <c:idx val="5"/>
          <c:order val="5"/>
          <c:tx>
            <c:strRef>
              <c:f>'1.1.6.2'!$H$5:$H$6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'1.1.6.2'!$H$8:$H$39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317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21</c:v>
                </c:pt>
                <c:pt idx="12">
                  <c:v>0</c:v>
                </c:pt>
                <c:pt idx="13">
                  <c:v>0</c:v>
                </c:pt>
                <c:pt idx="14">
                  <c:v>10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8</c:v>
                </c:pt>
                <c:pt idx="19">
                  <c:v>0</c:v>
                </c:pt>
                <c:pt idx="20">
                  <c:v>0</c:v>
                </c:pt>
                <c:pt idx="21">
                  <c:v>46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  <c:pt idx="25">
                  <c:v>0</c:v>
                </c:pt>
                <c:pt idx="26">
                  <c:v>30</c:v>
                </c:pt>
                <c:pt idx="27">
                  <c:v>5</c:v>
                </c:pt>
                <c:pt idx="28">
                  <c:v>0</c:v>
                </c:pt>
                <c:pt idx="29">
                  <c:v>7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420-4D2E-A47D-B63012654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5334400"/>
        <c:axId val="295334792"/>
      </c:lineChart>
      <c:catAx>
        <c:axId val="295334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95334792"/>
        <c:crosses val="autoZero"/>
        <c:auto val="1"/>
        <c:lblAlgn val="ctr"/>
        <c:lblOffset val="100"/>
        <c:noMultiLvlLbl val="0"/>
      </c:catAx>
      <c:valAx>
        <c:axId val="295334792"/>
        <c:scaling>
          <c:orientation val="minMax"/>
          <c:max val="1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389668063625104E-3"/>
              <c:y val="0.2609081473029805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95334400"/>
        <c:crosses val="autoZero"/>
        <c:crossBetween val="between"/>
        <c:minorUnit val="500"/>
      </c:valAx>
    </c:plotArea>
    <c:legend>
      <c:legendPos val="b"/>
      <c:layout>
        <c:manualLayout>
          <c:xMode val="edge"/>
          <c:yMode val="edge"/>
          <c:x val="0.15107722192442991"/>
          <c:y val="0.91733035792254258"/>
          <c:w val="0.66232085563725362"/>
          <c:h val="8.097499508798079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</a:t>
            </a:r>
            <a:r>
              <a:rPr lang="es-ES" sz="1200" baseline="0"/>
              <a:t> de</a:t>
            </a:r>
            <a:r>
              <a:rPr lang="es-ES" sz="1200"/>
              <a:t> Carga Especializada</a:t>
            </a:r>
          </a:p>
          <a:p>
            <a:pPr>
              <a:defRPr lang="es-ES" sz="1200"/>
            </a:pPr>
            <a:r>
              <a:rPr lang="es-ES" sz="1200" baseline="0"/>
              <a:t> por Clase de Vehículo 2018</a:t>
            </a:r>
            <a:endParaRPr lang="es-ES" sz="1200"/>
          </a:p>
        </c:rich>
      </c:tx>
      <c:layout>
        <c:manualLayout>
          <c:xMode val="edge"/>
          <c:yMode val="edge"/>
          <c:x val="0.202937972013050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388563032835164E-2"/>
          <c:y val="0.12563174038335589"/>
          <c:w val="0.89400867624603164"/>
          <c:h val="0.630487477077238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'1.1.6.2'!$B$6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'1.1.6.2'!$B$8:$B$39</c:f>
              <c:numCache>
                <c:formatCode>#,##0</c:formatCode>
                <c:ptCount val="32"/>
                <c:pt idx="0">
                  <c:v>126</c:v>
                </c:pt>
                <c:pt idx="1">
                  <c:v>170</c:v>
                </c:pt>
                <c:pt idx="2">
                  <c:v>20</c:v>
                </c:pt>
                <c:pt idx="3">
                  <c:v>29</c:v>
                </c:pt>
                <c:pt idx="4">
                  <c:v>52</c:v>
                </c:pt>
                <c:pt idx="5">
                  <c:v>216</c:v>
                </c:pt>
                <c:pt idx="6">
                  <c:v>7411</c:v>
                </c:pt>
                <c:pt idx="7">
                  <c:v>273</c:v>
                </c:pt>
                <c:pt idx="8">
                  <c:v>69</c:v>
                </c:pt>
                <c:pt idx="9">
                  <c:v>66</c:v>
                </c:pt>
                <c:pt idx="10">
                  <c:v>962</c:v>
                </c:pt>
                <c:pt idx="11">
                  <c:v>206</c:v>
                </c:pt>
                <c:pt idx="12">
                  <c:v>29</c:v>
                </c:pt>
                <c:pt idx="13">
                  <c:v>249</c:v>
                </c:pt>
                <c:pt idx="14">
                  <c:v>407</c:v>
                </c:pt>
                <c:pt idx="15">
                  <c:v>72</c:v>
                </c:pt>
                <c:pt idx="16">
                  <c:v>44</c:v>
                </c:pt>
                <c:pt idx="17">
                  <c:v>4</c:v>
                </c:pt>
                <c:pt idx="18">
                  <c:v>1341</c:v>
                </c:pt>
                <c:pt idx="19">
                  <c:v>27</c:v>
                </c:pt>
                <c:pt idx="20">
                  <c:v>300</c:v>
                </c:pt>
                <c:pt idx="21">
                  <c:v>268</c:v>
                </c:pt>
                <c:pt idx="22">
                  <c:v>15</c:v>
                </c:pt>
                <c:pt idx="23">
                  <c:v>123</c:v>
                </c:pt>
                <c:pt idx="24">
                  <c:v>119</c:v>
                </c:pt>
                <c:pt idx="25">
                  <c:v>65</c:v>
                </c:pt>
                <c:pt idx="26">
                  <c:v>192</c:v>
                </c:pt>
                <c:pt idx="27">
                  <c:v>627</c:v>
                </c:pt>
                <c:pt idx="28">
                  <c:v>52</c:v>
                </c:pt>
                <c:pt idx="29">
                  <c:v>310</c:v>
                </c:pt>
                <c:pt idx="30">
                  <c:v>65</c:v>
                </c:pt>
                <c:pt idx="3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0-4FA8-A89E-8CEA46FD9535}"/>
            </c:ext>
          </c:extLst>
        </c:ser>
        <c:ser>
          <c:idx val="1"/>
          <c:order val="1"/>
          <c:tx>
            <c:strRef>
              <c:f>'1.1.6.2'!$C$6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'1.1.6.2'!$C$8:$C$39</c:f>
              <c:numCache>
                <c:formatCode>#,##0</c:formatCode>
                <c:ptCount val="32"/>
                <c:pt idx="0">
                  <c:v>188</c:v>
                </c:pt>
                <c:pt idx="1">
                  <c:v>85</c:v>
                </c:pt>
                <c:pt idx="2">
                  <c:v>23</c:v>
                </c:pt>
                <c:pt idx="3">
                  <c:v>36</c:v>
                </c:pt>
                <c:pt idx="4">
                  <c:v>47</c:v>
                </c:pt>
                <c:pt idx="5">
                  <c:v>137</c:v>
                </c:pt>
                <c:pt idx="6">
                  <c:v>2695</c:v>
                </c:pt>
                <c:pt idx="7">
                  <c:v>214</c:v>
                </c:pt>
                <c:pt idx="8">
                  <c:v>32</c:v>
                </c:pt>
                <c:pt idx="9">
                  <c:v>60</c:v>
                </c:pt>
                <c:pt idx="10">
                  <c:v>467</c:v>
                </c:pt>
                <c:pt idx="11">
                  <c:v>343</c:v>
                </c:pt>
                <c:pt idx="12">
                  <c:v>54</c:v>
                </c:pt>
                <c:pt idx="13">
                  <c:v>203</c:v>
                </c:pt>
                <c:pt idx="14">
                  <c:v>586</c:v>
                </c:pt>
                <c:pt idx="15">
                  <c:v>118</c:v>
                </c:pt>
                <c:pt idx="16">
                  <c:v>67</c:v>
                </c:pt>
                <c:pt idx="17">
                  <c:v>17</c:v>
                </c:pt>
                <c:pt idx="18">
                  <c:v>1600</c:v>
                </c:pt>
                <c:pt idx="19">
                  <c:v>27</c:v>
                </c:pt>
                <c:pt idx="20">
                  <c:v>339</c:v>
                </c:pt>
                <c:pt idx="21">
                  <c:v>205</c:v>
                </c:pt>
                <c:pt idx="22">
                  <c:v>68</c:v>
                </c:pt>
                <c:pt idx="23">
                  <c:v>97</c:v>
                </c:pt>
                <c:pt idx="24">
                  <c:v>173</c:v>
                </c:pt>
                <c:pt idx="25">
                  <c:v>114</c:v>
                </c:pt>
                <c:pt idx="26">
                  <c:v>162</c:v>
                </c:pt>
                <c:pt idx="27">
                  <c:v>232</c:v>
                </c:pt>
                <c:pt idx="28">
                  <c:v>20</c:v>
                </c:pt>
                <c:pt idx="29">
                  <c:v>310</c:v>
                </c:pt>
                <c:pt idx="30">
                  <c:v>91</c:v>
                </c:pt>
                <c:pt idx="3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A0-4FA8-A89E-8CEA46FD9535}"/>
            </c:ext>
          </c:extLst>
        </c:ser>
        <c:ser>
          <c:idx val="2"/>
          <c:order val="2"/>
          <c:tx>
            <c:strRef>
              <c:f>'1.1.6.2'!$D$6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'1.1.6.2'!$D$8:$D$39</c:f>
              <c:numCache>
                <c:formatCode>#,##0</c:formatCode>
                <c:ptCount val="32"/>
                <c:pt idx="0">
                  <c:v>27</c:v>
                </c:pt>
                <c:pt idx="1">
                  <c:v>8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44</c:v>
                </c:pt>
                <c:pt idx="7">
                  <c:v>5</c:v>
                </c:pt>
                <c:pt idx="8">
                  <c:v>2</c:v>
                </c:pt>
                <c:pt idx="9">
                  <c:v>0</c:v>
                </c:pt>
                <c:pt idx="10">
                  <c:v>11</c:v>
                </c:pt>
                <c:pt idx="11">
                  <c:v>3</c:v>
                </c:pt>
                <c:pt idx="12">
                  <c:v>1</c:v>
                </c:pt>
                <c:pt idx="13">
                  <c:v>10</c:v>
                </c:pt>
                <c:pt idx="14">
                  <c:v>9</c:v>
                </c:pt>
                <c:pt idx="15">
                  <c:v>3</c:v>
                </c:pt>
                <c:pt idx="16">
                  <c:v>17</c:v>
                </c:pt>
                <c:pt idx="17">
                  <c:v>0</c:v>
                </c:pt>
                <c:pt idx="18">
                  <c:v>57</c:v>
                </c:pt>
                <c:pt idx="19">
                  <c:v>0</c:v>
                </c:pt>
                <c:pt idx="20">
                  <c:v>53</c:v>
                </c:pt>
                <c:pt idx="21">
                  <c:v>3</c:v>
                </c:pt>
                <c:pt idx="22">
                  <c:v>0</c:v>
                </c:pt>
                <c:pt idx="23">
                  <c:v>7</c:v>
                </c:pt>
                <c:pt idx="24">
                  <c:v>1</c:v>
                </c:pt>
                <c:pt idx="25">
                  <c:v>3</c:v>
                </c:pt>
                <c:pt idx="26">
                  <c:v>7</c:v>
                </c:pt>
                <c:pt idx="27">
                  <c:v>13</c:v>
                </c:pt>
                <c:pt idx="28">
                  <c:v>1</c:v>
                </c:pt>
                <c:pt idx="29">
                  <c:v>17</c:v>
                </c:pt>
                <c:pt idx="30">
                  <c:v>2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A0-4FA8-A89E-8CEA46FD9535}"/>
            </c:ext>
          </c:extLst>
        </c:ser>
        <c:ser>
          <c:idx val="3"/>
          <c:order val="3"/>
          <c:tx>
            <c:strRef>
              <c:f>'1.1.6.2'!$E$6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'1.1.6.2'!$E$8:$E$39</c:f>
              <c:numCache>
                <c:formatCode>#,##0</c:formatCode>
                <c:ptCount val="32"/>
                <c:pt idx="0">
                  <c:v>783</c:v>
                </c:pt>
                <c:pt idx="1">
                  <c:v>581</c:v>
                </c:pt>
                <c:pt idx="2">
                  <c:v>169</c:v>
                </c:pt>
                <c:pt idx="3">
                  <c:v>211</c:v>
                </c:pt>
                <c:pt idx="4">
                  <c:v>271</c:v>
                </c:pt>
                <c:pt idx="5">
                  <c:v>2085</c:v>
                </c:pt>
                <c:pt idx="6">
                  <c:v>6742</c:v>
                </c:pt>
                <c:pt idx="7">
                  <c:v>2371</c:v>
                </c:pt>
                <c:pt idx="8">
                  <c:v>641</c:v>
                </c:pt>
                <c:pt idx="9">
                  <c:v>869</c:v>
                </c:pt>
                <c:pt idx="10">
                  <c:v>1923</c:v>
                </c:pt>
                <c:pt idx="11">
                  <c:v>2716</c:v>
                </c:pt>
                <c:pt idx="12">
                  <c:v>138</c:v>
                </c:pt>
                <c:pt idx="13">
                  <c:v>1689</c:v>
                </c:pt>
                <c:pt idx="14">
                  <c:v>2183</c:v>
                </c:pt>
                <c:pt idx="15">
                  <c:v>480</c:v>
                </c:pt>
                <c:pt idx="16">
                  <c:v>126</c:v>
                </c:pt>
                <c:pt idx="17">
                  <c:v>61</c:v>
                </c:pt>
                <c:pt idx="18">
                  <c:v>9811</c:v>
                </c:pt>
                <c:pt idx="19">
                  <c:v>310</c:v>
                </c:pt>
                <c:pt idx="20">
                  <c:v>536</c:v>
                </c:pt>
                <c:pt idx="21">
                  <c:v>1363</c:v>
                </c:pt>
                <c:pt idx="22">
                  <c:v>88</c:v>
                </c:pt>
                <c:pt idx="23">
                  <c:v>440</c:v>
                </c:pt>
                <c:pt idx="24">
                  <c:v>541</c:v>
                </c:pt>
                <c:pt idx="25">
                  <c:v>832</c:v>
                </c:pt>
                <c:pt idx="26">
                  <c:v>971</c:v>
                </c:pt>
                <c:pt idx="27">
                  <c:v>5321</c:v>
                </c:pt>
                <c:pt idx="28">
                  <c:v>56</c:v>
                </c:pt>
                <c:pt idx="29">
                  <c:v>3430</c:v>
                </c:pt>
                <c:pt idx="30">
                  <c:v>396</c:v>
                </c:pt>
                <c:pt idx="31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A0-4FA8-A89E-8CEA46FD9535}"/>
            </c:ext>
          </c:extLst>
        </c:ser>
        <c:ser>
          <c:idx val="4"/>
          <c:order val="4"/>
          <c:tx>
            <c:strRef>
              <c:f>'1.1.6.2'!$E$6</c:f>
              <c:strCache>
                <c:ptCount val="1"/>
                <c:pt idx="0">
                  <c:v>T-3</c:v>
                </c:pt>
              </c:strCache>
            </c:strRef>
          </c:tx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'1.1.6.2'!$F$8:$F$39</c:f>
              <c:numCache>
                <c:formatCode>#,##0</c:formatCode>
                <c:ptCount val="32"/>
                <c:pt idx="0">
                  <c:v>7</c:v>
                </c:pt>
                <c:pt idx="1">
                  <c:v>26</c:v>
                </c:pt>
                <c:pt idx="2">
                  <c:v>3</c:v>
                </c:pt>
                <c:pt idx="3">
                  <c:v>1</c:v>
                </c:pt>
                <c:pt idx="4">
                  <c:v>10</c:v>
                </c:pt>
                <c:pt idx="5">
                  <c:v>8</c:v>
                </c:pt>
                <c:pt idx="6">
                  <c:v>5</c:v>
                </c:pt>
                <c:pt idx="7">
                  <c:v>22</c:v>
                </c:pt>
                <c:pt idx="8">
                  <c:v>7</c:v>
                </c:pt>
                <c:pt idx="9">
                  <c:v>0</c:v>
                </c:pt>
                <c:pt idx="10">
                  <c:v>36</c:v>
                </c:pt>
                <c:pt idx="11">
                  <c:v>12</c:v>
                </c:pt>
                <c:pt idx="12">
                  <c:v>7</c:v>
                </c:pt>
                <c:pt idx="13">
                  <c:v>3</c:v>
                </c:pt>
                <c:pt idx="14">
                  <c:v>43</c:v>
                </c:pt>
                <c:pt idx="15">
                  <c:v>52</c:v>
                </c:pt>
                <c:pt idx="16">
                  <c:v>8</c:v>
                </c:pt>
                <c:pt idx="17">
                  <c:v>11</c:v>
                </c:pt>
                <c:pt idx="18">
                  <c:v>8</c:v>
                </c:pt>
                <c:pt idx="19">
                  <c:v>3</c:v>
                </c:pt>
                <c:pt idx="20">
                  <c:v>6</c:v>
                </c:pt>
                <c:pt idx="21">
                  <c:v>2</c:v>
                </c:pt>
                <c:pt idx="22">
                  <c:v>7</c:v>
                </c:pt>
                <c:pt idx="23">
                  <c:v>3</c:v>
                </c:pt>
                <c:pt idx="24">
                  <c:v>15</c:v>
                </c:pt>
                <c:pt idx="25">
                  <c:v>0</c:v>
                </c:pt>
                <c:pt idx="26">
                  <c:v>28</c:v>
                </c:pt>
                <c:pt idx="27">
                  <c:v>33</c:v>
                </c:pt>
                <c:pt idx="28">
                  <c:v>5</c:v>
                </c:pt>
                <c:pt idx="29">
                  <c:v>53</c:v>
                </c:pt>
                <c:pt idx="30">
                  <c:v>2</c:v>
                </c:pt>
                <c:pt idx="3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A0-4FA8-A89E-8CEA46FD9535}"/>
            </c:ext>
          </c:extLst>
        </c:ser>
        <c:ser>
          <c:idx val="5"/>
          <c:order val="5"/>
          <c:tx>
            <c:strRef>
              <c:f>'1.1.6.2'!$H$5:$H$6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cat>
            <c:strRef>
              <c:f>'1.1.6.2'!$I$8:$I$39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'1.1.6.2'!$H$8:$H$39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317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21</c:v>
                </c:pt>
                <c:pt idx="12">
                  <c:v>0</c:v>
                </c:pt>
                <c:pt idx="13">
                  <c:v>0</c:v>
                </c:pt>
                <c:pt idx="14">
                  <c:v>10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8</c:v>
                </c:pt>
                <c:pt idx="19">
                  <c:v>0</c:v>
                </c:pt>
                <c:pt idx="20">
                  <c:v>0</c:v>
                </c:pt>
                <c:pt idx="21">
                  <c:v>46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  <c:pt idx="25">
                  <c:v>0</c:v>
                </c:pt>
                <c:pt idx="26">
                  <c:v>30</c:v>
                </c:pt>
                <c:pt idx="27">
                  <c:v>5</c:v>
                </c:pt>
                <c:pt idx="28">
                  <c:v>0</c:v>
                </c:pt>
                <c:pt idx="29">
                  <c:v>7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A0-4FA8-A89E-8CEA46FD9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5335968"/>
        <c:axId val="295336360"/>
      </c:barChart>
      <c:catAx>
        <c:axId val="295335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95336360"/>
        <c:crosses val="autoZero"/>
        <c:auto val="1"/>
        <c:lblAlgn val="ctr"/>
        <c:lblOffset val="100"/>
        <c:noMultiLvlLbl val="0"/>
      </c:catAx>
      <c:valAx>
        <c:axId val="2953363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"/>
              <c:y val="0.2593266984674496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953359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338145299552336"/>
          <c:y val="0.91733035792254292"/>
          <c:w val="0.4933358236498715"/>
          <c:h val="8.097499508797974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</a:t>
            </a:r>
            <a:r>
              <a:rPr lang="es-ES" sz="1200" baseline="0"/>
              <a:t> por Clase de Vehículo 2018</a:t>
            </a:r>
            <a:endParaRPr lang="es-ES" sz="1200"/>
          </a:p>
        </c:rich>
      </c:tx>
      <c:layout>
        <c:manualLayout>
          <c:xMode val="edge"/>
          <c:yMode val="edge"/>
          <c:x val="0.12705351525715775"/>
          <c:y val="8.91861761426978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497906273166264E-2"/>
          <c:y val="9.3645484949833768E-2"/>
          <c:w val="0.8781102362204819"/>
          <c:h val="0.65085473011525763"/>
        </c:manualLayout>
      </c:layout>
      <c:lineChart>
        <c:grouping val="standard"/>
        <c:varyColors val="0"/>
        <c:ser>
          <c:idx val="0"/>
          <c:order val="0"/>
          <c:tx>
            <c:strRef>
              <c:f>'1.1.7'!$B$5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'1.1.7'!$B$7:$B$38</c:f>
              <c:numCache>
                <c:formatCode>#,##0</c:formatCode>
                <c:ptCount val="32"/>
                <c:pt idx="0">
                  <c:v>45</c:v>
                </c:pt>
                <c:pt idx="1">
                  <c:v>101</c:v>
                </c:pt>
                <c:pt idx="2">
                  <c:v>8</c:v>
                </c:pt>
                <c:pt idx="3">
                  <c:v>5</c:v>
                </c:pt>
                <c:pt idx="4">
                  <c:v>11</c:v>
                </c:pt>
                <c:pt idx="5">
                  <c:v>56</c:v>
                </c:pt>
                <c:pt idx="6">
                  <c:v>1225</c:v>
                </c:pt>
                <c:pt idx="7">
                  <c:v>46</c:v>
                </c:pt>
                <c:pt idx="8">
                  <c:v>32</c:v>
                </c:pt>
                <c:pt idx="9">
                  <c:v>28</c:v>
                </c:pt>
                <c:pt idx="10">
                  <c:v>196</c:v>
                </c:pt>
                <c:pt idx="11">
                  <c:v>146</c:v>
                </c:pt>
                <c:pt idx="12">
                  <c:v>5</c:v>
                </c:pt>
                <c:pt idx="13">
                  <c:v>72</c:v>
                </c:pt>
                <c:pt idx="14">
                  <c:v>286</c:v>
                </c:pt>
                <c:pt idx="15">
                  <c:v>57</c:v>
                </c:pt>
                <c:pt idx="16">
                  <c:v>298</c:v>
                </c:pt>
                <c:pt idx="17">
                  <c:v>2</c:v>
                </c:pt>
                <c:pt idx="18">
                  <c:v>332</c:v>
                </c:pt>
                <c:pt idx="19">
                  <c:v>2</c:v>
                </c:pt>
                <c:pt idx="20">
                  <c:v>112</c:v>
                </c:pt>
                <c:pt idx="21">
                  <c:v>435</c:v>
                </c:pt>
                <c:pt idx="22">
                  <c:v>2</c:v>
                </c:pt>
                <c:pt idx="23">
                  <c:v>33</c:v>
                </c:pt>
                <c:pt idx="24">
                  <c:v>41</c:v>
                </c:pt>
                <c:pt idx="25">
                  <c:v>21</c:v>
                </c:pt>
                <c:pt idx="26">
                  <c:v>28</c:v>
                </c:pt>
                <c:pt idx="27">
                  <c:v>44</c:v>
                </c:pt>
                <c:pt idx="28">
                  <c:v>14</c:v>
                </c:pt>
                <c:pt idx="29">
                  <c:v>72</c:v>
                </c:pt>
                <c:pt idx="30">
                  <c:v>59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5B-417D-A4ED-A5DC19A64365}"/>
            </c:ext>
          </c:extLst>
        </c:ser>
        <c:ser>
          <c:idx val="1"/>
          <c:order val="1"/>
          <c:tx>
            <c:strRef>
              <c:f>'1.1.7'!$C$5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'1.1.7'!$C$7:$C$38</c:f>
              <c:numCache>
                <c:formatCode>#,##0</c:formatCode>
                <c:ptCount val="32"/>
                <c:pt idx="0">
                  <c:v>5495</c:v>
                </c:pt>
                <c:pt idx="1">
                  <c:v>11970</c:v>
                </c:pt>
                <c:pt idx="2">
                  <c:v>846</c:v>
                </c:pt>
                <c:pt idx="3">
                  <c:v>655</c:v>
                </c:pt>
                <c:pt idx="4">
                  <c:v>1621</c:v>
                </c:pt>
                <c:pt idx="5">
                  <c:v>14930</c:v>
                </c:pt>
                <c:pt idx="6">
                  <c:v>65940</c:v>
                </c:pt>
                <c:pt idx="7">
                  <c:v>16712</c:v>
                </c:pt>
                <c:pt idx="8">
                  <c:v>4656</c:v>
                </c:pt>
                <c:pt idx="9">
                  <c:v>6436</c:v>
                </c:pt>
                <c:pt idx="10">
                  <c:v>17343</c:v>
                </c:pt>
                <c:pt idx="11">
                  <c:v>18226</c:v>
                </c:pt>
                <c:pt idx="12">
                  <c:v>527</c:v>
                </c:pt>
                <c:pt idx="13">
                  <c:v>10950</c:v>
                </c:pt>
                <c:pt idx="14">
                  <c:v>23370</c:v>
                </c:pt>
                <c:pt idx="15">
                  <c:v>10171</c:v>
                </c:pt>
                <c:pt idx="16">
                  <c:v>2813</c:v>
                </c:pt>
                <c:pt idx="17">
                  <c:v>393</c:v>
                </c:pt>
                <c:pt idx="18">
                  <c:v>68015</c:v>
                </c:pt>
                <c:pt idx="19">
                  <c:v>1671</c:v>
                </c:pt>
                <c:pt idx="20">
                  <c:v>8315</c:v>
                </c:pt>
                <c:pt idx="21">
                  <c:v>11826</c:v>
                </c:pt>
                <c:pt idx="22">
                  <c:v>524</c:v>
                </c:pt>
                <c:pt idx="23">
                  <c:v>8759</c:v>
                </c:pt>
                <c:pt idx="24">
                  <c:v>10667</c:v>
                </c:pt>
                <c:pt idx="25">
                  <c:v>10623</c:v>
                </c:pt>
                <c:pt idx="26">
                  <c:v>1883</c:v>
                </c:pt>
                <c:pt idx="27">
                  <c:v>24956</c:v>
                </c:pt>
                <c:pt idx="28">
                  <c:v>1428</c:v>
                </c:pt>
                <c:pt idx="29">
                  <c:v>19440</c:v>
                </c:pt>
                <c:pt idx="30">
                  <c:v>3853</c:v>
                </c:pt>
                <c:pt idx="31">
                  <c:v>1554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5B-417D-A4ED-A5DC19A64365}"/>
            </c:ext>
          </c:extLst>
        </c:ser>
        <c:ser>
          <c:idx val="2"/>
          <c:order val="2"/>
          <c:tx>
            <c:strRef>
              <c:f>'1.1.7'!$D$5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'1.1.7'!$D$7:$D$38</c:f>
              <c:numCache>
                <c:formatCode>#,##0</c:formatCode>
                <c:ptCount val="32"/>
                <c:pt idx="0">
                  <c:v>691</c:v>
                </c:pt>
                <c:pt idx="1">
                  <c:v>484</c:v>
                </c:pt>
                <c:pt idx="2">
                  <c:v>285</c:v>
                </c:pt>
                <c:pt idx="3">
                  <c:v>230</c:v>
                </c:pt>
                <c:pt idx="4">
                  <c:v>877</c:v>
                </c:pt>
                <c:pt idx="5">
                  <c:v>3465</c:v>
                </c:pt>
                <c:pt idx="6">
                  <c:v>10952</c:v>
                </c:pt>
                <c:pt idx="7">
                  <c:v>5150</c:v>
                </c:pt>
                <c:pt idx="8">
                  <c:v>600</c:v>
                </c:pt>
                <c:pt idx="9">
                  <c:v>2613</c:v>
                </c:pt>
                <c:pt idx="10">
                  <c:v>3606</c:v>
                </c:pt>
                <c:pt idx="11">
                  <c:v>3620</c:v>
                </c:pt>
                <c:pt idx="12">
                  <c:v>814</c:v>
                </c:pt>
                <c:pt idx="13">
                  <c:v>5858</c:v>
                </c:pt>
                <c:pt idx="14">
                  <c:v>8024</c:v>
                </c:pt>
                <c:pt idx="15">
                  <c:v>2856</c:v>
                </c:pt>
                <c:pt idx="16">
                  <c:v>740</c:v>
                </c:pt>
                <c:pt idx="17">
                  <c:v>284</c:v>
                </c:pt>
                <c:pt idx="18">
                  <c:v>12822</c:v>
                </c:pt>
                <c:pt idx="19">
                  <c:v>696</c:v>
                </c:pt>
                <c:pt idx="20">
                  <c:v>4121</c:v>
                </c:pt>
                <c:pt idx="21">
                  <c:v>1874</c:v>
                </c:pt>
                <c:pt idx="22">
                  <c:v>206</c:v>
                </c:pt>
                <c:pt idx="23">
                  <c:v>3168</c:v>
                </c:pt>
                <c:pt idx="24">
                  <c:v>1507</c:v>
                </c:pt>
                <c:pt idx="25">
                  <c:v>1705</c:v>
                </c:pt>
                <c:pt idx="26">
                  <c:v>1048</c:v>
                </c:pt>
                <c:pt idx="27">
                  <c:v>5914</c:v>
                </c:pt>
                <c:pt idx="28">
                  <c:v>647</c:v>
                </c:pt>
                <c:pt idx="29">
                  <c:v>5041</c:v>
                </c:pt>
                <c:pt idx="30">
                  <c:v>631</c:v>
                </c:pt>
                <c:pt idx="31">
                  <c:v>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5B-417D-A4ED-A5DC19A64365}"/>
            </c:ext>
          </c:extLst>
        </c:ser>
        <c:ser>
          <c:idx val="3"/>
          <c:order val="3"/>
          <c:tx>
            <c:strRef>
              <c:f>'1.1.7'!$E$5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'1.1.7'!$E$7:$E$38</c:f>
              <c:numCache>
                <c:formatCode>#,##0</c:formatCode>
                <c:ptCount val="32"/>
                <c:pt idx="0">
                  <c:v>6</c:v>
                </c:pt>
                <c:pt idx="1">
                  <c:v>15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  <c:pt idx="5">
                  <c:v>15</c:v>
                </c:pt>
                <c:pt idx="6">
                  <c:v>131</c:v>
                </c:pt>
                <c:pt idx="7">
                  <c:v>25</c:v>
                </c:pt>
                <c:pt idx="8">
                  <c:v>11</c:v>
                </c:pt>
                <c:pt idx="9">
                  <c:v>102</c:v>
                </c:pt>
                <c:pt idx="10">
                  <c:v>5</c:v>
                </c:pt>
                <c:pt idx="11">
                  <c:v>10</c:v>
                </c:pt>
                <c:pt idx="12">
                  <c:v>0</c:v>
                </c:pt>
                <c:pt idx="13">
                  <c:v>17</c:v>
                </c:pt>
                <c:pt idx="14">
                  <c:v>21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79</c:v>
                </c:pt>
                <c:pt idx="19">
                  <c:v>2</c:v>
                </c:pt>
                <c:pt idx="20">
                  <c:v>3</c:v>
                </c:pt>
                <c:pt idx="21">
                  <c:v>7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6</c:v>
                </c:pt>
                <c:pt idx="26">
                  <c:v>13</c:v>
                </c:pt>
                <c:pt idx="27">
                  <c:v>101</c:v>
                </c:pt>
                <c:pt idx="28">
                  <c:v>0</c:v>
                </c:pt>
                <c:pt idx="29">
                  <c:v>42</c:v>
                </c:pt>
                <c:pt idx="30">
                  <c:v>3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5B-417D-A4ED-A5DC19A64365}"/>
            </c:ext>
          </c:extLst>
        </c:ser>
        <c:ser>
          <c:idx val="4"/>
          <c:order val="4"/>
          <c:tx>
            <c:strRef>
              <c:f>'1.1.7'!$F$5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21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5B-417D-A4ED-A5DC19A64365}"/>
            </c:ext>
          </c:extLst>
        </c:ser>
        <c:ser>
          <c:idx val="5"/>
          <c:order val="5"/>
          <c:tx>
            <c:strRef>
              <c:f>'1.1.7'!$G$5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'1.1.7'!$G$7:$G$38</c:f>
              <c:numCache>
                <c:formatCode>#,##0</c:formatCode>
                <c:ptCount val="32"/>
                <c:pt idx="0">
                  <c:v>1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24</c:v>
                </c:pt>
                <c:pt idx="7">
                  <c:v>12</c:v>
                </c:pt>
                <c:pt idx="8">
                  <c:v>0</c:v>
                </c:pt>
                <c:pt idx="9">
                  <c:v>22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17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2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5B-417D-A4ED-A5DC19A64365}"/>
            </c:ext>
          </c:extLst>
        </c:ser>
        <c:ser>
          <c:idx val="6"/>
          <c:order val="6"/>
          <c:tx>
            <c:strRef>
              <c:f>'1.1.7'!$H$5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'1.1.7'!$H$7:$H$38</c:f>
              <c:numCache>
                <c:formatCode>#,##0</c:formatCode>
                <c:ptCount val="32"/>
                <c:pt idx="0">
                  <c:v>176</c:v>
                </c:pt>
                <c:pt idx="1">
                  <c:v>117</c:v>
                </c:pt>
                <c:pt idx="2">
                  <c:v>11</c:v>
                </c:pt>
                <c:pt idx="3">
                  <c:v>8</c:v>
                </c:pt>
                <c:pt idx="4">
                  <c:v>30</c:v>
                </c:pt>
                <c:pt idx="5">
                  <c:v>7</c:v>
                </c:pt>
                <c:pt idx="6">
                  <c:v>437</c:v>
                </c:pt>
                <c:pt idx="7">
                  <c:v>517</c:v>
                </c:pt>
                <c:pt idx="8">
                  <c:v>27</c:v>
                </c:pt>
                <c:pt idx="9">
                  <c:v>10</c:v>
                </c:pt>
                <c:pt idx="10">
                  <c:v>194</c:v>
                </c:pt>
                <c:pt idx="11">
                  <c:v>116</c:v>
                </c:pt>
                <c:pt idx="12">
                  <c:v>10</c:v>
                </c:pt>
                <c:pt idx="13">
                  <c:v>8</c:v>
                </c:pt>
                <c:pt idx="14">
                  <c:v>71</c:v>
                </c:pt>
                <c:pt idx="15">
                  <c:v>33</c:v>
                </c:pt>
                <c:pt idx="16">
                  <c:v>43</c:v>
                </c:pt>
                <c:pt idx="17">
                  <c:v>3</c:v>
                </c:pt>
                <c:pt idx="18">
                  <c:v>274</c:v>
                </c:pt>
                <c:pt idx="19">
                  <c:v>20</c:v>
                </c:pt>
                <c:pt idx="20">
                  <c:v>148</c:v>
                </c:pt>
                <c:pt idx="21">
                  <c:v>48</c:v>
                </c:pt>
                <c:pt idx="22">
                  <c:v>42</c:v>
                </c:pt>
                <c:pt idx="23">
                  <c:v>11</c:v>
                </c:pt>
                <c:pt idx="24">
                  <c:v>31</c:v>
                </c:pt>
                <c:pt idx="25">
                  <c:v>28</c:v>
                </c:pt>
                <c:pt idx="26">
                  <c:v>115</c:v>
                </c:pt>
                <c:pt idx="27">
                  <c:v>143</c:v>
                </c:pt>
                <c:pt idx="28">
                  <c:v>61</c:v>
                </c:pt>
                <c:pt idx="29">
                  <c:v>51</c:v>
                </c:pt>
                <c:pt idx="30">
                  <c:v>80</c:v>
                </c:pt>
                <c:pt idx="3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5B-417D-A4ED-A5DC19A64365}"/>
            </c:ext>
          </c:extLst>
        </c:ser>
        <c:ser>
          <c:idx val="7"/>
          <c:order val="7"/>
          <c:tx>
            <c:strRef>
              <c:f>'1.1.7'!$I$5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'1.1.7'!$I$7:$I$38</c:f>
              <c:numCache>
                <c:formatCode>#,##0</c:formatCode>
                <c:ptCount val="32"/>
                <c:pt idx="0">
                  <c:v>24</c:v>
                </c:pt>
                <c:pt idx="1">
                  <c:v>4</c:v>
                </c:pt>
                <c:pt idx="2">
                  <c:v>4</c:v>
                </c:pt>
                <c:pt idx="3">
                  <c:v>8</c:v>
                </c:pt>
                <c:pt idx="4">
                  <c:v>9</c:v>
                </c:pt>
                <c:pt idx="5">
                  <c:v>4</c:v>
                </c:pt>
                <c:pt idx="6">
                  <c:v>47</c:v>
                </c:pt>
                <c:pt idx="7">
                  <c:v>62</c:v>
                </c:pt>
                <c:pt idx="8">
                  <c:v>1</c:v>
                </c:pt>
                <c:pt idx="9">
                  <c:v>10</c:v>
                </c:pt>
                <c:pt idx="10">
                  <c:v>38</c:v>
                </c:pt>
                <c:pt idx="11">
                  <c:v>22</c:v>
                </c:pt>
                <c:pt idx="12">
                  <c:v>3</c:v>
                </c:pt>
                <c:pt idx="13">
                  <c:v>7</c:v>
                </c:pt>
                <c:pt idx="14">
                  <c:v>24</c:v>
                </c:pt>
                <c:pt idx="15">
                  <c:v>7</c:v>
                </c:pt>
                <c:pt idx="16">
                  <c:v>21</c:v>
                </c:pt>
                <c:pt idx="17">
                  <c:v>2</c:v>
                </c:pt>
                <c:pt idx="18">
                  <c:v>50</c:v>
                </c:pt>
                <c:pt idx="19">
                  <c:v>7</c:v>
                </c:pt>
                <c:pt idx="20">
                  <c:v>75</c:v>
                </c:pt>
                <c:pt idx="21">
                  <c:v>9</c:v>
                </c:pt>
                <c:pt idx="22">
                  <c:v>10</c:v>
                </c:pt>
                <c:pt idx="23">
                  <c:v>6</c:v>
                </c:pt>
                <c:pt idx="24">
                  <c:v>4</c:v>
                </c:pt>
                <c:pt idx="25">
                  <c:v>18</c:v>
                </c:pt>
                <c:pt idx="26">
                  <c:v>77</c:v>
                </c:pt>
                <c:pt idx="27">
                  <c:v>53</c:v>
                </c:pt>
                <c:pt idx="28">
                  <c:v>21</c:v>
                </c:pt>
                <c:pt idx="29">
                  <c:v>13</c:v>
                </c:pt>
                <c:pt idx="30">
                  <c:v>18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65B-417D-A4ED-A5DC19A64365}"/>
            </c:ext>
          </c:extLst>
        </c:ser>
        <c:ser>
          <c:idx val="8"/>
          <c:order val="8"/>
          <c:tx>
            <c:strRef>
              <c:f>'1.1.7'!$J$5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'1.1.7'!$J$7:$J$38</c:f>
              <c:numCache>
                <c:formatCode>#,##0</c:formatCode>
                <c:ptCount val="32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34</c:v>
                </c:pt>
                <c:pt idx="7">
                  <c:v>1</c:v>
                </c:pt>
                <c:pt idx="8">
                  <c:v>0</c:v>
                </c:pt>
                <c:pt idx="9">
                  <c:v>10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13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8</c:v>
                </c:pt>
                <c:pt idx="19">
                  <c:v>9</c:v>
                </c:pt>
                <c:pt idx="20">
                  <c:v>0</c:v>
                </c:pt>
                <c:pt idx="21">
                  <c:v>0</c:v>
                </c:pt>
                <c:pt idx="22">
                  <c:v>6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22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5B-417D-A4ED-A5DC19A64365}"/>
            </c:ext>
          </c:extLst>
        </c:ser>
        <c:ser>
          <c:idx val="9"/>
          <c:order val="9"/>
          <c:tx>
            <c:strRef>
              <c:f>'1.1.7'!$K$5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65B-417D-A4ED-A5DC19A64365}"/>
            </c:ext>
          </c:extLst>
        </c:ser>
        <c:ser>
          <c:idx val="10"/>
          <c:order val="10"/>
          <c:tx>
            <c:strRef>
              <c:f>'1.1.7'!$L$5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12</c:v>
                </c:pt>
                <c:pt idx="7">
                  <c:v>1</c:v>
                </c:pt>
                <c:pt idx="8">
                  <c:v>0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29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65B-417D-A4ED-A5DC19A64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447592"/>
        <c:axId val="219447984"/>
      </c:lineChart>
      <c:catAx>
        <c:axId val="219447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9447984"/>
        <c:crosses val="autoZero"/>
        <c:auto val="1"/>
        <c:lblAlgn val="ctr"/>
        <c:lblOffset val="100"/>
        <c:noMultiLvlLbl val="0"/>
      </c:catAx>
      <c:valAx>
        <c:axId val="219447984"/>
        <c:scaling>
          <c:orientation val="minMax"/>
          <c:max val="7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94475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2035663480996183E-2"/>
          <c:y val="0.91936270507991769"/>
          <c:w val="0.89999991985734606"/>
          <c:h val="8.0637294920074792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Carga</a:t>
            </a:r>
            <a:r>
              <a:rPr lang="es-ES" sz="1200" baseline="0"/>
              <a:t> por Clase de Vehículo 2018</a:t>
            </a:r>
            <a:endParaRPr lang="es-ES" sz="1200"/>
          </a:p>
        </c:rich>
      </c:tx>
      <c:layout>
        <c:manualLayout>
          <c:xMode val="edge"/>
          <c:yMode val="edge"/>
          <c:x val="0.1407329045701354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497906273166264E-2"/>
          <c:y val="9.3645484949833768E-2"/>
          <c:w val="0.87811023622048234"/>
          <c:h val="0.650854730115257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'1.1.7'!$B$5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'1.1.7'!$B$7:$B$38</c:f>
              <c:numCache>
                <c:formatCode>#,##0</c:formatCode>
                <c:ptCount val="32"/>
                <c:pt idx="0">
                  <c:v>45</c:v>
                </c:pt>
                <c:pt idx="1">
                  <c:v>101</c:v>
                </c:pt>
                <c:pt idx="2">
                  <c:v>8</c:v>
                </c:pt>
                <c:pt idx="3">
                  <c:v>5</c:v>
                </c:pt>
                <c:pt idx="4">
                  <c:v>11</c:v>
                </c:pt>
                <c:pt idx="5">
                  <c:v>56</c:v>
                </c:pt>
                <c:pt idx="6">
                  <c:v>1225</c:v>
                </c:pt>
                <c:pt idx="7">
                  <c:v>46</c:v>
                </c:pt>
                <c:pt idx="8">
                  <c:v>32</c:v>
                </c:pt>
                <c:pt idx="9">
                  <c:v>28</c:v>
                </c:pt>
                <c:pt idx="10">
                  <c:v>196</c:v>
                </c:pt>
                <c:pt idx="11">
                  <c:v>146</c:v>
                </c:pt>
                <c:pt idx="12">
                  <c:v>5</c:v>
                </c:pt>
                <c:pt idx="13">
                  <c:v>72</c:v>
                </c:pt>
                <c:pt idx="14">
                  <c:v>286</c:v>
                </c:pt>
                <c:pt idx="15">
                  <c:v>57</c:v>
                </c:pt>
                <c:pt idx="16">
                  <c:v>298</c:v>
                </c:pt>
                <c:pt idx="17">
                  <c:v>2</c:v>
                </c:pt>
                <c:pt idx="18">
                  <c:v>332</c:v>
                </c:pt>
                <c:pt idx="19">
                  <c:v>2</c:v>
                </c:pt>
                <c:pt idx="20">
                  <c:v>112</c:v>
                </c:pt>
                <c:pt idx="21">
                  <c:v>435</c:v>
                </c:pt>
                <c:pt idx="22">
                  <c:v>2</c:v>
                </c:pt>
                <c:pt idx="23">
                  <c:v>33</c:v>
                </c:pt>
                <c:pt idx="24">
                  <c:v>41</c:v>
                </c:pt>
                <c:pt idx="25">
                  <c:v>21</c:v>
                </c:pt>
                <c:pt idx="26">
                  <c:v>28</c:v>
                </c:pt>
                <c:pt idx="27">
                  <c:v>44</c:v>
                </c:pt>
                <c:pt idx="28">
                  <c:v>14</c:v>
                </c:pt>
                <c:pt idx="29">
                  <c:v>72</c:v>
                </c:pt>
                <c:pt idx="30">
                  <c:v>59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0-4F1D-A3D4-FC6D2B9F589E}"/>
            </c:ext>
          </c:extLst>
        </c:ser>
        <c:ser>
          <c:idx val="1"/>
          <c:order val="1"/>
          <c:tx>
            <c:strRef>
              <c:f>'1.1.7'!$C$5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'1.1.7'!$C$7:$C$38</c:f>
              <c:numCache>
                <c:formatCode>#,##0</c:formatCode>
                <c:ptCount val="32"/>
                <c:pt idx="0">
                  <c:v>5495</c:v>
                </c:pt>
                <c:pt idx="1">
                  <c:v>11970</c:v>
                </c:pt>
                <c:pt idx="2">
                  <c:v>846</c:v>
                </c:pt>
                <c:pt idx="3">
                  <c:v>655</c:v>
                </c:pt>
                <c:pt idx="4">
                  <c:v>1621</c:v>
                </c:pt>
                <c:pt idx="5">
                  <c:v>14930</c:v>
                </c:pt>
                <c:pt idx="6">
                  <c:v>65940</c:v>
                </c:pt>
                <c:pt idx="7">
                  <c:v>16712</c:v>
                </c:pt>
                <c:pt idx="8">
                  <c:v>4656</c:v>
                </c:pt>
                <c:pt idx="9">
                  <c:v>6436</c:v>
                </c:pt>
                <c:pt idx="10">
                  <c:v>17343</c:v>
                </c:pt>
                <c:pt idx="11">
                  <c:v>18226</c:v>
                </c:pt>
                <c:pt idx="12">
                  <c:v>527</c:v>
                </c:pt>
                <c:pt idx="13">
                  <c:v>10950</c:v>
                </c:pt>
                <c:pt idx="14">
                  <c:v>23370</c:v>
                </c:pt>
                <c:pt idx="15">
                  <c:v>10171</c:v>
                </c:pt>
                <c:pt idx="16">
                  <c:v>2813</c:v>
                </c:pt>
                <c:pt idx="17">
                  <c:v>393</c:v>
                </c:pt>
                <c:pt idx="18">
                  <c:v>68015</c:v>
                </c:pt>
                <c:pt idx="19">
                  <c:v>1671</c:v>
                </c:pt>
                <c:pt idx="20">
                  <c:v>8315</c:v>
                </c:pt>
                <c:pt idx="21">
                  <c:v>11826</c:v>
                </c:pt>
                <c:pt idx="22">
                  <c:v>524</c:v>
                </c:pt>
                <c:pt idx="23">
                  <c:v>8759</c:v>
                </c:pt>
                <c:pt idx="24">
                  <c:v>10667</c:v>
                </c:pt>
                <c:pt idx="25">
                  <c:v>10623</c:v>
                </c:pt>
                <c:pt idx="26">
                  <c:v>1883</c:v>
                </c:pt>
                <c:pt idx="27">
                  <c:v>24956</c:v>
                </c:pt>
                <c:pt idx="28">
                  <c:v>1428</c:v>
                </c:pt>
                <c:pt idx="29">
                  <c:v>19440</c:v>
                </c:pt>
                <c:pt idx="30">
                  <c:v>3853</c:v>
                </c:pt>
                <c:pt idx="31">
                  <c:v>1554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00-4F1D-A3D4-FC6D2B9F589E}"/>
            </c:ext>
          </c:extLst>
        </c:ser>
        <c:ser>
          <c:idx val="2"/>
          <c:order val="2"/>
          <c:tx>
            <c:strRef>
              <c:f>'1.1.7'!$D$5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'1.1.7'!$D$7:$D$38</c:f>
              <c:numCache>
                <c:formatCode>#,##0</c:formatCode>
                <c:ptCount val="32"/>
                <c:pt idx="0">
                  <c:v>691</c:v>
                </c:pt>
                <c:pt idx="1">
                  <c:v>484</c:v>
                </c:pt>
                <c:pt idx="2">
                  <c:v>285</c:v>
                </c:pt>
                <c:pt idx="3">
                  <c:v>230</c:v>
                </c:pt>
                <c:pt idx="4">
                  <c:v>877</c:v>
                </c:pt>
                <c:pt idx="5">
                  <c:v>3465</c:v>
                </c:pt>
                <c:pt idx="6">
                  <c:v>10952</c:v>
                </c:pt>
                <c:pt idx="7">
                  <c:v>5150</c:v>
                </c:pt>
                <c:pt idx="8">
                  <c:v>600</c:v>
                </c:pt>
                <c:pt idx="9">
                  <c:v>2613</c:v>
                </c:pt>
                <c:pt idx="10">
                  <c:v>3606</c:v>
                </c:pt>
                <c:pt idx="11">
                  <c:v>3620</c:v>
                </c:pt>
                <c:pt idx="12">
                  <c:v>814</c:v>
                </c:pt>
                <c:pt idx="13">
                  <c:v>5858</c:v>
                </c:pt>
                <c:pt idx="14">
                  <c:v>8024</c:v>
                </c:pt>
                <c:pt idx="15">
                  <c:v>2856</c:v>
                </c:pt>
                <c:pt idx="16">
                  <c:v>740</c:v>
                </c:pt>
                <c:pt idx="17">
                  <c:v>284</c:v>
                </c:pt>
                <c:pt idx="18">
                  <c:v>12822</c:v>
                </c:pt>
                <c:pt idx="19">
                  <c:v>696</c:v>
                </c:pt>
                <c:pt idx="20">
                  <c:v>4121</c:v>
                </c:pt>
                <c:pt idx="21">
                  <c:v>1874</c:v>
                </c:pt>
                <c:pt idx="22">
                  <c:v>206</c:v>
                </c:pt>
                <c:pt idx="23">
                  <c:v>3168</c:v>
                </c:pt>
                <c:pt idx="24">
                  <c:v>1507</c:v>
                </c:pt>
                <c:pt idx="25">
                  <c:v>1705</c:v>
                </c:pt>
                <c:pt idx="26">
                  <c:v>1048</c:v>
                </c:pt>
                <c:pt idx="27">
                  <c:v>5914</c:v>
                </c:pt>
                <c:pt idx="28">
                  <c:v>647</c:v>
                </c:pt>
                <c:pt idx="29">
                  <c:v>5041</c:v>
                </c:pt>
                <c:pt idx="30">
                  <c:v>631</c:v>
                </c:pt>
                <c:pt idx="31">
                  <c:v>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00-4F1D-A3D4-FC6D2B9F589E}"/>
            </c:ext>
          </c:extLst>
        </c:ser>
        <c:ser>
          <c:idx val="3"/>
          <c:order val="3"/>
          <c:tx>
            <c:strRef>
              <c:f>'1.1.7'!$E$5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'1.1.7'!$E$7:$E$38</c:f>
              <c:numCache>
                <c:formatCode>#,##0</c:formatCode>
                <c:ptCount val="32"/>
                <c:pt idx="0">
                  <c:v>6</c:v>
                </c:pt>
                <c:pt idx="1">
                  <c:v>15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  <c:pt idx="5">
                  <c:v>15</c:v>
                </c:pt>
                <c:pt idx="6">
                  <c:v>131</c:v>
                </c:pt>
                <c:pt idx="7">
                  <c:v>25</c:v>
                </c:pt>
                <c:pt idx="8">
                  <c:v>11</c:v>
                </c:pt>
                <c:pt idx="9">
                  <c:v>102</c:v>
                </c:pt>
                <c:pt idx="10">
                  <c:v>5</c:v>
                </c:pt>
                <c:pt idx="11">
                  <c:v>10</c:v>
                </c:pt>
                <c:pt idx="12">
                  <c:v>0</c:v>
                </c:pt>
                <c:pt idx="13">
                  <c:v>17</c:v>
                </c:pt>
                <c:pt idx="14">
                  <c:v>21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79</c:v>
                </c:pt>
                <c:pt idx="19">
                  <c:v>2</c:v>
                </c:pt>
                <c:pt idx="20">
                  <c:v>3</c:v>
                </c:pt>
                <c:pt idx="21">
                  <c:v>7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6</c:v>
                </c:pt>
                <c:pt idx="26">
                  <c:v>13</c:v>
                </c:pt>
                <c:pt idx="27">
                  <c:v>101</c:v>
                </c:pt>
                <c:pt idx="28">
                  <c:v>0</c:v>
                </c:pt>
                <c:pt idx="29">
                  <c:v>42</c:v>
                </c:pt>
                <c:pt idx="30">
                  <c:v>3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00-4F1D-A3D4-FC6D2B9F589E}"/>
            </c:ext>
          </c:extLst>
        </c:ser>
        <c:ser>
          <c:idx val="4"/>
          <c:order val="4"/>
          <c:tx>
            <c:strRef>
              <c:f>'1.1.7'!$F$5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21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00-4F1D-A3D4-FC6D2B9F589E}"/>
            </c:ext>
          </c:extLst>
        </c:ser>
        <c:ser>
          <c:idx val="5"/>
          <c:order val="5"/>
          <c:tx>
            <c:strRef>
              <c:f>'1.1.7'!$G$5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'1.1.7'!$G$7:$G$38</c:f>
              <c:numCache>
                <c:formatCode>#,##0</c:formatCode>
                <c:ptCount val="32"/>
                <c:pt idx="0">
                  <c:v>1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24</c:v>
                </c:pt>
                <c:pt idx="7">
                  <c:v>12</c:v>
                </c:pt>
                <c:pt idx="8">
                  <c:v>0</c:v>
                </c:pt>
                <c:pt idx="9">
                  <c:v>22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17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2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00-4F1D-A3D4-FC6D2B9F589E}"/>
            </c:ext>
          </c:extLst>
        </c:ser>
        <c:ser>
          <c:idx val="6"/>
          <c:order val="6"/>
          <c:tx>
            <c:strRef>
              <c:f>'1.1.7'!$H$5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'1.1.7'!$H$7:$H$38</c:f>
              <c:numCache>
                <c:formatCode>#,##0</c:formatCode>
                <c:ptCount val="32"/>
                <c:pt idx="0">
                  <c:v>176</c:v>
                </c:pt>
                <c:pt idx="1">
                  <c:v>117</c:v>
                </c:pt>
                <c:pt idx="2">
                  <c:v>11</c:v>
                </c:pt>
                <c:pt idx="3">
                  <c:v>8</c:v>
                </c:pt>
                <c:pt idx="4">
                  <c:v>30</c:v>
                </c:pt>
                <c:pt idx="5">
                  <c:v>7</c:v>
                </c:pt>
                <c:pt idx="6">
                  <c:v>437</c:v>
                </c:pt>
                <c:pt idx="7">
                  <c:v>517</c:v>
                </c:pt>
                <c:pt idx="8">
                  <c:v>27</c:v>
                </c:pt>
                <c:pt idx="9">
                  <c:v>10</c:v>
                </c:pt>
                <c:pt idx="10">
                  <c:v>194</c:v>
                </c:pt>
                <c:pt idx="11">
                  <c:v>116</c:v>
                </c:pt>
                <c:pt idx="12">
                  <c:v>10</c:v>
                </c:pt>
                <c:pt idx="13">
                  <c:v>8</c:v>
                </c:pt>
                <c:pt idx="14">
                  <c:v>71</c:v>
                </c:pt>
                <c:pt idx="15">
                  <c:v>33</c:v>
                </c:pt>
                <c:pt idx="16">
                  <c:v>43</c:v>
                </c:pt>
                <c:pt idx="17">
                  <c:v>3</c:v>
                </c:pt>
                <c:pt idx="18">
                  <c:v>274</c:v>
                </c:pt>
                <c:pt idx="19">
                  <c:v>20</c:v>
                </c:pt>
                <c:pt idx="20">
                  <c:v>148</c:v>
                </c:pt>
                <c:pt idx="21">
                  <c:v>48</c:v>
                </c:pt>
                <c:pt idx="22">
                  <c:v>42</c:v>
                </c:pt>
                <c:pt idx="23">
                  <c:v>11</c:v>
                </c:pt>
                <c:pt idx="24">
                  <c:v>31</c:v>
                </c:pt>
                <c:pt idx="25">
                  <c:v>28</c:v>
                </c:pt>
                <c:pt idx="26">
                  <c:v>115</c:v>
                </c:pt>
                <c:pt idx="27">
                  <c:v>143</c:v>
                </c:pt>
                <c:pt idx="28">
                  <c:v>61</c:v>
                </c:pt>
                <c:pt idx="29">
                  <c:v>51</c:v>
                </c:pt>
                <c:pt idx="30">
                  <c:v>80</c:v>
                </c:pt>
                <c:pt idx="3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00-4F1D-A3D4-FC6D2B9F589E}"/>
            </c:ext>
          </c:extLst>
        </c:ser>
        <c:ser>
          <c:idx val="7"/>
          <c:order val="7"/>
          <c:tx>
            <c:strRef>
              <c:f>'1.1.7'!$I$5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'1.1.7'!$I$7:$I$38</c:f>
              <c:numCache>
                <c:formatCode>#,##0</c:formatCode>
                <c:ptCount val="32"/>
                <c:pt idx="0">
                  <c:v>24</c:v>
                </c:pt>
                <c:pt idx="1">
                  <c:v>4</c:v>
                </c:pt>
                <c:pt idx="2">
                  <c:v>4</c:v>
                </c:pt>
                <c:pt idx="3">
                  <c:v>8</c:v>
                </c:pt>
                <c:pt idx="4">
                  <c:v>9</c:v>
                </c:pt>
                <c:pt idx="5">
                  <c:v>4</c:v>
                </c:pt>
                <c:pt idx="6">
                  <c:v>47</c:v>
                </c:pt>
                <c:pt idx="7">
                  <c:v>62</c:v>
                </c:pt>
                <c:pt idx="8">
                  <c:v>1</c:v>
                </c:pt>
                <c:pt idx="9">
                  <c:v>10</c:v>
                </c:pt>
                <c:pt idx="10">
                  <c:v>38</c:v>
                </c:pt>
                <c:pt idx="11">
                  <c:v>22</c:v>
                </c:pt>
                <c:pt idx="12">
                  <c:v>3</c:v>
                </c:pt>
                <c:pt idx="13">
                  <c:v>7</c:v>
                </c:pt>
                <c:pt idx="14">
                  <c:v>24</c:v>
                </c:pt>
                <c:pt idx="15">
                  <c:v>7</c:v>
                </c:pt>
                <c:pt idx="16">
                  <c:v>21</c:v>
                </c:pt>
                <c:pt idx="17">
                  <c:v>2</c:v>
                </c:pt>
                <c:pt idx="18">
                  <c:v>50</c:v>
                </c:pt>
                <c:pt idx="19">
                  <c:v>7</c:v>
                </c:pt>
                <c:pt idx="20">
                  <c:v>75</c:v>
                </c:pt>
                <c:pt idx="21">
                  <c:v>9</c:v>
                </c:pt>
                <c:pt idx="22">
                  <c:v>10</c:v>
                </c:pt>
                <c:pt idx="23">
                  <c:v>6</c:v>
                </c:pt>
                <c:pt idx="24">
                  <c:v>4</c:v>
                </c:pt>
                <c:pt idx="25">
                  <c:v>18</c:v>
                </c:pt>
                <c:pt idx="26">
                  <c:v>77</c:v>
                </c:pt>
                <c:pt idx="27">
                  <c:v>53</c:v>
                </c:pt>
                <c:pt idx="28">
                  <c:v>21</c:v>
                </c:pt>
                <c:pt idx="29">
                  <c:v>13</c:v>
                </c:pt>
                <c:pt idx="30">
                  <c:v>18</c:v>
                </c:pt>
                <c:pt idx="3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00-4F1D-A3D4-FC6D2B9F589E}"/>
            </c:ext>
          </c:extLst>
        </c:ser>
        <c:ser>
          <c:idx val="8"/>
          <c:order val="8"/>
          <c:tx>
            <c:strRef>
              <c:f>'1.1.7'!$J$5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'1.1.7'!$J$7:$J$38</c:f>
              <c:numCache>
                <c:formatCode>#,##0</c:formatCode>
                <c:ptCount val="32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34</c:v>
                </c:pt>
                <c:pt idx="7">
                  <c:v>1</c:v>
                </c:pt>
                <c:pt idx="8">
                  <c:v>0</c:v>
                </c:pt>
                <c:pt idx="9">
                  <c:v>10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13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8</c:v>
                </c:pt>
                <c:pt idx="19">
                  <c:v>9</c:v>
                </c:pt>
                <c:pt idx="20">
                  <c:v>0</c:v>
                </c:pt>
                <c:pt idx="21">
                  <c:v>0</c:v>
                </c:pt>
                <c:pt idx="22">
                  <c:v>6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22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00-4F1D-A3D4-FC6D2B9F589E}"/>
            </c:ext>
          </c:extLst>
        </c:ser>
        <c:ser>
          <c:idx val="9"/>
          <c:order val="9"/>
          <c:tx>
            <c:strRef>
              <c:f>'1.1.7'!$K$5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00-4F1D-A3D4-FC6D2B9F589E}"/>
            </c:ext>
          </c:extLst>
        </c:ser>
        <c:ser>
          <c:idx val="10"/>
          <c:order val="10"/>
          <c:tx>
            <c:strRef>
              <c:f>'1.1.7'!$L$5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'1.1.7'!$N$7:$N$38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12</c:v>
                </c:pt>
                <c:pt idx="7">
                  <c:v>1</c:v>
                </c:pt>
                <c:pt idx="8">
                  <c:v>0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29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00-4F1D-A3D4-FC6D2B9F5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5335184"/>
        <c:axId val="293689008"/>
      </c:barChart>
      <c:catAx>
        <c:axId val="295335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93689008"/>
        <c:crosses val="autoZero"/>
        <c:auto val="1"/>
        <c:lblAlgn val="ctr"/>
        <c:lblOffset val="100"/>
        <c:noMultiLvlLbl val="0"/>
      </c:catAx>
      <c:valAx>
        <c:axId val="293689008"/>
        <c:scaling>
          <c:orientation val="minMax"/>
          <c:max val="9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953351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735376971008388"/>
          <c:y val="0.91936270507991769"/>
          <c:w val="0.651626455090065"/>
          <c:h val="8.0637294920074792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</a:t>
            </a:r>
            <a:r>
              <a:rPr lang="es-ES" sz="1200" baseline="0"/>
              <a:t> Unidades Motrices del Autotransporte Carga 2018</a:t>
            </a:r>
            <a:endParaRPr lang="es-ES" sz="1200"/>
          </a:p>
        </c:rich>
      </c:tx>
      <c:layout>
        <c:manualLayout>
          <c:xMode val="edge"/>
          <c:yMode val="edge"/>
          <c:x val="0.1844930008748915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53193350831162"/>
          <c:y val="0.21759259259259259"/>
          <c:w val="0.46666666666666667"/>
          <c:h val="0.77777777777777779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explosion val="1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D87E-415D-86A8-FED77BEB9DBA}"/>
              </c:ext>
            </c:extLst>
          </c:dPt>
          <c:dPt>
            <c:idx val="1"/>
            <c:bubble3D val="0"/>
            <c:explosion val="9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87E-415D-86A8-FED77BEB9DBA}"/>
              </c:ext>
            </c:extLst>
          </c:dPt>
          <c:dPt>
            <c:idx val="2"/>
            <c:bubble3D val="0"/>
            <c:explosion val="1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D87E-415D-86A8-FED77BEB9DBA}"/>
              </c:ext>
            </c:extLst>
          </c:dPt>
          <c:dPt>
            <c:idx val="3"/>
            <c:bubble3D val="0"/>
            <c:explosion val="9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D87E-415D-86A8-FED77BEB9DBA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87E-415D-86A8-FED77BEB9DB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52854D5-2391-4DE9-B348-43F1EE60735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87E-415D-86A8-FED77BEB9DB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EF1C37D-1F22-4818-BBAA-981B6E9B883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87E-415D-86A8-FED77BEB9DBA}"/>
                </c:ext>
              </c:extLst>
            </c:dLbl>
            <c:dLbl>
              <c:idx val="2"/>
              <c:layout>
                <c:manualLayout>
                  <c:x val="1.9766404199475066E-2"/>
                  <c:y val="-1.8681466899970838E-2"/>
                </c:manualLayout>
              </c:layout>
              <c:tx>
                <c:rich>
                  <a:bodyPr/>
                  <a:lstStyle/>
                  <a:p>
                    <a:fld id="{A6CE3AB0-2ADC-4689-8081-3A1E5F42844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87E-415D-86A8-FED77BEB9DB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A425E4D-1142-43D7-A51E-D61FB24F70C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87E-415D-86A8-FED77BEB9DBA}"/>
                </c:ext>
              </c:extLst>
            </c:dLbl>
            <c:dLbl>
              <c:idx val="4"/>
              <c:layout>
                <c:manualLayout>
                  <c:x val="-6.1629265091863519E-2"/>
                  <c:y val="1.2026465441819772E-2"/>
                </c:manualLayout>
              </c:layout>
              <c:tx>
                <c:rich>
                  <a:bodyPr/>
                  <a:lstStyle/>
                  <a:p>
                    <a:fld id="{939E4A64-EDC1-4033-BB7F-3D6EAE1D1BD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D87E-415D-86A8-FED77BEB9D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'1.1.1'!$B$11:$B$15</c:f>
              <c:strCache>
                <c:ptCount val="5"/>
                <c:pt idx="0">
                  <c:v>C-2</c:v>
                </c:pt>
                <c:pt idx="1">
                  <c:v>C-3 </c:v>
                </c:pt>
                <c:pt idx="2">
                  <c:v>T-2</c:v>
                </c:pt>
                <c:pt idx="3">
                  <c:v>T-3</c:v>
                </c:pt>
                <c:pt idx="4">
                  <c:v>Otros</c:v>
                </c:pt>
              </c:strCache>
            </c:strRef>
          </c:cat>
          <c:val>
            <c:numRef>
              <c:f>'1.1.1'!$D$11:$D$15</c:f>
              <c:numCache>
                <c:formatCode>0.0</c:formatCode>
                <c:ptCount val="5"/>
                <c:pt idx="0">
                  <c:v>18.150736709692637</c:v>
                </c:pt>
                <c:pt idx="1">
                  <c:v>15.894141197483354</c:v>
                </c:pt>
                <c:pt idx="2">
                  <c:v>0.63480608075281675</c:v>
                </c:pt>
                <c:pt idx="3">
                  <c:v>65.109251557784688</c:v>
                </c:pt>
                <c:pt idx="4">
                  <c:v>0.21106445428650336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7E-415D-86A8-FED77BEB9D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7161942257219085"/>
          <c:y val="0.358373432487608"/>
          <c:w val="0.13671391076115491"/>
          <c:h val="0.3573272090988676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General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r>
              <a:rPr lang="es-ES" sz="1200" baseline="0"/>
              <a:t>por Clase de Vehículo 2018</a:t>
            </a:r>
            <a:endParaRPr lang="es-ES" sz="1200"/>
          </a:p>
        </c:rich>
      </c:tx>
      <c:layout>
        <c:manualLayout>
          <c:xMode val="edge"/>
          <c:yMode val="edge"/>
          <c:x val="0.1914892587637418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63168162825879"/>
          <c:y val="0.12784911501446936"/>
          <c:w val="0.87427120932958813"/>
          <c:h val="0.62790396392758596"/>
        </c:manualLayout>
      </c:layout>
      <c:lineChart>
        <c:grouping val="standard"/>
        <c:varyColors val="0"/>
        <c:ser>
          <c:idx val="0"/>
          <c:order val="0"/>
          <c:tx>
            <c:strRef>
              <c:f>'1.1.7.1'!$B$5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'1.1.7.1'!$B$7:$B$38</c:f>
              <c:numCache>
                <c:formatCode>#,##0</c:formatCode>
                <c:ptCount val="32"/>
                <c:pt idx="0">
                  <c:v>30</c:v>
                </c:pt>
                <c:pt idx="1">
                  <c:v>94</c:v>
                </c:pt>
                <c:pt idx="2">
                  <c:v>1</c:v>
                </c:pt>
                <c:pt idx="3">
                  <c:v>5</c:v>
                </c:pt>
                <c:pt idx="4">
                  <c:v>8</c:v>
                </c:pt>
                <c:pt idx="5">
                  <c:v>38</c:v>
                </c:pt>
                <c:pt idx="6">
                  <c:v>957</c:v>
                </c:pt>
                <c:pt idx="7">
                  <c:v>42</c:v>
                </c:pt>
                <c:pt idx="8">
                  <c:v>30</c:v>
                </c:pt>
                <c:pt idx="9">
                  <c:v>27</c:v>
                </c:pt>
                <c:pt idx="10">
                  <c:v>169</c:v>
                </c:pt>
                <c:pt idx="11">
                  <c:v>142</c:v>
                </c:pt>
                <c:pt idx="12">
                  <c:v>5</c:v>
                </c:pt>
                <c:pt idx="13">
                  <c:v>63</c:v>
                </c:pt>
                <c:pt idx="14">
                  <c:v>283</c:v>
                </c:pt>
                <c:pt idx="15">
                  <c:v>52</c:v>
                </c:pt>
                <c:pt idx="16">
                  <c:v>279</c:v>
                </c:pt>
                <c:pt idx="17">
                  <c:v>2</c:v>
                </c:pt>
                <c:pt idx="18">
                  <c:v>274</c:v>
                </c:pt>
                <c:pt idx="19">
                  <c:v>2</c:v>
                </c:pt>
                <c:pt idx="20">
                  <c:v>47</c:v>
                </c:pt>
                <c:pt idx="21">
                  <c:v>430</c:v>
                </c:pt>
                <c:pt idx="22">
                  <c:v>2</c:v>
                </c:pt>
                <c:pt idx="23">
                  <c:v>24</c:v>
                </c:pt>
                <c:pt idx="24">
                  <c:v>38</c:v>
                </c:pt>
                <c:pt idx="25">
                  <c:v>18</c:v>
                </c:pt>
                <c:pt idx="26">
                  <c:v>7</c:v>
                </c:pt>
                <c:pt idx="27">
                  <c:v>34</c:v>
                </c:pt>
                <c:pt idx="28">
                  <c:v>14</c:v>
                </c:pt>
                <c:pt idx="29">
                  <c:v>46</c:v>
                </c:pt>
                <c:pt idx="30">
                  <c:v>59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E-48A9-A164-8C1CEAE46FB0}"/>
            </c:ext>
          </c:extLst>
        </c:ser>
        <c:ser>
          <c:idx val="1"/>
          <c:order val="1"/>
          <c:tx>
            <c:strRef>
              <c:f>'1.1.7.1'!$C$5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'1.1.7.1'!$C$7:$C$38</c:f>
              <c:numCache>
                <c:formatCode>#,##0</c:formatCode>
                <c:ptCount val="32"/>
                <c:pt idx="0">
                  <c:v>5202</c:v>
                </c:pt>
                <c:pt idx="1">
                  <c:v>11326</c:v>
                </c:pt>
                <c:pt idx="2">
                  <c:v>696</c:v>
                </c:pt>
                <c:pt idx="3">
                  <c:v>497</c:v>
                </c:pt>
                <c:pt idx="4">
                  <c:v>1370</c:v>
                </c:pt>
                <c:pt idx="5">
                  <c:v>13276</c:v>
                </c:pt>
                <c:pt idx="6">
                  <c:v>58656</c:v>
                </c:pt>
                <c:pt idx="7">
                  <c:v>14258</c:v>
                </c:pt>
                <c:pt idx="8">
                  <c:v>3855</c:v>
                </c:pt>
                <c:pt idx="9">
                  <c:v>5842</c:v>
                </c:pt>
                <c:pt idx="10">
                  <c:v>15805</c:v>
                </c:pt>
                <c:pt idx="11">
                  <c:v>15341</c:v>
                </c:pt>
                <c:pt idx="12">
                  <c:v>412</c:v>
                </c:pt>
                <c:pt idx="13">
                  <c:v>9282</c:v>
                </c:pt>
                <c:pt idx="14">
                  <c:v>21631</c:v>
                </c:pt>
                <c:pt idx="15">
                  <c:v>9566</c:v>
                </c:pt>
                <c:pt idx="16">
                  <c:v>2495</c:v>
                </c:pt>
                <c:pt idx="17">
                  <c:v>318</c:v>
                </c:pt>
                <c:pt idx="18">
                  <c:v>55794</c:v>
                </c:pt>
                <c:pt idx="19">
                  <c:v>1416</c:v>
                </c:pt>
                <c:pt idx="20">
                  <c:v>7595</c:v>
                </c:pt>
                <c:pt idx="21">
                  <c:v>10746</c:v>
                </c:pt>
                <c:pt idx="22">
                  <c:v>444</c:v>
                </c:pt>
                <c:pt idx="23">
                  <c:v>8315</c:v>
                </c:pt>
                <c:pt idx="24">
                  <c:v>9983</c:v>
                </c:pt>
                <c:pt idx="25">
                  <c:v>9623</c:v>
                </c:pt>
                <c:pt idx="26">
                  <c:v>1254</c:v>
                </c:pt>
                <c:pt idx="27">
                  <c:v>19726</c:v>
                </c:pt>
                <c:pt idx="28">
                  <c:v>1368</c:v>
                </c:pt>
                <c:pt idx="29">
                  <c:v>16149</c:v>
                </c:pt>
                <c:pt idx="30">
                  <c:v>3304</c:v>
                </c:pt>
                <c:pt idx="31">
                  <c:v>1354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9E-48A9-A164-8C1CEAE46FB0}"/>
            </c:ext>
          </c:extLst>
        </c:ser>
        <c:ser>
          <c:idx val="2"/>
          <c:order val="2"/>
          <c:tx>
            <c:strRef>
              <c:f>'1.1.7.1'!$D$5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'1.1.7.1'!$D$7:$D$38</c:f>
              <c:numCache>
                <c:formatCode>#,##0</c:formatCode>
                <c:ptCount val="32"/>
                <c:pt idx="0">
                  <c:v>626</c:v>
                </c:pt>
                <c:pt idx="1">
                  <c:v>390</c:v>
                </c:pt>
                <c:pt idx="2">
                  <c:v>177</c:v>
                </c:pt>
                <c:pt idx="3">
                  <c:v>145</c:v>
                </c:pt>
                <c:pt idx="4">
                  <c:v>774</c:v>
                </c:pt>
                <c:pt idx="5">
                  <c:v>2919</c:v>
                </c:pt>
                <c:pt idx="6">
                  <c:v>8427</c:v>
                </c:pt>
                <c:pt idx="7">
                  <c:v>4562</c:v>
                </c:pt>
                <c:pt idx="8">
                  <c:v>513</c:v>
                </c:pt>
                <c:pt idx="9">
                  <c:v>2273</c:v>
                </c:pt>
                <c:pt idx="10">
                  <c:v>2952</c:v>
                </c:pt>
                <c:pt idx="11">
                  <c:v>2525</c:v>
                </c:pt>
                <c:pt idx="12">
                  <c:v>759</c:v>
                </c:pt>
                <c:pt idx="13">
                  <c:v>5205</c:v>
                </c:pt>
                <c:pt idx="14">
                  <c:v>7160</c:v>
                </c:pt>
                <c:pt idx="15">
                  <c:v>2674</c:v>
                </c:pt>
                <c:pt idx="16">
                  <c:v>697</c:v>
                </c:pt>
                <c:pt idx="17">
                  <c:v>267</c:v>
                </c:pt>
                <c:pt idx="18">
                  <c:v>9860</c:v>
                </c:pt>
                <c:pt idx="19">
                  <c:v>545</c:v>
                </c:pt>
                <c:pt idx="20">
                  <c:v>3891</c:v>
                </c:pt>
                <c:pt idx="21">
                  <c:v>1595</c:v>
                </c:pt>
                <c:pt idx="22">
                  <c:v>167</c:v>
                </c:pt>
                <c:pt idx="23">
                  <c:v>2936</c:v>
                </c:pt>
                <c:pt idx="24">
                  <c:v>1337</c:v>
                </c:pt>
                <c:pt idx="25">
                  <c:v>1362</c:v>
                </c:pt>
                <c:pt idx="26">
                  <c:v>530</c:v>
                </c:pt>
                <c:pt idx="27">
                  <c:v>3705</c:v>
                </c:pt>
                <c:pt idx="28">
                  <c:v>610</c:v>
                </c:pt>
                <c:pt idx="29">
                  <c:v>3405</c:v>
                </c:pt>
                <c:pt idx="30">
                  <c:v>539</c:v>
                </c:pt>
                <c:pt idx="31">
                  <c:v>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9E-48A9-A164-8C1CEAE46FB0}"/>
            </c:ext>
          </c:extLst>
        </c:ser>
        <c:ser>
          <c:idx val="3"/>
          <c:order val="3"/>
          <c:tx>
            <c:strRef>
              <c:f>'1.1.7.1'!$E$5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'1.1.7.1'!$E$7:$E$38</c:f>
              <c:numCache>
                <c:formatCode>#,##0</c:formatCode>
                <c:ptCount val="32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14</c:v>
                </c:pt>
                <c:pt idx="7">
                  <c:v>9</c:v>
                </c:pt>
                <c:pt idx="8">
                  <c:v>0</c:v>
                </c:pt>
                <c:pt idx="9">
                  <c:v>13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9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2</c:v>
                </c:pt>
                <c:pt idx="27">
                  <c:v>19</c:v>
                </c:pt>
                <c:pt idx="28">
                  <c:v>0</c:v>
                </c:pt>
                <c:pt idx="29">
                  <c:v>16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9E-48A9-A164-8C1CEAE46FB0}"/>
            </c:ext>
          </c:extLst>
        </c:ser>
        <c:ser>
          <c:idx val="4"/>
          <c:order val="4"/>
          <c:tx>
            <c:strRef>
              <c:f>'1.1.7.1'!$F$5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9E-48A9-A164-8C1CEAE46FB0}"/>
            </c:ext>
          </c:extLst>
        </c:ser>
        <c:ser>
          <c:idx val="5"/>
          <c:order val="5"/>
          <c:tx>
            <c:strRef>
              <c:f>'1.1.7.1'!$G$5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'1.1.7.1'!$G$7:$G$38</c:f>
              <c:numCache>
                <c:formatCode>#,##0</c:formatCode>
                <c:ptCount val="32"/>
                <c:pt idx="0">
                  <c:v>1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C9E-48A9-A164-8C1CEAE46FB0}"/>
            </c:ext>
          </c:extLst>
        </c:ser>
        <c:ser>
          <c:idx val="6"/>
          <c:order val="6"/>
          <c:tx>
            <c:strRef>
              <c:f>'1.1.7.1'!$H$5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'1.1.7.1'!$H$7:$H$38</c:f>
              <c:numCache>
                <c:formatCode>#,##0</c:formatCode>
                <c:ptCount val="32"/>
                <c:pt idx="0">
                  <c:v>86</c:v>
                </c:pt>
                <c:pt idx="1">
                  <c:v>97</c:v>
                </c:pt>
                <c:pt idx="2">
                  <c:v>9</c:v>
                </c:pt>
                <c:pt idx="3">
                  <c:v>5</c:v>
                </c:pt>
                <c:pt idx="4">
                  <c:v>22</c:v>
                </c:pt>
                <c:pt idx="5">
                  <c:v>5</c:v>
                </c:pt>
                <c:pt idx="6">
                  <c:v>160</c:v>
                </c:pt>
                <c:pt idx="7">
                  <c:v>483</c:v>
                </c:pt>
                <c:pt idx="8">
                  <c:v>21</c:v>
                </c:pt>
                <c:pt idx="9">
                  <c:v>7</c:v>
                </c:pt>
                <c:pt idx="10">
                  <c:v>179</c:v>
                </c:pt>
                <c:pt idx="11">
                  <c:v>110</c:v>
                </c:pt>
                <c:pt idx="12">
                  <c:v>7</c:v>
                </c:pt>
                <c:pt idx="13">
                  <c:v>1</c:v>
                </c:pt>
                <c:pt idx="14">
                  <c:v>63</c:v>
                </c:pt>
                <c:pt idx="15">
                  <c:v>32</c:v>
                </c:pt>
                <c:pt idx="16">
                  <c:v>27</c:v>
                </c:pt>
                <c:pt idx="17">
                  <c:v>1</c:v>
                </c:pt>
                <c:pt idx="18">
                  <c:v>188</c:v>
                </c:pt>
                <c:pt idx="19">
                  <c:v>14</c:v>
                </c:pt>
                <c:pt idx="20">
                  <c:v>116</c:v>
                </c:pt>
                <c:pt idx="21">
                  <c:v>44</c:v>
                </c:pt>
                <c:pt idx="22">
                  <c:v>41</c:v>
                </c:pt>
                <c:pt idx="23">
                  <c:v>11</c:v>
                </c:pt>
                <c:pt idx="24">
                  <c:v>31</c:v>
                </c:pt>
                <c:pt idx="25">
                  <c:v>18</c:v>
                </c:pt>
                <c:pt idx="26">
                  <c:v>71</c:v>
                </c:pt>
                <c:pt idx="27">
                  <c:v>120</c:v>
                </c:pt>
                <c:pt idx="28">
                  <c:v>59</c:v>
                </c:pt>
                <c:pt idx="29">
                  <c:v>24</c:v>
                </c:pt>
                <c:pt idx="30">
                  <c:v>45</c:v>
                </c:pt>
                <c:pt idx="3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C9E-48A9-A164-8C1CEAE46FB0}"/>
            </c:ext>
          </c:extLst>
        </c:ser>
        <c:ser>
          <c:idx val="7"/>
          <c:order val="7"/>
          <c:tx>
            <c:strRef>
              <c:f>'1.1.7.1'!$I$5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'1.1.7.1'!$I$7:$I$38</c:f>
              <c:numCache>
                <c:formatCode>#,##0</c:formatCode>
                <c:ptCount val="32"/>
                <c:pt idx="0">
                  <c:v>18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9</c:v>
                </c:pt>
                <c:pt idx="5">
                  <c:v>3</c:v>
                </c:pt>
                <c:pt idx="6">
                  <c:v>29</c:v>
                </c:pt>
                <c:pt idx="7">
                  <c:v>54</c:v>
                </c:pt>
                <c:pt idx="8">
                  <c:v>0</c:v>
                </c:pt>
                <c:pt idx="9">
                  <c:v>6</c:v>
                </c:pt>
                <c:pt idx="10">
                  <c:v>30</c:v>
                </c:pt>
                <c:pt idx="11">
                  <c:v>15</c:v>
                </c:pt>
                <c:pt idx="12">
                  <c:v>2</c:v>
                </c:pt>
                <c:pt idx="13">
                  <c:v>1</c:v>
                </c:pt>
                <c:pt idx="14">
                  <c:v>24</c:v>
                </c:pt>
                <c:pt idx="15">
                  <c:v>7</c:v>
                </c:pt>
                <c:pt idx="16">
                  <c:v>7</c:v>
                </c:pt>
                <c:pt idx="17">
                  <c:v>2</c:v>
                </c:pt>
                <c:pt idx="18">
                  <c:v>22</c:v>
                </c:pt>
                <c:pt idx="19">
                  <c:v>5</c:v>
                </c:pt>
                <c:pt idx="20">
                  <c:v>45</c:v>
                </c:pt>
                <c:pt idx="21">
                  <c:v>7</c:v>
                </c:pt>
                <c:pt idx="22">
                  <c:v>7</c:v>
                </c:pt>
                <c:pt idx="23">
                  <c:v>5</c:v>
                </c:pt>
                <c:pt idx="24">
                  <c:v>4</c:v>
                </c:pt>
                <c:pt idx="25">
                  <c:v>10</c:v>
                </c:pt>
                <c:pt idx="26">
                  <c:v>43</c:v>
                </c:pt>
                <c:pt idx="27">
                  <c:v>13</c:v>
                </c:pt>
                <c:pt idx="28">
                  <c:v>20</c:v>
                </c:pt>
                <c:pt idx="29">
                  <c:v>9</c:v>
                </c:pt>
                <c:pt idx="30">
                  <c:v>18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C9E-48A9-A164-8C1CEAE46FB0}"/>
            </c:ext>
          </c:extLst>
        </c:ser>
        <c:ser>
          <c:idx val="8"/>
          <c:order val="8"/>
          <c:tx>
            <c:strRef>
              <c:f>'1.1.7.1'!$J$5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'1.1.7.1'!$J$7:$J$38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C9E-48A9-A164-8C1CEAE46FB0}"/>
            </c:ext>
          </c:extLst>
        </c:ser>
        <c:ser>
          <c:idx val="9"/>
          <c:order val="9"/>
          <c:tx>
            <c:strRef>
              <c:f>'1.1.7.1'!$K$5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C9E-48A9-A164-8C1CEAE46FB0}"/>
            </c:ext>
          </c:extLst>
        </c:ser>
        <c:ser>
          <c:idx val="10"/>
          <c:order val="10"/>
          <c:tx>
            <c:strRef>
              <c:f>'1.1.7.1'!$L$5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C9E-48A9-A164-8C1CEAE46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448768"/>
        <c:axId val="219448376"/>
      </c:lineChart>
      <c:catAx>
        <c:axId val="21944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9448376"/>
        <c:crosses val="autoZero"/>
        <c:auto val="1"/>
        <c:lblAlgn val="ctr"/>
        <c:lblOffset val="100"/>
        <c:noMultiLvlLbl val="0"/>
      </c:catAx>
      <c:valAx>
        <c:axId val="219448376"/>
        <c:scaling>
          <c:orientation val="minMax"/>
          <c:max val="6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94487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7951901503940804E-2"/>
          <c:y val="0.92272259236826171"/>
          <c:w val="0.8999999354919449"/>
          <c:h val="7.727740763173858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Carga General</a:t>
            </a:r>
            <a:r>
              <a:rPr lang="es-ES" sz="1200" baseline="0"/>
              <a:t> por </a:t>
            </a:r>
          </a:p>
          <a:p>
            <a:pPr>
              <a:defRPr lang="es-ES" sz="1200"/>
            </a:pPr>
            <a:r>
              <a:rPr lang="es-ES" sz="1200" baseline="0"/>
              <a:t>Clase de Vehículo 2018</a:t>
            </a:r>
            <a:endParaRPr lang="es-ES" sz="1200"/>
          </a:p>
        </c:rich>
      </c:tx>
      <c:layout>
        <c:manualLayout>
          <c:xMode val="edge"/>
          <c:yMode val="edge"/>
          <c:x val="0.177152343513134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63167061671025"/>
          <c:y val="0.12357561074096507"/>
          <c:w val="0.87427120932958857"/>
          <c:h val="0.644997981021603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'1.1.7.1'!$B$5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'1.1.7.1'!$B$7:$B$38</c:f>
              <c:numCache>
                <c:formatCode>#,##0</c:formatCode>
                <c:ptCount val="32"/>
                <c:pt idx="0">
                  <c:v>30</c:v>
                </c:pt>
                <c:pt idx="1">
                  <c:v>94</c:v>
                </c:pt>
                <c:pt idx="2">
                  <c:v>1</c:v>
                </c:pt>
                <c:pt idx="3">
                  <c:v>5</c:v>
                </c:pt>
                <c:pt idx="4">
                  <c:v>8</c:v>
                </c:pt>
                <c:pt idx="5">
                  <c:v>38</c:v>
                </c:pt>
                <c:pt idx="6">
                  <c:v>957</c:v>
                </c:pt>
                <c:pt idx="7">
                  <c:v>42</c:v>
                </c:pt>
                <c:pt idx="8">
                  <c:v>30</c:v>
                </c:pt>
                <c:pt idx="9">
                  <c:v>27</c:v>
                </c:pt>
                <c:pt idx="10">
                  <c:v>169</c:v>
                </c:pt>
                <c:pt idx="11">
                  <c:v>142</c:v>
                </c:pt>
                <c:pt idx="12">
                  <c:v>5</c:v>
                </c:pt>
                <c:pt idx="13">
                  <c:v>63</c:v>
                </c:pt>
                <c:pt idx="14">
                  <c:v>283</c:v>
                </c:pt>
                <c:pt idx="15">
                  <c:v>52</c:v>
                </c:pt>
                <c:pt idx="16">
                  <c:v>279</c:v>
                </c:pt>
                <c:pt idx="17">
                  <c:v>2</c:v>
                </c:pt>
                <c:pt idx="18">
                  <c:v>274</c:v>
                </c:pt>
                <c:pt idx="19">
                  <c:v>2</c:v>
                </c:pt>
                <c:pt idx="20">
                  <c:v>47</c:v>
                </c:pt>
                <c:pt idx="21">
                  <c:v>430</c:v>
                </c:pt>
                <c:pt idx="22">
                  <c:v>2</c:v>
                </c:pt>
                <c:pt idx="23">
                  <c:v>24</c:v>
                </c:pt>
                <c:pt idx="24">
                  <c:v>38</c:v>
                </c:pt>
                <c:pt idx="25">
                  <c:v>18</c:v>
                </c:pt>
                <c:pt idx="26">
                  <c:v>7</c:v>
                </c:pt>
                <c:pt idx="27">
                  <c:v>34</c:v>
                </c:pt>
                <c:pt idx="28">
                  <c:v>14</c:v>
                </c:pt>
                <c:pt idx="29">
                  <c:v>46</c:v>
                </c:pt>
                <c:pt idx="30">
                  <c:v>59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6-4733-B1F0-4B3F1E6289DE}"/>
            </c:ext>
          </c:extLst>
        </c:ser>
        <c:ser>
          <c:idx val="1"/>
          <c:order val="1"/>
          <c:tx>
            <c:strRef>
              <c:f>'1.1.7.1'!$C$5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'1.1.7.1'!$C$7:$C$38</c:f>
              <c:numCache>
                <c:formatCode>#,##0</c:formatCode>
                <c:ptCount val="32"/>
                <c:pt idx="0">
                  <c:v>5202</c:v>
                </c:pt>
                <c:pt idx="1">
                  <c:v>11326</c:v>
                </c:pt>
                <c:pt idx="2">
                  <c:v>696</c:v>
                </c:pt>
                <c:pt idx="3">
                  <c:v>497</c:v>
                </c:pt>
                <c:pt idx="4">
                  <c:v>1370</c:v>
                </c:pt>
                <c:pt idx="5">
                  <c:v>13276</c:v>
                </c:pt>
                <c:pt idx="6">
                  <c:v>58656</c:v>
                </c:pt>
                <c:pt idx="7">
                  <c:v>14258</c:v>
                </c:pt>
                <c:pt idx="8">
                  <c:v>3855</c:v>
                </c:pt>
                <c:pt idx="9">
                  <c:v>5842</c:v>
                </c:pt>
                <c:pt idx="10">
                  <c:v>15805</c:v>
                </c:pt>
                <c:pt idx="11">
                  <c:v>15341</c:v>
                </c:pt>
                <c:pt idx="12">
                  <c:v>412</c:v>
                </c:pt>
                <c:pt idx="13">
                  <c:v>9282</c:v>
                </c:pt>
                <c:pt idx="14">
                  <c:v>21631</c:v>
                </c:pt>
                <c:pt idx="15">
                  <c:v>9566</c:v>
                </c:pt>
                <c:pt idx="16">
                  <c:v>2495</c:v>
                </c:pt>
                <c:pt idx="17">
                  <c:v>318</c:v>
                </c:pt>
                <c:pt idx="18">
                  <c:v>55794</c:v>
                </c:pt>
                <c:pt idx="19">
                  <c:v>1416</c:v>
                </c:pt>
                <c:pt idx="20">
                  <c:v>7595</c:v>
                </c:pt>
                <c:pt idx="21">
                  <c:v>10746</c:v>
                </c:pt>
                <c:pt idx="22">
                  <c:v>444</c:v>
                </c:pt>
                <c:pt idx="23">
                  <c:v>8315</c:v>
                </c:pt>
                <c:pt idx="24">
                  <c:v>9983</c:v>
                </c:pt>
                <c:pt idx="25">
                  <c:v>9623</c:v>
                </c:pt>
                <c:pt idx="26">
                  <c:v>1254</c:v>
                </c:pt>
                <c:pt idx="27">
                  <c:v>19726</c:v>
                </c:pt>
                <c:pt idx="28">
                  <c:v>1368</c:v>
                </c:pt>
                <c:pt idx="29">
                  <c:v>16149</c:v>
                </c:pt>
                <c:pt idx="30">
                  <c:v>3304</c:v>
                </c:pt>
                <c:pt idx="31">
                  <c:v>1354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36-4733-B1F0-4B3F1E6289DE}"/>
            </c:ext>
          </c:extLst>
        </c:ser>
        <c:ser>
          <c:idx val="2"/>
          <c:order val="2"/>
          <c:tx>
            <c:strRef>
              <c:f>'1.1.7.1'!$D$5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'1.1.7.1'!$D$7:$D$38</c:f>
              <c:numCache>
                <c:formatCode>#,##0</c:formatCode>
                <c:ptCount val="32"/>
                <c:pt idx="0">
                  <c:v>626</c:v>
                </c:pt>
                <c:pt idx="1">
                  <c:v>390</c:v>
                </c:pt>
                <c:pt idx="2">
                  <c:v>177</c:v>
                </c:pt>
                <c:pt idx="3">
                  <c:v>145</c:v>
                </c:pt>
                <c:pt idx="4">
                  <c:v>774</c:v>
                </c:pt>
                <c:pt idx="5">
                  <c:v>2919</c:v>
                </c:pt>
                <c:pt idx="6">
                  <c:v>8427</c:v>
                </c:pt>
                <c:pt idx="7">
                  <c:v>4562</c:v>
                </c:pt>
                <c:pt idx="8">
                  <c:v>513</c:v>
                </c:pt>
                <c:pt idx="9">
                  <c:v>2273</c:v>
                </c:pt>
                <c:pt idx="10">
                  <c:v>2952</c:v>
                </c:pt>
                <c:pt idx="11">
                  <c:v>2525</c:v>
                </c:pt>
                <c:pt idx="12">
                  <c:v>759</c:v>
                </c:pt>
                <c:pt idx="13">
                  <c:v>5205</c:v>
                </c:pt>
                <c:pt idx="14">
                  <c:v>7160</c:v>
                </c:pt>
                <c:pt idx="15">
                  <c:v>2674</c:v>
                </c:pt>
                <c:pt idx="16">
                  <c:v>697</c:v>
                </c:pt>
                <c:pt idx="17">
                  <c:v>267</c:v>
                </c:pt>
                <c:pt idx="18">
                  <c:v>9860</c:v>
                </c:pt>
                <c:pt idx="19">
                  <c:v>545</c:v>
                </c:pt>
                <c:pt idx="20">
                  <c:v>3891</c:v>
                </c:pt>
                <c:pt idx="21">
                  <c:v>1595</c:v>
                </c:pt>
                <c:pt idx="22">
                  <c:v>167</c:v>
                </c:pt>
                <c:pt idx="23">
                  <c:v>2936</c:v>
                </c:pt>
                <c:pt idx="24">
                  <c:v>1337</c:v>
                </c:pt>
                <c:pt idx="25">
                  <c:v>1362</c:v>
                </c:pt>
                <c:pt idx="26">
                  <c:v>530</c:v>
                </c:pt>
                <c:pt idx="27">
                  <c:v>3705</c:v>
                </c:pt>
                <c:pt idx="28">
                  <c:v>610</c:v>
                </c:pt>
                <c:pt idx="29">
                  <c:v>3405</c:v>
                </c:pt>
                <c:pt idx="30">
                  <c:v>539</c:v>
                </c:pt>
                <c:pt idx="31">
                  <c:v>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36-4733-B1F0-4B3F1E6289DE}"/>
            </c:ext>
          </c:extLst>
        </c:ser>
        <c:ser>
          <c:idx val="3"/>
          <c:order val="3"/>
          <c:tx>
            <c:strRef>
              <c:f>'1.1.7.1'!$E$5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'1.1.7.1'!$E$7:$E$38</c:f>
              <c:numCache>
                <c:formatCode>#,##0</c:formatCode>
                <c:ptCount val="32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14</c:v>
                </c:pt>
                <c:pt idx="7">
                  <c:v>9</c:v>
                </c:pt>
                <c:pt idx="8">
                  <c:v>0</c:v>
                </c:pt>
                <c:pt idx="9">
                  <c:v>13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9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2</c:v>
                </c:pt>
                <c:pt idx="27">
                  <c:v>19</c:v>
                </c:pt>
                <c:pt idx="28">
                  <c:v>0</c:v>
                </c:pt>
                <c:pt idx="29">
                  <c:v>16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36-4733-B1F0-4B3F1E6289DE}"/>
            </c:ext>
          </c:extLst>
        </c:ser>
        <c:ser>
          <c:idx val="4"/>
          <c:order val="4"/>
          <c:tx>
            <c:strRef>
              <c:f>'1.1.7.1'!$F$5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36-4733-B1F0-4B3F1E6289DE}"/>
            </c:ext>
          </c:extLst>
        </c:ser>
        <c:ser>
          <c:idx val="5"/>
          <c:order val="5"/>
          <c:tx>
            <c:strRef>
              <c:f>'1.1.7.1'!$G$5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'1.1.7.1'!$G$7:$G$38</c:f>
              <c:numCache>
                <c:formatCode>#,##0</c:formatCode>
                <c:ptCount val="32"/>
                <c:pt idx="0">
                  <c:v>1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36-4733-B1F0-4B3F1E6289DE}"/>
            </c:ext>
          </c:extLst>
        </c:ser>
        <c:ser>
          <c:idx val="6"/>
          <c:order val="6"/>
          <c:tx>
            <c:strRef>
              <c:f>'1.1.7.1'!$H$5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'1.1.7.1'!$H$7:$H$38</c:f>
              <c:numCache>
                <c:formatCode>#,##0</c:formatCode>
                <c:ptCount val="32"/>
                <c:pt idx="0">
                  <c:v>86</c:v>
                </c:pt>
                <c:pt idx="1">
                  <c:v>97</c:v>
                </c:pt>
                <c:pt idx="2">
                  <c:v>9</c:v>
                </c:pt>
                <c:pt idx="3">
                  <c:v>5</c:v>
                </c:pt>
                <c:pt idx="4">
                  <c:v>22</c:v>
                </c:pt>
                <c:pt idx="5">
                  <c:v>5</c:v>
                </c:pt>
                <c:pt idx="6">
                  <c:v>160</c:v>
                </c:pt>
                <c:pt idx="7">
                  <c:v>483</c:v>
                </c:pt>
                <c:pt idx="8">
                  <c:v>21</c:v>
                </c:pt>
                <c:pt idx="9">
                  <c:v>7</c:v>
                </c:pt>
                <c:pt idx="10">
                  <c:v>179</c:v>
                </c:pt>
                <c:pt idx="11">
                  <c:v>110</c:v>
                </c:pt>
                <c:pt idx="12">
                  <c:v>7</c:v>
                </c:pt>
                <c:pt idx="13">
                  <c:v>1</c:v>
                </c:pt>
                <c:pt idx="14">
                  <c:v>63</c:v>
                </c:pt>
                <c:pt idx="15">
                  <c:v>32</c:v>
                </c:pt>
                <c:pt idx="16">
                  <c:v>27</c:v>
                </c:pt>
                <c:pt idx="17">
                  <c:v>1</c:v>
                </c:pt>
                <c:pt idx="18">
                  <c:v>188</c:v>
                </c:pt>
                <c:pt idx="19">
                  <c:v>14</c:v>
                </c:pt>
                <c:pt idx="20">
                  <c:v>116</c:v>
                </c:pt>
                <c:pt idx="21">
                  <c:v>44</c:v>
                </c:pt>
                <c:pt idx="22">
                  <c:v>41</c:v>
                </c:pt>
                <c:pt idx="23">
                  <c:v>11</c:v>
                </c:pt>
                <c:pt idx="24">
                  <c:v>31</c:v>
                </c:pt>
                <c:pt idx="25">
                  <c:v>18</c:v>
                </c:pt>
                <c:pt idx="26">
                  <c:v>71</c:v>
                </c:pt>
                <c:pt idx="27">
                  <c:v>120</c:v>
                </c:pt>
                <c:pt idx="28">
                  <c:v>59</c:v>
                </c:pt>
                <c:pt idx="29">
                  <c:v>24</c:v>
                </c:pt>
                <c:pt idx="30">
                  <c:v>45</c:v>
                </c:pt>
                <c:pt idx="3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36-4733-B1F0-4B3F1E6289DE}"/>
            </c:ext>
          </c:extLst>
        </c:ser>
        <c:ser>
          <c:idx val="7"/>
          <c:order val="7"/>
          <c:tx>
            <c:strRef>
              <c:f>'1.1.7.1'!$I$5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'1.1.7.1'!$I$7:$I$38</c:f>
              <c:numCache>
                <c:formatCode>#,##0</c:formatCode>
                <c:ptCount val="32"/>
                <c:pt idx="0">
                  <c:v>18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9</c:v>
                </c:pt>
                <c:pt idx="5">
                  <c:v>3</c:v>
                </c:pt>
                <c:pt idx="6">
                  <c:v>29</c:v>
                </c:pt>
                <c:pt idx="7">
                  <c:v>54</c:v>
                </c:pt>
                <c:pt idx="8">
                  <c:v>0</c:v>
                </c:pt>
                <c:pt idx="9">
                  <c:v>6</c:v>
                </c:pt>
                <c:pt idx="10">
                  <c:v>30</c:v>
                </c:pt>
                <c:pt idx="11">
                  <c:v>15</c:v>
                </c:pt>
                <c:pt idx="12">
                  <c:v>2</c:v>
                </c:pt>
                <c:pt idx="13">
                  <c:v>1</c:v>
                </c:pt>
                <c:pt idx="14">
                  <c:v>24</c:v>
                </c:pt>
                <c:pt idx="15">
                  <c:v>7</c:v>
                </c:pt>
                <c:pt idx="16">
                  <c:v>7</c:v>
                </c:pt>
                <c:pt idx="17">
                  <c:v>2</c:v>
                </c:pt>
                <c:pt idx="18">
                  <c:v>22</c:v>
                </c:pt>
                <c:pt idx="19">
                  <c:v>5</c:v>
                </c:pt>
                <c:pt idx="20">
                  <c:v>45</c:v>
                </c:pt>
                <c:pt idx="21">
                  <c:v>7</c:v>
                </c:pt>
                <c:pt idx="22">
                  <c:v>7</c:v>
                </c:pt>
                <c:pt idx="23">
                  <c:v>5</c:v>
                </c:pt>
                <c:pt idx="24">
                  <c:v>4</c:v>
                </c:pt>
                <c:pt idx="25">
                  <c:v>10</c:v>
                </c:pt>
                <c:pt idx="26">
                  <c:v>43</c:v>
                </c:pt>
                <c:pt idx="27">
                  <c:v>13</c:v>
                </c:pt>
                <c:pt idx="28">
                  <c:v>20</c:v>
                </c:pt>
                <c:pt idx="29">
                  <c:v>9</c:v>
                </c:pt>
                <c:pt idx="30">
                  <c:v>18</c:v>
                </c:pt>
                <c:pt idx="3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36-4733-B1F0-4B3F1E6289DE}"/>
            </c:ext>
          </c:extLst>
        </c:ser>
        <c:ser>
          <c:idx val="8"/>
          <c:order val="8"/>
          <c:tx>
            <c:strRef>
              <c:f>'1.1.7.1'!$J$5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'1.1.7.1'!$J$7:$J$38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36-4733-B1F0-4B3F1E6289DE}"/>
            </c:ext>
          </c:extLst>
        </c:ser>
        <c:ser>
          <c:idx val="9"/>
          <c:order val="9"/>
          <c:tx>
            <c:strRef>
              <c:f>'1.1.7.1'!$K$5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'1.1.7.1'!$K$7:$K$38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36-4733-B1F0-4B3F1E6289DE}"/>
            </c:ext>
          </c:extLst>
        </c:ser>
        <c:ser>
          <c:idx val="10"/>
          <c:order val="10"/>
          <c:tx>
            <c:strRef>
              <c:f>'1.1.7.1'!$L$5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'1.1.7.1'!$N$7:$N$38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'1.1.7.1'!$L$7:$L$38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36-4733-B1F0-4B3F1E628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5212648"/>
        <c:axId val="305213040"/>
      </c:barChart>
      <c:catAx>
        <c:axId val="305212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305213040"/>
        <c:crosses val="autoZero"/>
        <c:auto val="1"/>
        <c:lblAlgn val="ctr"/>
        <c:lblOffset val="100"/>
        <c:noMultiLvlLbl val="0"/>
      </c:catAx>
      <c:valAx>
        <c:axId val="305213040"/>
        <c:scaling>
          <c:orientation val="minMax"/>
          <c:max val="7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052126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49211776074479"/>
          <c:y val="0.92272259236826171"/>
          <c:w val="0.68852253330873425"/>
          <c:h val="7.727740763173858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Especializada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Clase de Vehículo 2018</a:t>
            </a:r>
            <a:endParaRPr lang="es-ES" sz="1200"/>
          </a:p>
        </c:rich>
      </c:tx>
      <c:layout>
        <c:manualLayout>
          <c:xMode val="edge"/>
          <c:yMode val="edge"/>
          <c:x val="0.1537587454565029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3958783543224525E-2"/>
          <c:y val="0.12888888888888889"/>
          <c:w val="0.88238538794637633"/>
          <c:h val="0.62090743657042868"/>
        </c:manualLayout>
      </c:layout>
      <c:lineChart>
        <c:grouping val="standard"/>
        <c:varyColors val="0"/>
        <c:ser>
          <c:idx val="0"/>
          <c:order val="0"/>
          <c:tx>
            <c:strRef>
              <c:f>'1.1.7.2'!$B$6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'1.1.7.2'!$B$8:$B$39</c:f>
              <c:numCache>
                <c:formatCode>#,##0</c:formatCode>
                <c:ptCount val="32"/>
                <c:pt idx="0">
                  <c:v>15</c:v>
                </c:pt>
                <c:pt idx="1">
                  <c:v>7</c:v>
                </c:pt>
                <c:pt idx="2">
                  <c:v>7</c:v>
                </c:pt>
                <c:pt idx="3">
                  <c:v>0</c:v>
                </c:pt>
                <c:pt idx="4">
                  <c:v>3</c:v>
                </c:pt>
                <c:pt idx="5">
                  <c:v>18</c:v>
                </c:pt>
                <c:pt idx="6">
                  <c:v>268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27</c:v>
                </c:pt>
                <c:pt idx="11">
                  <c:v>4</c:v>
                </c:pt>
                <c:pt idx="12">
                  <c:v>0</c:v>
                </c:pt>
                <c:pt idx="13">
                  <c:v>9</c:v>
                </c:pt>
                <c:pt idx="14">
                  <c:v>3</c:v>
                </c:pt>
                <c:pt idx="15">
                  <c:v>5</c:v>
                </c:pt>
                <c:pt idx="16">
                  <c:v>19</c:v>
                </c:pt>
                <c:pt idx="17">
                  <c:v>0</c:v>
                </c:pt>
                <c:pt idx="18">
                  <c:v>58</c:v>
                </c:pt>
                <c:pt idx="19">
                  <c:v>0</c:v>
                </c:pt>
                <c:pt idx="20">
                  <c:v>65</c:v>
                </c:pt>
                <c:pt idx="21">
                  <c:v>5</c:v>
                </c:pt>
                <c:pt idx="22">
                  <c:v>0</c:v>
                </c:pt>
                <c:pt idx="23">
                  <c:v>9</c:v>
                </c:pt>
                <c:pt idx="24">
                  <c:v>3</c:v>
                </c:pt>
                <c:pt idx="25">
                  <c:v>3</c:v>
                </c:pt>
                <c:pt idx="26">
                  <c:v>21</c:v>
                </c:pt>
                <c:pt idx="27">
                  <c:v>10</c:v>
                </c:pt>
                <c:pt idx="28">
                  <c:v>0</c:v>
                </c:pt>
                <c:pt idx="29">
                  <c:v>26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E4-4897-91FF-3F67A48F9A3E}"/>
            </c:ext>
          </c:extLst>
        </c:ser>
        <c:ser>
          <c:idx val="1"/>
          <c:order val="1"/>
          <c:tx>
            <c:strRef>
              <c:f>'1.1.7.2'!$C$6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'1.1.7.2'!$C$8:$C$39</c:f>
              <c:numCache>
                <c:formatCode>#,##0</c:formatCode>
                <c:ptCount val="32"/>
                <c:pt idx="0">
                  <c:v>293</c:v>
                </c:pt>
                <c:pt idx="1">
                  <c:v>644</c:v>
                </c:pt>
                <c:pt idx="2">
                  <c:v>150</c:v>
                </c:pt>
                <c:pt idx="3">
                  <c:v>158</c:v>
                </c:pt>
                <c:pt idx="4">
                  <c:v>251</c:v>
                </c:pt>
                <c:pt idx="5">
                  <c:v>1654</c:v>
                </c:pt>
                <c:pt idx="6">
                  <c:v>7284</c:v>
                </c:pt>
                <c:pt idx="7">
                  <c:v>2454</c:v>
                </c:pt>
                <c:pt idx="8">
                  <c:v>801</c:v>
                </c:pt>
                <c:pt idx="9">
                  <c:v>594</c:v>
                </c:pt>
                <c:pt idx="10">
                  <c:v>1538</c:v>
                </c:pt>
                <c:pt idx="11">
                  <c:v>2885</c:v>
                </c:pt>
                <c:pt idx="12">
                  <c:v>115</c:v>
                </c:pt>
                <c:pt idx="13">
                  <c:v>1668</c:v>
                </c:pt>
                <c:pt idx="14">
                  <c:v>1739</c:v>
                </c:pt>
                <c:pt idx="15">
                  <c:v>605</c:v>
                </c:pt>
                <c:pt idx="16">
                  <c:v>318</c:v>
                </c:pt>
                <c:pt idx="17">
                  <c:v>75</c:v>
                </c:pt>
                <c:pt idx="18">
                  <c:v>12221</c:v>
                </c:pt>
                <c:pt idx="19">
                  <c:v>255</c:v>
                </c:pt>
                <c:pt idx="20">
                  <c:v>720</c:v>
                </c:pt>
                <c:pt idx="21">
                  <c:v>1080</c:v>
                </c:pt>
                <c:pt idx="22">
                  <c:v>80</c:v>
                </c:pt>
                <c:pt idx="23">
                  <c:v>444</c:v>
                </c:pt>
                <c:pt idx="24">
                  <c:v>684</c:v>
                </c:pt>
                <c:pt idx="25">
                  <c:v>1000</c:v>
                </c:pt>
                <c:pt idx="26">
                  <c:v>629</c:v>
                </c:pt>
                <c:pt idx="27">
                  <c:v>5230</c:v>
                </c:pt>
                <c:pt idx="28">
                  <c:v>60</c:v>
                </c:pt>
                <c:pt idx="29">
                  <c:v>3291</c:v>
                </c:pt>
                <c:pt idx="30">
                  <c:v>549</c:v>
                </c:pt>
                <c:pt idx="31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E4-4897-91FF-3F67A48F9A3E}"/>
            </c:ext>
          </c:extLst>
        </c:ser>
        <c:ser>
          <c:idx val="2"/>
          <c:order val="2"/>
          <c:tx>
            <c:strRef>
              <c:f>'1.1.7.2'!$D$6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'1.1.7.2'!$D$8:$D$39</c:f>
              <c:numCache>
                <c:formatCode>#,##0</c:formatCode>
                <c:ptCount val="32"/>
                <c:pt idx="0">
                  <c:v>65</c:v>
                </c:pt>
                <c:pt idx="1">
                  <c:v>94</c:v>
                </c:pt>
                <c:pt idx="2">
                  <c:v>108</c:v>
                </c:pt>
                <c:pt idx="3">
                  <c:v>85</c:v>
                </c:pt>
                <c:pt idx="4">
                  <c:v>103</c:v>
                </c:pt>
                <c:pt idx="5">
                  <c:v>546</c:v>
                </c:pt>
                <c:pt idx="6">
                  <c:v>2525</c:v>
                </c:pt>
                <c:pt idx="7">
                  <c:v>588</c:v>
                </c:pt>
                <c:pt idx="8">
                  <c:v>87</c:v>
                </c:pt>
                <c:pt idx="9">
                  <c:v>340</c:v>
                </c:pt>
                <c:pt idx="10">
                  <c:v>654</c:v>
                </c:pt>
                <c:pt idx="11">
                  <c:v>1095</c:v>
                </c:pt>
                <c:pt idx="12">
                  <c:v>55</c:v>
                </c:pt>
                <c:pt idx="13">
                  <c:v>653</c:v>
                </c:pt>
                <c:pt idx="14">
                  <c:v>864</c:v>
                </c:pt>
                <c:pt idx="15">
                  <c:v>182</c:v>
                </c:pt>
                <c:pt idx="16">
                  <c:v>43</c:v>
                </c:pt>
                <c:pt idx="17">
                  <c:v>17</c:v>
                </c:pt>
                <c:pt idx="18">
                  <c:v>2962</c:v>
                </c:pt>
                <c:pt idx="19">
                  <c:v>151</c:v>
                </c:pt>
                <c:pt idx="20">
                  <c:v>230</c:v>
                </c:pt>
                <c:pt idx="21">
                  <c:v>279</c:v>
                </c:pt>
                <c:pt idx="22">
                  <c:v>39</c:v>
                </c:pt>
                <c:pt idx="23">
                  <c:v>232</c:v>
                </c:pt>
                <c:pt idx="24">
                  <c:v>170</c:v>
                </c:pt>
                <c:pt idx="25">
                  <c:v>343</c:v>
                </c:pt>
                <c:pt idx="26">
                  <c:v>518</c:v>
                </c:pt>
                <c:pt idx="27">
                  <c:v>2209</c:v>
                </c:pt>
                <c:pt idx="28">
                  <c:v>37</c:v>
                </c:pt>
                <c:pt idx="29">
                  <c:v>1636</c:v>
                </c:pt>
                <c:pt idx="30">
                  <c:v>92</c:v>
                </c:pt>
                <c:pt idx="31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E4-4897-91FF-3F67A48F9A3E}"/>
            </c:ext>
          </c:extLst>
        </c:ser>
        <c:ser>
          <c:idx val="3"/>
          <c:order val="3"/>
          <c:tx>
            <c:strRef>
              <c:f>'1.1.7.2'!$E$6</c:f>
              <c:strCache>
                <c:ptCount val="1"/>
                <c:pt idx="0">
                  <c:v>S-4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'1.1.7.2'!$E$8:$E$39</c:f>
              <c:numCache>
                <c:formatCode>#,##0</c:formatCode>
                <c:ptCount val="32"/>
                <c:pt idx="0">
                  <c:v>6</c:v>
                </c:pt>
                <c:pt idx="1">
                  <c:v>7</c:v>
                </c:pt>
                <c:pt idx="2">
                  <c:v>3</c:v>
                </c:pt>
                <c:pt idx="3">
                  <c:v>6</c:v>
                </c:pt>
                <c:pt idx="4">
                  <c:v>0</c:v>
                </c:pt>
                <c:pt idx="5">
                  <c:v>14</c:v>
                </c:pt>
                <c:pt idx="6">
                  <c:v>117</c:v>
                </c:pt>
                <c:pt idx="7">
                  <c:v>16</c:v>
                </c:pt>
                <c:pt idx="8">
                  <c:v>11</c:v>
                </c:pt>
                <c:pt idx="9">
                  <c:v>89</c:v>
                </c:pt>
                <c:pt idx="10">
                  <c:v>4</c:v>
                </c:pt>
                <c:pt idx="11">
                  <c:v>8</c:v>
                </c:pt>
                <c:pt idx="12">
                  <c:v>0</c:v>
                </c:pt>
                <c:pt idx="13">
                  <c:v>17</c:v>
                </c:pt>
                <c:pt idx="14">
                  <c:v>18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70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4</c:v>
                </c:pt>
                <c:pt idx="26">
                  <c:v>11</c:v>
                </c:pt>
                <c:pt idx="27">
                  <c:v>82</c:v>
                </c:pt>
                <c:pt idx="28">
                  <c:v>0</c:v>
                </c:pt>
                <c:pt idx="29">
                  <c:v>26</c:v>
                </c:pt>
                <c:pt idx="30">
                  <c:v>3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E4-4897-91FF-3F67A48F9A3E}"/>
            </c:ext>
          </c:extLst>
        </c:ser>
        <c:ser>
          <c:idx val="4"/>
          <c:order val="4"/>
          <c:tx>
            <c:strRef>
              <c:f>'1.1.7.2'!$F$6</c:f>
              <c:strCache>
                <c:ptCount val="1"/>
                <c:pt idx="0">
                  <c:v>S-5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'1.1.7.2'!$F$8:$F$39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21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E4-4897-91FF-3F67A48F9A3E}"/>
            </c:ext>
          </c:extLst>
        </c:ser>
        <c:ser>
          <c:idx val="5"/>
          <c:order val="5"/>
          <c:tx>
            <c:strRef>
              <c:f>'1.1.7.2'!$G$6</c:f>
              <c:strCache>
                <c:ptCount val="1"/>
                <c:pt idx="0">
                  <c:v>S-6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'1.1.7.2'!$G$8:$G$39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23</c:v>
                </c:pt>
                <c:pt idx="7">
                  <c:v>10</c:v>
                </c:pt>
                <c:pt idx="8">
                  <c:v>0</c:v>
                </c:pt>
                <c:pt idx="9">
                  <c:v>21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15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E4-4897-91FF-3F67A48F9A3E}"/>
            </c:ext>
          </c:extLst>
        </c:ser>
        <c:ser>
          <c:idx val="6"/>
          <c:order val="6"/>
          <c:tx>
            <c:strRef>
              <c:f>'1.1.7.2'!$H$6</c:f>
              <c:strCache>
                <c:ptCount val="1"/>
                <c:pt idx="0">
                  <c:v>R-2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'1.1.7.2'!$H$8:$H$39</c:f>
              <c:numCache>
                <c:formatCode>#,##0</c:formatCode>
                <c:ptCount val="32"/>
                <c:pt idx="0">
                  <c:v>90</c:v>
                </c:pt>
                <c:pt idx="1">
                  <c:v>20</c:v>
                </c:pt>
                <c:pt idx="2">
                  <c:v>2</c:v>
                </c:pt>
                <c:pt idx="3">
                  <c:v>3</c:v>
                </c:pt>
                <c:pt idx="4">
                  <c:v>8</c:v>
                </c:pt>
                <c:pt idx="5">
                  <c:v>2</c:v>
                </c:pt>
                <c:pt idx="6">
                  <c:v>277</c:v>
                </c:pt>
                <c:pt idx="7">
                  <c:v>34</c:v>
                </c:pt>
                <c:pt idx="8">
                  <c:v>6</c:v>
                </c:pt>
                <c:pt idx="9">
                  <c:v>3</c:v>
                </c:pt>
                <c:pt idx="10">
                  <c:v>15</c:v>
                </c:pt>
                <c:pt idx="11">
                  <c:v>6</c:v>
                </c:pt>
                <c:pt idx="12">
                  <c:v>3</c:v>
                </c:pt>
                <c:pt idx="13">
                  <c:v>7</c:v>
                </c:pt>
                <c:pt idx="14">
                  <c:v>8</c:v>
                </c:pt>
                <c:pt idx="15">
                  <c:v>1</c:v>
                </c:pt>
                <c:pt idx="16">
                  <c:v>16</c:v>
                </c:pt>
                <c:pt idx="17">
                  <c:v>2</c:v>
                </c:pt>
                <c:pt idx="18">
                  <c:v>86</c:v>
                </c:pt>
                <c:pt idx="19">
                  <c:v>6</c:v>
                </c:pt>
                <c:pt idx="20">
                  <c:v>32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10</c:v>
                </c:pt>
                <c:pt idx="26">
                  <c:v>44</c:v>
                </c:pt>
                <c:pt idx="27">
                  <c:v>23</c:v>
                </c:pt>
                <c:pt idx="28">
                  <c:v>2</c:v>
                </c:pt>
                <c:pt idx="29">
                  <c:v>27</c:v>
                </c:pt>
                <c:pt idx="30">
                  <c:v>35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7E4-4897-91FF-3F67A48F9A3E}"/>
            </c:ext>
          </c:extLst>
        </c:ser>
        <c:ser>
          <c:idx val="7"/>
          <c:order val="7"/>
          <c:tx>
            <c:strRef>
              <c:f>'1.1.7.2'!$I$6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'1.1.7.2'!$I$8:$I$39</c:f>
              <c:numCache>
                <c:formatCode>#,##0</c:formatCode>
                <c:ptCount val="32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0</c:v>
                </c:pt>
                <c:pt idx="5">
                  <c:v>1</c:v>
                </c:pt>
                <c:pt idx="6">
                  <c:v>18</c:v>
                </c:pt>
                <c:pt idx="7">
                  <c:v>8</c:v>
                </c:pt>
                <c:pt idx="8">
                  <c:v>1</c:v>
                </c:pt>
                <c:pt idx="9">
                  <c:v>4</c:v>
                </c:pt>
                <c:pt idx="10">
                  <c:v>8</c:v>
                </c:pt>
                <c:pt idx="11">
                  <c:v>7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14</c:v>
                </c:pt>
                <c:pt idx="17">
                  <c:v>0</c:v>
                </c:pt>
                <c:pt idx="18">
                  <c:v>28</c:v>
                </c:pt>
                <c:pt idx="19">
                  <c:v>2</c:v>
                </c:pt>
                <c:pt idx="20">
                  <c:v>30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8</c:v>
                </c:pt>
                <c:pt idx="26">
                  <c:v>34</c:v>
                </c:pt>
                <c:pt idx="27">
                  <c:v>40</c:v>
                </c:pt>
                <c:pt idx="28">
                  <c:v>1</c:v>
                </c:pt>
                <c:pt idx="29">
                  <c:v>4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7E4-4897-91FF-3F67A48F9A3E}"/>
            </c:ext>
          </c:extLst>
        </c:ser>
        <c:ser>
          <c:idx val="8"/>
          <c:order val="8"/>
          <c:tx>
            <c:strRef>
              <c:f>'1.1.7.2'!$J$6</c:f>
              <c:strCache>
                <c:ptCount val="1"/>
                <c:pt idx="0">
                  <c:v>R-4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'1.1.7.2'!$J$8:$J$39</c:f>
              <c:numCache>
                <c:formatCode>#,##0</c:formatCode>
                <c:ptCount val="32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29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13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6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22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7E4-4897-91FF-3F67A48F9A3E}"/>
            </c:ext>
          </c:extLst>
        </c:ser>
        <c:ser>
          <c:idx val="9"/>
          <c:order val="9"/>
          <c:tx>
            <c:strRef>
              <c:f>'1.1.7.2'!$K$6</c:f>
              <c:strCache>
                <c:ptCount val="1"/>
                <c:pt idx="0">
                  <c:v>R-5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'1.1.7.2'!$K$8:$K$39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7E4-4897-91FF-3F67A48F9A3E}"/>
            </c:ext>
          </c:extLst>
        </c:ser>
        <c:ser>
          <c:idx val="10"/>
          <c:order val="10"/>
          <c:tx>
            <c:strRef>
              <c:f>'1.1.7.2'!$L$6</c:f>
              <c:strCache>
                <c:ptCount val="1"/>
                <c:pt idx="0">
                  <c:v>R-6</c:v>
                </c:pt>
              </c:strCache>
            </c:strRef>
          </c:tx>
          <c:marker>
            <c:symbol val="none"/>
          </c:marker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'1.1.7.2'!$L$8:$L$39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12</c:v>
                </c:pt>
                <c:pt idx="7">
                  <c:v>0</c:v>
                </c:pt>
                <c:pt idx="8">
                  <c:v>0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29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7E4-4897-91FF-3F67A48F9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449552"/>
        <c:axId val="293688616"/>
      </c:lineChart>
      <c:catAx>
        <c:axId val="21944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93688616"/>
        <c:crosses val="autoZero"/>
        <c:auto val="1"/>
        <c:lblAlgn val="ctr"/>
        <c:lblOffset val="100"/>
        <c:noMultiLvlLbl val="0"/>
      </c:catAx>
      <c:valAx>
        <c:axId val="2936886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94495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7096761630086648E-2"/>
          <c:y val="0.91963149606299632"/>
          <c:w val="0.9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Especializada </a:t>
            </a:r>
          </a:p>
          <a:p>
            <a:pPr>
              <a:defRPr lang="es-ES" sz="1200"/>
            </a:pPr>
            <a:r>
              <a:rPr lang="es-ES" sz="1200"/>
              <a:t>por</a:t>
            </a:r>
            <a:r>
              <a:rPr lang="es-ES" sz="1200" baseline="0"/>
              <a:t> Clase de Vehículo 2018</a:t>
            </a:r>
            <a:endParaRPr lang="es-ES" sz="1200"/>
          </a:p>
        </c:rich>
      </c:tx>
      <c:layout>
        <c:manualLayout>
          <c:xMode val="edge"/>
          <c:yMode val="edge"/>
          <c:x val="0.1537587454565029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3958783543224525E-2"/>
          <c:y val="0.12888888888888889"/>
          <c:w val="0.88238538794637611"/>
          <c:h val="0.62090743657042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'1.1.7.2'!$B$6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'1.1.7.2'!$B$8:$B$39</c:f>
              <c:numCache>
                <c:formatCode>#,##0</c:formatCode>
                <c:ptCount val="32"/>
                <c:pt idx="0">
                  <c:v>15</c:v>
                </c:pt>
                <c:pt idx="1">
                  <c:v>7</c:v>
                </c:pt>
                <c:pt idx="2">
                  <c:v>7</c:v>
                </c:pt>
                <c:pt idx="3">
                  <c:v>0</c:v>
                </c:pt>
                <c:pt idx="4">
                  <c:v>3</c:v>
                </c:pt>
                <c:pt idx="5">
                  <c:v>18</c:v>
                </c:pt>
                <c:pt idx="6">
                  <c:v>268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27</c:v>
                </c:pt>
                <c:pt idx="11">
                  <c:v>4</c:v>
                </c:pt>
                <c:pt idx="12">
                  <c:v>0</c:v>
                </c:pt>
                <c:pt idx="13">
                  <c:v>9</c:v>
                </c:pt>
                <c:pt idx="14">
                  <c:v>3</c:v>
                </c:pt>
                <c:pt idx="15">
                  <c:v>5</c:v>
                </c:pt>
                <c:pt idx="16">
                  <c:v>19</c:v>
                </c:pt>
                <c:pt idx="17">
                  <c:v>0</c:v>
                </c:pt>
                <c:pt idx="18">
                  <c:v>58</c:v>
                </c:pt>
                <c:pt idx="19">
                  <c:v>0</c:v>
                </c:pt>
                <c:pt idx="20">
                  <c:v>65</c:v>
                </c:pt>
                <c:pt idx="21">
                  <c:v>5</c:v>
                </c:pt>
                <c:pt idx="22">
                  <c:v>0</c:v>
                </c:pt>
                <c:pt idx="23">
                  <c:v>9</c:v>
                </c:pt>
                <c:pt idx="24">
                  <c:v>3</c:v>
                </c:pt>
                <c:pt idx="25">
                  <c:v>3</c:v>
                </c:pt>
                <c:pt idx="26">
                  <c:v>21</c:v>
                </c:pt>
                <c:pt idx="27">
                  <c:v>10</c:v>
                </c:pt>
                <c:pt idx="28">
                  <c:v>0</c:v>
                </c:pt>
                <c:pt idx="29">
                  <c:v>26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C-4B43-9BCA-A8FF36254517}"/>
            </c:ext>
          </c:extLst>
        </c:ser>
        <c:ser>
          <c:idx val="1"/>
          <c:order val="1"/>
          <c:tx>
            <c:strRef>
              <c:f>'1.1.7.2'!$C$6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'1.1.7.2'!$C$8:$C$39</c:f>
              <c:numCache>
                <c:formatCode>#,##0</c:formatCode>
                <c:ptCount val="32"/>
                <c:pt idx="0">
                  <c:v>293</c:v>
                </c:pt>
                <c:pt idx="1">
                  <c:v>644</c:v>
                </c:pt>
                <c:pt idx="2">
                  <c:v>150</c:v>
                </c:pt>
                <c:pt idx="3">
                  <c:v>158</c:v>
                </c:pt>
                <c:pt idx="4">
                  <c:v>251</c:v>
                </c:pt>
                <c:pt idx="5">
                  <c:v>1654</c:v>
                </c:pt>
                <c:pt idx="6">
                  <c:v>7284</c:v>
                </c:pt>
                <c:pt idx="7">
                  <c:v>2454</c:v>
                </c:pt>
                <c:pt idx="8">
                  <c:v>801</c:v>
                </c:pt>
                <c:pt idx="9">
                  <c:v>594</c:v>
                </c:pt>
                <c:pt idx="10">
                  <c:v>1538</c:v>
                </c:pt>
                <c:pt idx="11">
                  <c:v>2885</c:v>
                </c:pt>
                <c:pt idx="12">
                  <c:v>115</c:v>
                </c:pt>
                <c:pt idx="13">
                  <c:v>1668</c:v>
                </c:pt>
                <c:pt idx="14">
                  <c:v>1739</c:v>
                </c:pt>
                <c:pt idx="15">
                  <c:v>605</c:v>
                </c:pt>
                <c:pt idx="16">
                  <c:v>318</c:v>
                </c:pt>
                <c:pt idx="17">
                  <c:v>75</c:v>
                </c:pt>
                <c:pt idx="18">
                  <c:v>12221</c:v>
                </c:pt>
                <c:pt idx="19">
                  <c:v>255</c:v>
                </c:pt>
                <c:pt idx="20">
                  <c:v>720</c:v>
                </c:pt>
                <c:pt idx="21">
                  <c:v>1080</c:v>
                </c:pt>
                <c:pt idx="22">
                  <c:v>80</c:v>
                </c:pt>
                <c:pt idx="23">
                  <c:v>444</c:v>
                </c:pt>
                <c:pt idx="24">
                  <c:v>684</c:v>
                </c:pt>
                <c:pt idx="25">
                  <c:v>1000</c:v>
                </c:pt>
                <c:pt idx="26">
                  <c:v>629</c:v>
                </c:pt>
                <c:pt idx="27">
                  <c:v>5230</c:v>
                </c:pt>
                <c:pt idx="28">
                  <c:v>60</c:v>
                </c:pt>
                <c:pt idx="29">
                  <c:v>3291</c:v>
                </c:pt>
                <c:pt idx="30">
                  <c:v>549</c:v>
                </c:pt>
                <c:pt idx="3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C-4B43-9BCA-A8FF36254517}"/>
            </c:ext>
          </c:extLst>
        </c:ser>
        <c:ser>
          <c:idx val="2"/>
          <c:order val="2"/>
          <c:tx>
            <c:strRef>
              <c:f>'1.1.7.2'!$D$6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'1.1.7.2'!$D$8:$D$39</c:f>
              <c:numCache>
                <c:formatCode>#,##0</c:formatCode>
                <c:ptCount val="32"/>
                <c:pt idx="0">
                  <c:v>65</c:v>
                </c:pt>
                <c:pt idx="1">
                  <c:v>94</c:v>
                </c:pt>
                <c:pt idx="2">
                  <c:v>108</c:v>
                </c:pt>
                <c:pt idx="3">
                  <c:v>85</c:v>
                </c:pt>
                <c:pt idx="4">
                  <c:v>103</c:v>
                </c:pt>
                <c:pt idx="5">
                  <c:v>546</c:v>
                </c:pt>
                <c:pt idx="6">
                  <c:v>2525</c:v>
                </c:pt>
                <c:pt idx="7">
                  <c:v>588</c:v>
                </c:pt>
                <c:pt idx="8">
                  <c:v>87</c:v>
                </c:pt>
                <c:pt idx="9">
                  <c:v>340</c:v>
                </c:pt>
                <c:pt idx="10">
                  <c:v>654</c:v>
                </c:pt>
                <c:pt idx="11">
                  <c:v>1095</c:v>
                </c:pt>
                <c:pt idx="12">
                  <c:v>55</c:v>
                </c:pt>
                <c:pt idx="13">
                  <c:v>653</c:v>
                </c:pt>
                <c:pt idx="14">
                  <c:v>864</c:v>
                </c:pt>
                <c:pt idx="15">
                  <c:v>182</c:v>
                </c:pt>
                <c:pt idx="16">
                  <c:v>43</c:v>
                </c:pt>
                <c:pt idx="17">
                  <c:v>17</c:v>
                </c:pt>
                <c:pt idx="18">
                  <c:v>2962</c:v>
                </c:pt>
                <c:pt idx="19">
                  <c:v>151</c:v>
                </c:pt>
                <c:pt idx="20">
                  <c:v>230</c:v>
                </c:pt>
                <c:pt idx="21">
                  <c:v>279</c:v>
                </c:pt>
                <c:pt idx="22">
                  <c:v>39</c:v>
                </c:pt>
                <c:pt idx="23">
                  <c:v>232</c:v>
                </c:pt>
                <c:pt idx="24">
                  <c:v>170</c:v>
                </c:pt>
                <c:pt idx="25">
                  <c:v>343</c:v>
                </c:pt>
                <c:pt idx="26">
                  <c:v>518</c:v>
                </c:pt>
                <c:pt idx="27">
                  <c:v>2209</c:v>
                </c:pt>
                <c:pt idx="28">
                  <c:v>37</c:v>
                </c:pt>
                <c:pt idx="29">
                  <c:v>1636</c:v>
                </c:pt>
                <c:pt idx="30">
                  <c:v>92</c:v>
                </c:pt>
                <c:pt idx="3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C-4B43-9BCA-A8FF36254517}"/>
            </c:ext>
          </c:extLst>
        </c:ser>
        <c:ser>
          <c:idx val="3"/>
          <c:order val="3"/>
          <c:tx>
            <c:strRef>
              <c:f>'1.1.7.2'!$E$6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'1.1.7.2'!$E$8:$E$39</c:f>
              <c:numCache>
                <c:formatCode>#,##0</c:formatCode>
                <c:ptCount val="32"/>
                <c:pt idx="0">
                  <c:v>6</c:v>
                </c:pt>
                <c:pt idx="1">
                  <c:v>7</c:v>
                </c:pt>
                <c:pt idx="2">
                  <c:v>3</c:v>
                </c:pt>
                <c:pt idx="3">
                  <c:v>6</c:v>
                </c:pt>
                <c:pt idx="4">
                  <c:v>0</c:v>
                </c:pt>
                <c:pt idx="5">
                  <c:v>14</c:v>
                </c:pt>
                <c:pt idx="6">
                  <c:v>117</c:v>
                </c:pt>
                <c:pt idx="7">
                  <c:v>16</c:v>
                </c:pt>
                <c:pt idx="8">
                  <c:v>11</c:v>
                </c:pt>
                <c:pt idx="9">
                  <c:v>89</c:v>
                </c:pt>
                <c:pt idx="10">
                  <c:v>4</c:v>
                </c:pt>
                <c:pt idx="11">
                  <c:v>8</c:v>
                </c:pt>
                <c:pt idx="12">
                  <c:v>0</c:v>
                </c:pt>
                <c:pt idx="13">
                  <c:v>17</c:v>
                </c:pt>
                <c:pt idx="14">
                  <c:v>18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70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4</c:v>
                </c:pt>
                <c:pt idx="26">
                  <c:v>11</c:v>
                </c:pt>
                <c:pt idx="27">
                  <c:v>82</c:v>
                </c:pt>
                <c:pt idx="28">
                  <c:v>0</c:v>
                </c:pt>
                <c:pt idx="29">
                  <c:v>26</c:v>
                </c:pt>
                <c:pt idx="30">
                  <c:v>3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CC-4B43-9BCA-A8FF36254517}"/>
            </c:ext>
          </c:extLst>
        </c:ser>
        <c:ser>
          <c:idx val="4"/>
          <c:order val="4"/>
          <c:tx>
            <c:strRef>
              <c:f>'1.1.7.2'!$F$6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'1.1.7.2'!$F$8:$F$39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21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CC-4B43-9BCA-A8FF36254517}"/>
            </c:ext>
          </c:extLst>
        </c:ser>
        <c:ser>
          <c:idx val="5"/>
          <c:order val="5"/>
          <c:tx>
            <c:strRef>
              <c:f>'1.1.7.2'!$G$6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'1.1.7.2'!$G$8:$G$39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23</c:v>
                </c:pt>
                <c:pt idx="7">
                  <c:v>10</c:v>
                </c:pt>
                <c:pt idx="8">
                  <c:v>0</c:v>
                </c:pt>
                <c:pt idx="9">
                  <c:v>21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15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CC-4B43-9BCA-A8FF36254517}"/>
            </c:ext>
          </c:extLst>
        </c:ser>
        <c:ser>
          <c:idx val="6"/>
          <c:order val="6"/>
          <c:tx>
            <c:strRef>
              <c:f>'1.1.7.2'!$H$6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'1.1.7.2'!$H$8:$H$39</c:f>
              <c:numCache>
                <c:formatCode>#,##0</c:formatCode>
                <c:ptCount val="32"/>
                <c:pt idx="0">
                  <c:v>90</c:v>
                </c:pt>
                <c:pt idx="1">
                  <c:v>20</c:v>
                </c:pt>
                <c:pt idx="2">
                  <c:v>2</c:v>
                </c:pt>
                <c:pt idx="3">
                  <c:v>3</c:v>
                </c:pt>
                <c:pt idx="4">
                  <c:v>8</c:v>
                </c:pt>
                <c:pt idx="5">
                  <c:v>2</c:v>
                </c:pt>
                <c:pt idx="6">
                  <c:v>277</c:v>
                </c:pt>
                <c:pt idx="7">
                  <c:v>34</c:v>
                </c:pt>
                <c:pt idx="8">
                  <c:v>6</c:v>
                </c:pt>
                <c:pt idx="9">
                  <c:v>3</c:v>
                </c:pt>
                <c:pt idx="10">
                  <c:v>15</c:v>
                </c:pt>
                <c:pt idx="11">
                  <c:v>6</c:v>
                </c:pt>
                <c:pt idx="12">
                  <c:v>3</c:v>
                </c:pt>
                <c:pt idx="13">
                  <c:v>7</c:v>
                </c:pt>
                <c:pt idx="14">
                  <c:v>8</c:v>
                </c:pt>
                <c:pt idx="15">
                  <c:v>1</c:v>
                </c:pt>
                <c:pt idx="16">
                  <c:v>16</c:v>
                </c:pt>
                <c:pt idx="17">
                  <c:v>2</c:v>
                </c:pt>
                <c:pt idx="18">
                  <c:v>86</c:v>
                </c:pt>
                <c:pt idx="19">
                  <c:v>6</c:v>
                </c:pt>
                <c:pt idx="20">
                  <c:v>32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10</c:v>
                </c:pt>
                <c:pt idx="26">
                  <c:v>44</c:v>
                </c:pt>
                <c:pt idx="27">
                  <c:v>23</c:v>
                </c:pt>
                <c:pt idx="28">
                  <c:v>2</c:v>
                </c:pt>
                <c:pt idx="29">
                  <c:v>27</c:v>
                </c:pt>
                <c:pt idx="30">
                  <c:v>35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CC-4B43-9BCA-A8FF36254517}"/>
            </c:ext>
          </c:extLst>
        </c:ser>
        <c:ser>
          <c:idx val="7"/>
          <c:order val="7"/>
          <c:tx>
            <c:strRef>
              <c:f>'1.1.7.2'!$I$6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'1.1.7.2'!$I$8:$I$39</c:f>
              <c:numCache>
                <c:formatCode>#,##0</c:formatCode>
                <c:ptCount val="32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0</c:v>
                </c:pt>
                <c:pt idx="5">
                  <c:v>1</c:v>
                </c:pt>
                <c:pt idx="6">
                  <c:v>18</c:v>
                </c:pt>
                <c:pt idx="7">
                  <c:v>8</c:v>
                </c:pt>
                <c:pt idx="8">
                  <c:v>1</c:v>
                </c:pt>
                <c:pt idx="9">
                  <c:v>4</c:v>
                </c:pt>
                <c:pt idx="10">
                  <c:v>8</c:v>
                </c:pt>
                <c:pt idx="11">
                  <c:v>7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14</c:v>
                </c:pt>
                <c:pt idx="17">
                  <c:v>0</c:v>
                </c:pt>
                <c:pt idx="18">
                  <c:v>28</c:v>
                </c:pt>
                <c:pt idx="19">
                  <c:v>2</c:v>
                </c:pt>
                <c:pt idx="20">
                  <c:v>30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8</c:v>
                </c:pt>
                <c:pt idx="26">
                  <c:v>34</c:v>
                </c:pt>
                <c:pt idx="27">
                  <c:v>40</c:v>
                </c:pt>
                <c:pt idx="28">
                  <c:v>1</c:v>
                </c:pt>
                <c:pt idx="29">
                  <c:v>4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3CC-4B43-9BCA-A8FF36254517}"/>
            </c:ext>
          </c:extLst>
        </c:ser>
        <c:ser>
          <c:idx val="8"/>
          <c:order val="8"/>
          <c:tx>
            <c:strRef>
              <c:f>'1.1.7.2'!$J$6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'1.1.7.2'!$J$8:$J$39</c:f>
              <c:numCache>
                <c:formatCode>#,##0</c:formatCode>
                <c:ptCount val="32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29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13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6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22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CC-4B43-9BCA-A8FF36254517}"/>
            </c:ext>
          </c:extLst>
        </c:ser>
        <c:ser>
          <c:idx val="9"/>
          <c:order val="9"/>
          <c:tx>
            <c:strRef>
              <c:f>'1.1.7.2'!$K$6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'1.1.7.2'!$K$8:$K$39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3CC-4B43-9BCA-A8FF36254517}"/>
            </c:ext>
          </c:extLst>
        </c:ser>
        <c:ser>
          <c:idx val="10"/>
          <c:order val="10"/>
          <c:tx>
            <c:strRef>
              <c:f>'1.1.7.2'!$L$6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strRef>
              <c:f>'1.1.7.2'!$N$8:$N$39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'1.1.7.2'!$L$8:$L$39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12</c:v>
                </c:pt>
                <c:pt idx="7">
                  <c:v>0</c:v>
                </c:pt>
                <c:pt idx="8">
                  <c:v>0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29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3CC-4B43-9BCA-A8FF36254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5213432"/>
        <c:axId val="295337144"/>
      </c:barChart>
      <c:catAx>
        <c:axId val="305213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95337144"/>
        <c:crosses val="autoZero"/>
        <c:auto val="1"/>
        <c:lblAlgn val="ctr"/>
        <c:lblOffset val="100"/>
        <c:noMultiLvlLbl val="0"/>
      </c:catAx>
      <c:valAx>
        <c:axId val="295337144"/>
        <c:scaling>
          <c:orientation val="minMax"/>
          <c:max val="16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052134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467928496319663"/>
          <c:y val="0.9196314960629921"/>
          <c:w val="0.7069846079965556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Vehicular del Autotransporte de Carga por Clase de Servicio 2018</a:t>
            </a:r>
            <a:endParaRPr lang="es-ES" sz="1200"/>
          </a:p>
        </c:rich>
      </c:tx>
      <c:layout>
        <c:manualLayout>
          <c:xMode val="edge"/>
          <c:yMode val="edge"/>
          <c:x val="0.1249945213159035"/>
          <c:y val="8.519701810436635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67612907609959"/>
          <c:y val="9.7222222222222224E-2"/>
          <c:w val="0.86206389249888404"/>
          <c:h val="0.64677857976086361"/>
        </c:manualLayout>
      </c:layout>
      <c:lineChart>
        <c:grouping val="standard"/>
        <c:varyColors val="0"/>
        <c:ser>
          <c:idx val="0"/>
          <c:order val="0"/>
          <c:tx>
            <c:strRef>
              <c:f>'1.1.8'!$B$5:$B$6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'1.1.8'!$E$8:$E$39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'1.1.8'!$B$8:$B$39</c:f>
              <c:numCache>
                <c:formatCode>#,##0</c:formatCode>
                <c:ptCount val="32"/>
                <c:pt idx="0">
                  <c:v>11032</c:v>
                </c:pt>
                <c:pt idx="1">
                  <c:v>24010</c:v>
                </c:pt>
                <c:pt idx="2">
                  <c:v>1564</c:v>
                </c:pt>
                <c:pt idx="3">
                  <c:v>1259</c:v>
                </c:pt>
                <c:pt idx="4">
                  <c:v>4642</c:v>
                </c:pt>
                <c:pt idx="5">
                  <c:v>28189</c:v>
                </c:pt>
                <c:pt idx="6">
                  <c:v>165573</c:v>
                </c:pt>
                <c:pt idx="7">
                  <c:v>32614</c:v>
                </c:pt>
                <c:pt idx="8">
                  <c:v>7710</c:v>
                </c:pt>
                <c:pt idx="9">
                  <c:v>13905</c:v>
                </c:pt>
                <c:pt idx="10">
                  <c:v>45469</c:v>
                </c:pt>
                <c:pt idx="11">
                  <c:v>43071</c:v>
                </c:pt>
                <c:pt idx="12">
                  <c:v>3079</c:v>
                </c:pt>
                <c:pt idx="13">
                  <c:v>33301</c:v>
                </c:pt>
                <c:pt idx="14">
                  <c:v>60929</c:v>
                </c:pt>
                <c:pt idx="15">
                  <c:v>25660</c:v>
                </c:pt>
                <c:pt idx="16">
                  <c:v>7826</c:v>
                </c:pt>
                <c:pt idx="17">
                  <c:v>1771</c:v>
                </c:pt>
                <c:pt idx="18">
                  <c:v>110106</c:v>
                </c:pt>
                <c:pt idx="19">
                  <c:v>4021</c:v>
                </c:pt>
                <c:pt idx="20">
                  <c:v>28328</c:v>
                </c:pt>
                <c:pt idx="21">
                  <c:v>25665</c:v>
                </c:pt>
                <c:pt idx="22">
                  <c:v>1497</c:v>
                </c:pt>
                <c:pt idx="23">
                  <c:v>22519</c:v>
                </c:pt>
                <c:pt idx="24">
                  <c:v>19972</c:v>
                </c:pt>
                <c:pt idx="25">
                  <c:v>19946</c:v>
                </c:pt>
                <c:pt idx="26">
                  <c:v>3932</c:v>
                </c:pt>
                <c:pt idx="27">
                  <c:v>42488</c:v>
                </c:pt>
                <c:pt idx="28">
                  <c:v>4772</c:v>
                </c:pt>
                <c:pt idx="29">
                  <c:v>35015</c:v>
                </c:pt>
                <c:pt idx="30">
                  <c:v>7658</c:v>
                </c:pt>
                <c:pt idx="31">
                  <c:v>3880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7A-4532-A2D2-4F4D97FA4265}"/>
            </c:ext>
          </c:extLst>
        </c:ser>
        <c:ser>
          <c:idx val="1"/>
          <c:order val="1"/>
          <c:tx>
            <c:strRef>
              <c:f>'1.1.8'!$C$5:$C$6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'1.1.8'!$E$8:$E$39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'1.1.8'!$C$8:$C$39</c:f>
              <c:numCache>
                <c:formatCode>#,##0</c:formatCode>
                <c:ptCount val="32"/>
                <c:pt idx="0">
                  <c:v>1606</c:v>
                </c:pt>
                <c:pt idx="1">
                  <c:v>1647</c:v>
                </c:pt>
                <c:pt idx="2">
                  <c:v>485</c:v>
                </c:pt>
                <c:pt idx="3">
                  <c:v>540</c:v>
                </c:pt>
                <c:pt idx="4">
                  <c:v>748</c:v>
                </c:pt>
                <c:pt idx="5">
                  <c:v>4687</c:v>
                </c:pt>
                <c:pt idx="6">
                  <c:v>27777</c:v>
                </c:pt>
                <c:pt idx="7">
                  <c:v>6004</c:v>
                </c:pt>
                <c:pt idx="8">
                  <c:v>1660</c:v>
                </c:pt>
                <c:pt idx="9">
                  <c:v>2089</c:v>
                </c:pt>
                <c:pt idx="10">
                  <c:v>5649</c:v>
                </c:pt>
                <c:pt idx="11">
                  <c:v>7308</c:v>
                </c:pt>
                <c:pt idx="12">
                  <c:v>404</c:v>
                </c:pt>
                <c:pt idx="13">
                  <c:v>4544</c:v>
                </c:pt>
                <c:pt idx="14">
                  <c:v>5873</c:v>
                </c:pt>
                <c:pt idx="15">
                  <c:v>1518</c:v>
                </c:pt>
                <c:pt idx="16">
                  <c:v>677</c:v>
                </c:pt>
                <c:pt idx="17">
                  <c:v>187</c:v>
                </c:pt>
                <c:pt idx="18">
                  <c:v>28277</c:v>
                </c:pt>
                <c:pt idx="19">
                  <c:v>784</c:v>
                </c:pt>
                <c:pt idx="20">
                  <c:v>2312</c:v>
                </c:pt>
                <c:pt idx="21">
                  <c:v>3264</c:v>
                </c:pt>
                <c:pt idx="22">
                  <c:v>309</c:v>
                </c:pt>
                <c:pt idx="23">
                  <c:v>1357</c:v>
                </c:pt>
                <c:pt idx="24">
                  <c:v>1712</c:v>
                </c:pt>
                <c:pt idx="25">
                  <c:v>2383</c:v>
                </c:pt>
                <c:pt idx="26">
                  <c:v>2647</c:v>
                </c:pt>
                <c:pt idx="27">
                  <c:v>13898</c:v>
                </c:pt>
                <c:pt idx="28">
                  <c:v>234</c:v>
                </c:pt>
                <c:pt idx="29">
                  <c:v>9140</c:v>
                </c:pt>
                <c:pt idx="30">
                  <c:v>1235</c:v>
                </c:pt>
                <c:pt idx="31">
                  <c:v>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A-4532-A2D2-4F4D97FA4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215000"/>
        <c:axId val="305215392"/>
      </c:lineChart>
      <c:catAx>
        <c:axId val="305215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305215392"/>
        <c:crosses val="autoZero"/>
        <c:auto val="1"/>
        <c:lblAlgn val="ctr"/>
        <c:lblOffset val="100"/>
        <c:noMultiLvlLbl val="0"/>
      </c:catAx>
      <c:valAx>
        <c:axId val="305215392"/>
        <c:scaling>
          <c:orientation val="minMax"/>
          <c:max val="18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052150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8720621087412629E-2"/>
          <c:y val="0.89424400224732292"/>
          <c:w val="0.88053071036023356"/>
          <c:h val="8.653579760863226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Vehicular del Autotransporte de Carga por Clase de Servicio 2018</a:t>
            </a:r>
            <a:endParaRPr lang="es-ES" sz="1200"/>
          </a:p>
        </c:rich>
      </c:tx>
      <c:layout>
        <c:manualLayout>
          <c:xMode val="edge"/>
          <c:yMode val="edge"/>
          <c:x val="0.13146701322528859"/>
          <c:y val="4.629629629629629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67612907609965"/>
          <c:y val="9.7222222222222224E-2"/>
          <c:w val="0.8620638924988846"/>
          <c:h val="0.646778579760863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'1.1.8'!$B$5:$B$6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'1.1.8'!$E$8:$E$39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'1.1.8'!$B$8:$B$39</c:f>
              <c:numCache>
                <c:formatCode>#,##0</c:formatCode>
                <c:ptCount val="32"/>
                <c:pt idx="0">
                  <c:v>11032</c:v>
                </c:pt>
                <c:pt idx="1">
                  <c:v>24010</c:v>
                </c:pt>
                <c:pt idx="2">
                  <c:v>1564</c:v>
                </c:pt>
                <c:pt idx="3">
                  <c:v>1259</c:v>
                </c:pt>
                <c:pt idx="4">
                  <c:v>4642</c:v>
                </c:pt>
                <c:pt idx="5">
                  <c:v>28189</c:v>
                </c:pt>
                <c:pt idx="6">
                  <c:v>165573</c:v>
                </c:pt>
                <c:pt idx="7">
                  <c:v>32614</c:v>
                </c:pt>
                <c:pt idx="8">
                  <c:v>7710</c:v>
                </c:pt>
                <c:pt idx="9">
                  <c:v>13905</c:v>
                </c:pt>
                <c:pt idx="10">
                  <c:v>45469</c:v>
                </c:pt>
                <c:pt idx="11">
                  <c:v>43071</c:v>
                </c:pt>
                <c:pt idx="12">
                  <c:v>3079</c:v>
                </c:pt>
                <c:pt idx="13">
                  <c:v>33301</c:v>
                </c:pt>
                <c:pt idx="14">
                  <c:v>60929</c:v>
                </c:pt>
                <c:pt idx="15">
                  <c:v>25660</c:v>
                </c:pt>
                <c:pt idx="16">
                  <c:v>7826</c:v>
                </c:pt>
                <c:pt idx="17">
                  <c:v>1771</c:v>
                </c:pt>
                <c:pt idx="18">
                  <c:v>110106</c:v>
                </c:pt>
                <c:pt idx="19">
                  <c:v>4021</c:v>
                </c:pt>
                <c:pt idx="20">
                  <c:v>28328</c:v>
                </c:pt>
                <c:pt idx="21">
                  <c:v>25665</c:v>
                </c:pt>
                <c:pt idx="22">
                  <c:v>1497</c:v>
                </c:pt>
                <c:pt idx="23">
                  <c:v>22519</c:v>
                </c:pt>
                <c:pt idx="24">
                  <c:v>19972</c:v>
                </c:pt>
                <c:pt idx="25">
                  <c:v>19946</c:v>
                </c:pt>
                <c:pt idx="26">
                  <c:v>3932</c:v>
                </c:pt>
                <c:pt idx="27">
                  <c:v>42488</c:v>
                </c:pt>
                <c:pt idx="28">
                  <c:v>4772</c:v>
                </c:pt>
                <c:pt idx="29">
                  <c:v>35015</c:v>
                </c:pt>
                <c:pt idx="30">
                  <c:v>7658</c:v>
                </c:pt>
                <c:pt idx="31">
                  <c:v>3880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8-4E1E-9F70-0D84EF3F868B}"/>
            </c:ext>
          </c:extLst>
        </c:ser>
        <c:ser>
          <c:idx val="1"/>
          <c:order val="1"/>
          <c:tx>
            <c:strRef>
              <c:f>'1.1.8'!$C$5:$C$6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'1.1.8'!$E$8:$E$39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'1.1.8'!$C$8:$C$39</c:f>
              <c:numCache>
                <c:formatCode>#,##0</c:formatCode>
                <c:ptCount val="32"/>
                <c:pt idx="0">
                  <c:v>1606</c:v>
                </c:pt>
                <c:pt idx="1">
                  <c:v>1647</c:v>
                </c:pt>
                <c:pt idx="2">
                  <c:v>485</c:v>
                </c:pt>
                <c:pt idx="3">
                  <c:v>540</c:v>
                </c:pt>
                <c:pt idx="4">
                  <c:v>748</c:v>
                </c:pt>
                <c:pt idx="5">
                  <c:v>4687</c:v>
                </c:pt>
                <c:pt idx="6">
                  <c:v>27777</c:v>
                </c:pt>
                <c:pt idx="7">
                  <c:v>6004</c:v>
                </c:pt>
                <c:pt idx="8">
                  <c:v>1660</c:v>
                </c:pt>
                <c:pt idx="9">
                  <c:v>2089</c:v>
                </c:pt>
                <c:pt idx="10">
                  <c:v>5649</c:v>
                </c:pt>
                <c:pt idx="11">
                  <c:v>7308</c:v>
                </c:pt>
                <c:pt idx="12">
                  <c:v>404</c:v>
                </c:pt>
                <c:pt idx="13">
                  <c:v>4544</c:v>
                </c:pt>
                <c:pt idx="14">
                  <c:v>5873</c:v>
                </c:pt>
                <c:pt idx="15">
                  <c:v>1518</c:v>
                </c:pt>
                <c:pt idx="16">
                  <c:v>677</c:v>
                </c:pt>
                <c:pt idx="17">
                  <c:v>187</c:v>
                </c:pt>
                <c:pt idx="18">
                  <c:v>28277</c:v>
                </c:pt>
                <c:pt idx="19">
                  <c:v>784</c:v>
                </c:pt>
                <c:pt idx="20">
                  <c:v>2312</c:v>
                </c:pt>
                <c:pt idx="21">
                  <c:v>3264</c:v>
                </c:pt>
                <c:pt idx="22">
                  <c:v>309</c:v>
                </c:pt>
                <c:pt idx="23">
                  <c:v>1357</c:v>
                </c:pt>
                <c:pt idx="24">
                  <c:v>1712</c:v>
                </c:pt>
                <c:pt idx="25">
                  <c:v>2383</c:v>
                </c:pt>
                <c:pt idx="26">
                  <c:v>2647</c:v>
                </c:pt>
                <c:pt idx="27">
                  <c:v>13898</c:v>
                </c:pt>
                <c:pt idx="28">
                  <c:v>234</c:v>
                </c:pt>
                <c:pt idx="29">
                  <c:v>9140</c:v>
                </c:pt>
                <c:pt idx="30">
                  <c:v>1235</c:v>
                </c:pt>
                <c:pt idx="31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68-4E1E-9F70-0D84EF3F8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5216176"/>
        <c:axId val="295337536"/>
      </c:barChart>
      <c:catAx>
        <c:axId val="305216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95337536"/>
        <c:crosses val="autoZero"/>
        <c:auto val="1"/>
        <c:lblAlgn val="ctr"/>
        <c:lblOffset val="100"/>
        <c:noMultiLvlLbl val="0"/>
      </c:catAx>
      <c:valAx>
        <c:axId val="295337536"/>
        <c:scaling>
          <c:orientation val="minMax"/>
          <c:max val="2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7.3618224906352725E-3"/>
              <c:y val="0.2173359580052493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05216176"/>
        <c:crosses val="autoZero"/>
        <c:crossBetween val="between"/>
        <c:majorUnit val="20000"/>
        <c:minorUnit val="10000"/>
      </c:valAx>
    </c:plotArea>
    <c:legend>
      <c:legendPos val="b"/>
      <c:layout>
        <c:manualLayout>
          <c:xMode val="edge"/>
          <c:yMode val="edge"/>
          <c:x val="6.2453091421824911E-2"/>
          <c:y val="0.9116531787693205"/>
          <c:w val="0.88719975537038465"/>
          <c:h val="8.6535797608632267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del Parque Vehicular del Autotransporte de Carga por Clase de Servicio 2018</a:t>
            </a:r>
            <a:endParaRPr lang="es-ES" sz="1200"/>
          </a:p>
        </c:rich>
      </c:tx>
      <c:layout>
        <c:manualLayout>
          <c:xMode val="edge"/>
          <c:yMode val="edge"/>
          <c:x val="0.1111666666666666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9933289588801984E-2"/>
          <c:y val="0.14814814814814894"/>
          <c:w val="0.51111111111111107"/>
          <c:h val="0.85185185185185264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explosion val="13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5-05BB-4150-95EB-A95694FDAF8C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44E-4DA0-9DC9-5C751ED4A9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'1.1.8'!$B$5:$C$5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'1.1.8'!$B$42:$C$42</c:f>
              <c:numCache>
                <c:formatCode>#,##0</c:formatCode>
                <c:ptCount val="2"/>
                <c:pt idx="0">
                  <c:v>85.607962916235948</c:v>
                </c:pt>
                <c:pt idx="1">
                  <c:v>14.39203708376405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E-4DA0-9DC9-5C751ED4A9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486679790026246"/>
          <c:y val="0.39957531350248265"/>
          <c:w val="0.28457764654418199"/>
          <c:h val="0.41381233595800654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Permisionarios del Parque</a:t>
            </a:r>
            <a:r>
              <a:rPr lang="es-ES" sz="1200" baseline="0"/>
              <a:t> Vehicular del Autotransporte de Carga 2018</a:t>
            </a:r>
            <a:r>
              <a:rPr lang="es-ES" sz="1200"/>
              <a:t> </a:t>
            </a:r>
          </a:p>
        </c:rich>
      </c:tx>
      <c:layout>
        <c:manualLayout>
          <c:xMode val="edge"/>
          <c:yMode val="edge"/>
          <c:x val="0.126655574043261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78224394163853"/>
          <c:y val="8.0000000000000043E-2"/>
          <c:w val="0.87381398456640502"/>
          <c:h val="0.67868521434821627"/>
        </c:manualLayout>
      </c:layout>
      <c:lineChart>
        <c:grouping val="standard"/>
        <c:varyColors val="0"/>
        <c:ser>
          <c:idx val="0"/>
          <c:order val="0"/>
          <c:tx>
            <c:strRef>
              <c:f>'1.1.9'!$B$5:$B$6</c:f>
              <c:strCache>
                <c:ptCount val="2"/>
                <c:pt idx="0">
                  <c:v>Personas Morales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'1.1.9'!$B$8:$B$39</c:f>
              <c:numCache>
                <c:formatCode>#,##0</c:formatCode>
                <c:ptCount val="32"/>
                <c:pt idx="0">
                  <c:v>7691</c:v>
                </c:pt>
                <c:pt idx="1">
                  <c:v>8161</c:v>
                </c:pt>
                <c:pt idx="2">
                  <c:v>984</c:v>
                </c:pt>
                <c:pt idx="3">
                  <c:v>1159</c:v>
                </c:pt>
                <c:pt idx="4">
                  <c:v>2977</c:v>
                </c:pt>
                <c:pt idx="5">
                  <c:v>18439</c:v>
                </c:pt>
                <c:pt idx="6">
                  <c:v>99201</c:v>
                </c:pt>
                <c:pt idx="7">
                  <c:v>25254</c:v>
                </c:pt>
                <c:pt idx="8">
                  <c:v>5342</c:v>
                </c:pt>
                <c:pt idx="9">
                  <c:v>9587</c:v>
                </c:pt>
                <c:pt idx="10">
                  <c:v>17994</c:v>
                </c:pt>
                <c:pt idx="11">
                  <c:v>26161</c:v>
                </c:pt>
                <c:pt idx="12">
                  <c:v>1326</c:v>
                </c:pt>
                <c:pt idx="13">
                  <c:v>9044</c:v>
                </c:pt>
                <c:pt idx="14">
                  <c:v>30805</c:v>
                </c:pt>
                <c:pt idx="15">
                  <c:v>10427</c:v>
                </c:pt>
                <c:pt idx="16">
                  <c:v>4697</c:v>
                </c:pt>
                <c:pt idx="17">
                  <c:v>668</c:v>
                </c:pt>
                <c:pt idx="18">
                  <c:v>100796</c:v>
                </c:pt>
                <c:pt idx="19">
                  <c:v>2306</c:v>
                </c:pt>
                <c:pt idx="20">
                  <c:v>9658</c:v>
                </c:pt>
                <c:pt idx="21">
                  <c:v>13324</c:v>
                </c:pt>
                <c:pt idx="22">
                  <c:v>782</c:v>
                </c:pt>
                <c:pt idx="23">
                  <c:v>10363</c:v>
                </c:pt>
                <c:pt idx="24">
                  <c:v>8473</c:v>
                </c:pt>
                <c:pt idx="25">
                  <c:v>8697</c:v>
                </c:pt>
                <c:pt idx="26">
                  <c:v>3328</c:v>
                </c:pt>
                <c:pt idx="27">
                  <c:v>35220</c:v>
                </c:pt>
                <c:pt idx="28">
                  <c:v>1038</c:v>
                </c:pt>
                <c:pt idx="29">
                  <c:v>22998</c:v>
                </c:pt>
                <c:pt idx="30">
                  <c:v>5567</c:v>
                </c:pt>
                <c:pt idx="31">
                  <c:v>2445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C5-4753-94C7-8C97D49B01AC}"/>
            </c:ext>
          </c:extLst>
        </c:ser>
        <c:ser>
          <c:idx val="1"/>
          <c:order val="1"/>
          <c:tx>
            <c:strRef>
              <c:f>'1.1.9'!$C$5:$C$6</c:f>
              <c:strCache>
                <c:ptCount val="2"/>
                <c:pt idx="0">
                  <c:v>Personas Físicas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'1.1.9'!$C$8:$C$39</c:f>
              <c:numCache>
                <c:formatCode>#,##0</c:formatCode>
                <c:ptCount val="32"/>
                <c:pt idx="0">
                  <c:v>4947</c:v>
                </c:pt>
                <c:pt idx="1">
                  <c:v>17496</c:v>
                </c:pt>
                <c:pt idx="2">
                  <c:v>1065</c:v>
                </c:pt>
                <c:pt idx="3">
                  <c:v>640</c:v>
                </c:pt>
                <c:pt idx="4">
                  <c:v>2413</c:v>
                </c:pt>
                <c:pt idx="5">
                  <c:v>14437</c:v>
                </c:pt>
                <c:pt idx="6">
                  <c:v>94149</c:v>
                </c:pt>
                <c:pt idx="7">
                  <c:v>13364</c:v>
                </c:pt>
                <c:pt idx="8">
                  <c:v>4028</c:v>
                </c:pt>
                <c:pt idx="9">
                  <c:v>6407</c:v>
                </c:pt>
                <c:pt idx="10">
                  <c:v>33124</c:v>
                </c:pt>
                <c:pt idx="11">
                  <c:v>24218</c:v>
                </c:pt>
                <c:pt idx="12">
                  <c:v>2157</c:v>
                </c:pt>
                <c:pt idx="13">
                  <c:v>28801</c:v>
                </c:pt>
                <c:pt idx="14">
                  <c:v>35997</c:v>
                </c:pt>
                <c:pt idx="15">
                  <c:v>16751</c:v>
                </c:pt>
                <c:pt idx="16">
                  <c:v>3806</c:v>
                </c:pt>
                <c:pt idx="17">
                  <c:v>1290</c:v>
                </c:pt>
                <c:pt idx="18">
                  <c:v>37587</c:v>
                </c:pt>
                <c:pt idx="19">
                  <c:v>2499</c:v>
                </c:pt>
                <c:pt idx="20">
                  <c:v>20982</c:v>
                </c:pt>
                <c:pt idx="21">
                  <c:v>15605</c:v>
                </c:pt>
                <c:pt idx="22">
                  <c:v>1024</c:v>
                </c:pt>
                <c:pt idx="23">
                  <c:v>13513</c:v>
                </c:pt>
                <c:pt idx="24">
                  <c:v>13211</c:v>
                </c:pt>
                <c:pt idx="25">
                  <c:v>13632</c:v>
                </c:pt>
                <c:pt idx="26">
                  <c:v>3251</c:v>
                </c:pt>
                <c:pt idx="27">
                  <c:v>21166</c:v>
                </c:pt>
                <c:pt idx="28">
                  <c:v>3968</c:v>
                </c:pt>
                <c:pt idx="29">
                  <c:v>21157</c:v>
                </c:pt>
                <c:pt idx="30">
                  <c:v>3326</c:v>
                </c:pt>
                <c:pt idx="31">
                  <c:v>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C5-4753-94C7-8C97D49B0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3688224"/>
        <c:axId val="219450728"/>
      </c:lineChart>
      <c:catAx>
        <c:axId val="293688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9450728"/>
        <c:crosses val="autoZero"/>
        <c:auto val="1"/>
        <c:lblAlgn val="ctr"/>
        <c:lblOffset val="100"/>
        <c:noMultiLvlLbl val="0"/>
      </c:catAx>
      <c:valAx>
        <c:axId val="219450728"/>
        <c:scaling>
          <c:orientation val="minMax"/>
          <c:max val="12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Vehiculos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936882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051017333316101"/>
          <c:y val="0.91963149606299632"/>
          <c:w val="0.51446259733340316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200" b="1" i="0" baseline="0"/>
              <a:t>Permisionarios del Parque Vehicular del Autotransporte de Carga 2018 </a:t>
            </a:r>
            <a:endParaRPr lang="es-ES" sz="1100"/>
          </a:p>
        </c:rich>
      </c:tx>
      <c:layout>
        <c:manualLayout>
          <c:xMode val="edge"/>
          <c:yMode val="edge"/>
          <c:x val="0.131092623405435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21929330381123"/>
          <c:y val="8.0000000000000043E-2"/>
          <c:w val="0.86937693520423087"/>
          <c:h val="0.678685214348216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'1.1.9'!$B$5:$B$6</c:f>
              <c:strCache>
                <c:ptCount val="2"/>
                <c:pt idx="0">
                  <c:v>Personas Morales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'1.1.9'!$B$8:$B$39</c:f>
              <c:numCache>
                <c:formatCode>#,##0</c:formatCode>
                <c:ptCount val="32"/>
                <c:pt idx="0">
                  <c:v>7691</c:v>
                </c:pt>
                <c:pt idx="1">
                  <c:v>8161</c:v>
                </c:pt>
                <c:pt idx="2">
                  <c:v>984</c:v>
                </c:pt>
                <c:pt idx="3">
                  <c:v>1159</c:v>
                </c:pt>
                <c:pt idx="4">
                  <c:v>2977</c:v>
                </c:pt>
                <c:pt idx="5">
                  <c:v>18439</c:v>
                </c:pt>
                <c:pt idx="6">
                  <c:v>99201</c:v>
                </c:pt>
                <c:pt idx="7">
                  <c:v>25254</c:v>
                </c:pt>
                <c:pt idx="8">
                  <c:v>5342</c:v>
                </c:pt>
                <c:pt idx="9">
                  <c:v>9587</c:v>
                </c:pt>
                <c:pt idx="10">
                  <c:v>17994</c:v>
                </c:pt>
                <c:pt idx="11">
                  <c:v>26161</c:v>
                </c:pt>
                <c:pt idx="12">
                  <c:v>1326</c:v>
                </c:pt>
                <c:pt idx="13">
                  <c:v>9044</c:v>
                </c:pt>
                <c:pt idx="14">
                  <c:v>30805</c:v>
                </c:pt>
                <c:pt idx="15">
                  <c:v>10427</c:v>
                </c:pt>
                <c:pt idx="16">
                  <c:v>4697</c:v>
                </c:pt>
                <c:pt idx="17">
                  <c:v>668</c:v>
                </c:pt>
                <c:pt idx="18">
                  <c:v>100796</c:v>
                </c:pt>
                <c:pt idx="19">
                  <c:v>2306</c:v>
                </c:pt>
                <c:pt idx="20">
                  <c:v>9658</c:v>
                </c:pt>
                <c:pt idx="21">
                  <c:v>13324</c:v>
                </c:pt>
                <c:pt idx="22">
                  <c:v>782</c:v>
                </c:pt>
                <c:pt idx="23">
                  <c:v>10363</c:v>
                </c:pt>
                <c:pt idx="24">
                  <c:v>8473</c:v>
                </c:pt>
                <c:pt idx="25">
                  <c:v>8697</c:v>
                </c:pt>
                <c:pt idx="26">
                  <c:v>3328</c:v>
                </c:pt>
                <c:pt idx="27">
                  <c:v>35220</c:v>
                </c:pt>
                <c:pt idx="28">
                  <c:v>1038</c:v>
                </c:pt>
                <c:pt idx="29">
                  <c:v>22998</c:v>
                </c:pt>
                <c:pt idx="30">
                  <c:v>5567</c:v>
                </c:pt>
                <c:pt idx="31">
                  <c:v>2445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6D-4574-8E37-4761ED6934BA}"/>
            </c:ext>
          </c:extLst>
        </c:ser>
        <c:ser>
          <c:idx val="1"/>
          <c:order val="1"/>
          <c:tx>
            <c:strRef>
              <c:f>'1.1.9'!$C$5:$C$6</c:f>
              <c:strCache>
                <c:ptCount val="2"/>
                <c:pt idx="0">
                  <c:v>Personas Físicas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'1.1.9'!$E$8:$E$39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'1.1.9'!$C$8:$C$39</c:f>
              <c:numCache>
                <c:formatCode>#,##0</c:formatCode>
                <c:ptCount val="32"/>
                <c:pt idx="0">
                  <c:v>4947</c:v>
                </c:pt>
                <c:pt idx="1">
                  <c:v>17496</c:v>
                </c:pt>
                <c:pt idx="2">
                  <c:v>1065</c:v>
                </c:pt>
                <c:pt idx="3">
                  <c:v>640</c:v>
                </c:pt>
                <c:pt idx="4">
                  <c:v>2413</c:v>
                </c:pt>
                <c:pt idx="5">
                  <c:v>14437</c:v>
                </c:pt>
                <c:pt idx="6">
                  <c:v>94149</c:v>
                </c:pt>
                <c:pt idx="7">
                  <c:v>13364</c:v>
                </c:pt>
                <c:pt idx="8">
                  <c:v>4028</c:v>
                </c:pt>
                <c:pt idx="9">
                  <c:v>6407</c:v>
                </c:pt>
                <c:pt idx="10">
                  <c:v>33124</c:v>
                </c:pt>
                <c:pt idx="11">
                  <c:v>24218</c:v>
                </c:pt>
                <c:pt idx="12">
                  <c:v>2157</c:v>
                </c:pt>
                <c:pt idx="13">
                  <c:v>28801</c:v>
                </c:pt>
                <c:pt idx="14">
                  <c:v>35997</c:v>
                </c:pt>
                <c:pt idx="15">
                  <c:v>16751</c:v>
                </c:pt>
                <c:pt idx="16">
                  <c:v>3806</c:v>
                </c:pt>
                <c:pt idx="17">
                  <c:v>1290</c:v>
                </c:pt>
                <c:pt idx="18">
                  <c:v>37587</c:v>
                </c:pt>
                <c:pt idx="19">
                  <c:v>2499</c:v>
                </c:pt>
                <c:pt idx="20">
                  <c:v>20982</c:v>
                </c:pt>
                <c:pt idx="21">
                  <c:v>15605</c:v>
                </c:pt>
                <c:pt idx="22">
                  <c:v>1024</c:v>
                </c:pt>
                <c:pt idx="23">
                  <c:v>13513</c:v>
                </c:pt>
                <c:pt idx="24">
                  <c:v>13211</c:v>
                </c:pt>
                <c:pt idx="25">
                  <c:v>13632</c:v>
                </c:pt>
                <c:pt idx="26">
                  <c:v>3251</c:v>
                </c:pt>
                <c:pt idx="27">
                  <c:v>21166</c:v>
                </c:pt>
                <c:pt idx="28">
                  <c:v>3968</c:v>
                </c:pt>
                <c:pt idx="29">
                  <c:v>21157</c:v>
                </c:pt>
                <c:pt idx="30">
                  <c:v>3326</c:v>
                </c:pt>
                <c:pt idx="31">
                  <c:v>1933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D-4574-8E37-4761ED69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5636448"/>
        <c:axId val="335636840"/>
      </c:barChart>
      <c:catAx>
        <c:axId val="335636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335636840"/>
        <c:crosses val="autoZero"/>
        <c:auto val="1"/>
        <c:lblAlgn val="ctr"/>
        <c:lblOffset val="100"/>
        <c:noMultiLvlLbl val="0"/>
      </c:catAx>
      <c:valAx>
        <c:axId val="335636840"/>
        <c:scaling>
          <c:orientation val="minMax"/>
          <c:max val="2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35636448"/>
        <c:crosses val="autoZero"/>
        <c:crossBetween val="between"/>
        <c:majorUnit val="40000"/>
        <c:minorUnit val="2000"/>
      </c:valAx>
    </c:plotArea>
    <c:legend>
      <c:legendPos val="b"/>
      <c:layout>
        <c:manualLayout>
          <c:xMode val="edge"/>
          <c:yMode val="edge"/>
          <c:x val="0.26051017333316112"/>
          <c:y val="0.91963149606299655"/>
          <c:w val="0.44810896973985359"/>
          <c:h val="8.036850393700785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 los Permisionarios del Parque Vehicular del Autotransporte de Carga 2018</a:t>
            </a:r>
            <a:endParaRPr lang="es-ES" sz="1200"/>
          </a:p>
        </c:rich>
      </c:tx>
      <c:layout>
        <c:manualLayout>
          <c:xMode val="edge"/>
          <c:yMode val="edge"/>
          <c:x val="0.1170833333333333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502843394575683E-2"/>
          <c:y val="0.19444444444444445"/>
          <c:w val="0.4777777777777778"/>
          <c:h val="0.7962962962962962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explosion val="6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48D-4A41-AF00-DB9539BD8208}"/>
              </c:ext>
            </c:extLst>
          </c:dPt>
          <c:dPt>
            <c:idx val="1"/>
            <c:bubble3D val="0"/>
            <c:explosion val="9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2-A5AD-4B6F-8675-BB00C290367C}"/>
              </c:ext>
            </c:extLst>
          </c:dPt>
          <c:dLbls>
            <c:dLbl>
              <c:idx val="0"/>
              <c:layout>
                <c:manualLayout>
                  <c:x val="-9.0218722659667544E-2"/>
                  <c:y val="-3.0643773694954798E-2"/>
                </c:manualLayout>
              </c:layout>
              <c:tx>
                <c:rich>
                  <a:bodyPr/>
                  <a:lstStyle/>
                  <a:p>
                    <a:fld id="{9EC89067-58F5-40EA-AFDD-262AABFFAFC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48D-4A41-AF00-DB9539BD820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A0AC3B5-D997-4A74-8F74-7D7B4DB016E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5AD-4B6F-8675-BB00C29036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'1.1.9'!$B$5:$C$5</c:f>
              <c:strCache>
                <c:ptCount val="2"/>
                <c:pt idx="0">
                  <c:v>Personas Morales</c:v>
                </c:pt>
                <c:pt idx="1">
                  <c:v>Personas Físicas</c:v>
                </c:pt>
              </c:strCache>
            </c:strRef>
          </c:cat>
          <c:val>
            <c:numRef>
              <c:f>'1.1.9'!$B$42:$C$42</c:f>
              <c:numCache>
                <c:formatCode>#,##0</c:formatCode>
                <c:ptCount val="2"/>
                <c:pt idx="0">
                  <c:v>51.371920199907208</c:v>
                </c:pt>
                <c:pt idx="1">
                  <c:v>48.628079800092792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8D-4A41-AF00-DB9539BD820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689457567804581"/>
          <c:y val="0.45976049868766616"/>
          <c:w val="0.26254986876640418"/>
          <c:h val="0.17307159521726451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 Unidades de Arrastre del Autotransporte Carga 2018</a:t>
            </a:r>
          </a:p>
        </c:rich>
      </c:tx>
      <c:layout>
        <c:manualLayout>
          <c:xMode val="edge"/>
          <c:yMode val="edge"/>
          <c:x val="0.1872707786526684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524934383202813E-2"/>
          <c:y val="0.20370370370370369"/>
          <c:w val="0.4472222222222223"/>
          <c:h val="0.74537037037037224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explosion val="2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4A20-4195-8B62-A199BB94A1AE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A20-4195-8B62-A199BB94A1A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0D04C26-2C94-4546-9972-3A8B0BDDEE6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A20-4195-8B62-A199BB94A1AE}"/>
                </c:ext>
              </c:extLst>
            </c:dLbl>
            <c:dLbl>
              <c:idx val="1"/>
              <c:layout>
                <c:manualLayout>
                  <c:x val="-8.6546587926509183E-2"/>
                  <c:y val="1.089967920676582E-2"/>
                </c:manualLayout>
              </c:layout>
              <c:tx>
                <c:rich>
                  <a:bodyPr/>
                  <a:lstStyle/>
                  <a:p>
                    <a:fld id="{347CBD2A-2CAD-442A-AB2B-80F7DE6E91B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A20-4195-8B62-A199BB94A1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('1.1.1'!$A$24,'1.1.1'!$A$30)</c:f>
              <c:strCache>
                <c:ptCount val="2"/>
                <c:pt idx="0">
                  <c:v>Semirremolques</c:v>
                </c:pt>
                <c:pt idx="1">
                  <c:v>Remolques</c:v>
                </c:pt>
              </c:strCache>
            </c:strRef>
          </c:cat>
          <c:val>
            <c:numRef>
              <c:f>('1.1.1'!$D$24,'1.1.1'!$D$30)</c:f>
              <c:numCache>
                <c:formatCode>0.0</c:formatCode>
                <c:ptCount val="2"/>
                <c:pt idx="0">
                  <c:v>99.23098275879795</c:v>
                </c:pt>
                <c:pt idx="1">
                  <c:v>0.76901724120205206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20-4195-8B62-A199BB94A1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46054243219598"/>
          <c:y val="0.43844597550306214"/>
          <c:w val="0.2587279090113736"/>
          <c:h val="0.1786636045494325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Carga por Año Modelo </a:t>
            </a:r>
          </a:p>
          <a:p>
            <a:pPr>
              <a:defRPr lang="es-ES" sz="1200"/>
            </a:pPr>
            <a:r>
              <a:rPr lang="es-ES" sz="1200"/>
              <a:t>y Clase</a:t>
            </a:r>
            <a:r>
              <a:rPr lang="es-ES" sz="1200" baseline="0"/>
              <a:t> Vehículo </a:t>
            </a:r>
            <a:endParaRPr lang="es-ES" sz="1200"/>
          </a:p>
        </c:rich>
      </c:tx>
      <c:layout>
        <c:manualLayout>
          <c:xMode val="edge"/>
          <c:yMode val="edge"/>
          <c:x val="0.166616370389830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55161589231766E-2"/>
          <c:y val="0.12451886695981185"/>
          <c:w val="0.8811110373432387"/>
          <c:h val="0.64605583392984967"/>
        </c:manualLayout>
      </c:layout>
      <c:lineChart>
        <c:grouping val="standard"/>
        <c:varyColors val="0"/>
        <c:ser>
          <c:idx val="0"/>
          <c:order val="0"/>
          <c:tx>
            <c:strRef>
              <c:f>' 1.1.10'!$B$5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 1.1.10'!$A$7:$A$66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 1.1.10'!$B$7:$B$66</c:f>
              <c:numCache>
                <c:formatCode>#,##0</c:formatCode>
                <c:ptCount val="60"/>
                <c:pt idx="0">
                  <c:v>125</c:v>
                </c:pt>
                <c:pt idx="1">
                  <c:v>36</c:v>
                </c:pt>
                <c:pt idx="2">
                  <c:v>42</c:v>
                </c:pt>
                <c:pt idx="3">
                  <c:v>51</c:v>
                </c:pt>
                <c:pt idx="4">
                  <c:v>67</c:v>
                </c:pt>
                <c:pt idx="5">
                  <c:v>102</c:v>
                </c:pt>
                <c:pt idx="6">
                  <c:v>116</c:v>
                </c:pt>
                <c:pt idx="7">
                  <c:v>182</c:v>
                </c:pt>
                <c:pt idx="8">
                  <c:v>227</c:v>
                </c:pt>
                <c:pt idx="9">
                  <c:v>246</c:v>
                </c:pt>
                <c:pt idx="10">
                  <c:v>265</c:v>
                </c:pt>
                <c:pt idx="11">
                  <c:v>296</c:v>
                </c:pt>
                <c:pt idx="12">
                  <c:v>339</c:v>
                </c:pt>
                <c:pt idx="13">
                  <c:v>383</c:v>
                </c:pt>
                <c:pt idx="14">
                  <c:v>597</c:v>
                </c:pt>
                <c:pt idx="15">
                  <c:v>760</c:v>
                </c:pt>
                <c:pt idx="16">
                  <c:v>804</c:v>
                </c:pt>
                <c:pt idx="17">
                  <c:v>425</c:v>
                </c:pt>
                <c:pt idx="18">
                  <c:v>554</c:v>
                </c:pt>
                <c:pt idx="19">
                  <c:v>859</c:v>
                </c:pt>
                <c:pt idx="20">
                  <c:v>1293</c:v>
                </c:pt>
                <c:pt idx="21">
                  <c:v>1680</c:v>
                </c:pt>
                <c:pt idx="22">
                  <c:v>1412</c:v>
                </c:pt>
                <c:pt idx="23">
                  <c:v>403</c:v>
                </c:pt>
                <c:pt idx="24">
                  <c:v>422</c:v>
                </c:pt>
                <c:pt idx="25">
                  <c:v>855</c:v>
                </c:pt>
                <c:pt idx="26">
                  <c:v>466</c:v>
                </c:pt>
                <c:pt idx="27">
                  <c:v>322</c:v>
                </c:pt>
                <c:pt idx="28">
                  <c:v>530</c:v>
                </c:pt>
                <c:pt idx="29">
                  <c:v>659</c:v>
                </c:pt>
                <c:pt idx="30">
                  <c:v>970</c:v>
                </c:pt>
                <c:pt idx="31">
                  <c:v>1698</c:v>
                </c:pt>
                <c:pt idx="32">
                  <c:v>2069</c:v>
                </c:pt>
                <c:pt idx="33">
                  <c:v>2297</c:v>
                </c:pt>
                <c:pt idx="34">
                  <c:v>2115</c:v>
                </c:pt>
                <c:pt idx="35">
                  <c:v>1328</c:v>
                </c:pt>
                <c:pt idx="36">
                  <c:v>608</c:v>
                </c:pt>
                <c:pt idx="37">
                  <c:v>1406</c:v>
                </c:pt>
                <c:pt idx="38">
                  <c:v>1918</c:v>
                </c:pt>
                <c:pt idx="39">
                  <c:v>2578</c:v>
                </c:pt>
                <c:pt idx="40">
                  <c:v>2860</c:v>
                </c:pt>
                <c:pt idx="41">
                  <c:v>3027</c:v>
                </c:pt>
                <c:pt idx="42">
                  <c:v>2474</c:v>
                </c:pt>
                <c:pt idx="43">
                  <c:v>2295</c:v>
                </c:pt>
                <c:pt idx="44">
                  <c:v>2421</c:v>
                </c:pt>
                <c:pt idx="45">
                  <c:v>3143</c:v>
                </c:pt>
                <c:pt idx="46">
                  <c:v>3802</c:v>
                </c:pt>
                <c:pt idx="47">
                  <c:v>4057</c:v>
                </c:pt>
                <c:pt idx="48">
                  <c:v>5303</c:v>
                </c:pt>
                <c:pt idx="49">
                  <c:v>2780</c:v>
                </c:pt>
                <c:pt idx="50">
                  <c:v>1892</c:v>
                </c:pt>
                <c:pt idx="51">
                  <c:v>2940</c:v>
                </c:pt>
                <c:pt idx="52">
                  <c:v>3320</c:v>
                </c:pt>
                <c:pt idx="53">
                  <c:v>2653</c:v>
                </c:pt>
                <c:pt idx="54">
                  <c:v>2255</c:v>
                </c:pt>
                <c:pt idx="55">
                  <c:v>3132</c:v>
                </c:pt>
                <c:pt idx="56">
                  <c:v>2998</c:v>
                </c:pt>
                <c:pt idx="57">
                  <c:v>3458</c:v>
                </c:pt>
                <c:pt idx="58">
                  <c:v>3022</c:v>
                </c:pt>
                <c:pt idx="59">
                  <c:v>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7B8-AC22-4FA22B37EBAC}"/>
            </c:ext>
          </c:extLst>
        </c:ser>
        <c:ser>
          <c:idx val="1"/>
          <c:order val="1"/>
          <c:tx>
            <c:strRef>
              <c:f>' 1.1.10'!$C$5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 1.1.10'!$A$7:$A$66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 1.1.10'!$C$7:$C$66</c:f>
              <c:numCache>
                <c:formatCode>#,##0</c:formatCode>
                <c:ptCount val="60"/>
                <c:pt idx="0">
                  <c:v>357</c:v>
                </c:pt>
                <c:pt idx="1">
                  <c:v>123</c:v>
                </c:pt>
                <c:pt idx="2">
                  <c:v>124</c:v>
                </c:pt>
                <c:pt idx="3">
                  <c:v>160</c:v>
                </c:pt>
                <c:pt idx="4">
                  <c:v>224</c:v>
                </c:pt>
                <c:pt idx="5">
                  <c:v>270</c:v>
                </c:pt>
                <c:pt idx="6">
                  <c:v>319</c:v>
                </c:pt>
                <c:pt idx="7">
                  <c:v>411</c:v>
                </c:pt>
                <c:pt idx="8">
                  <c:v>580</c:v>
                </c:pt>
                <c:pt idx="9">
                  <c:v>683</c:v>
                </c:pt>
                <c:pt idx="10">
                  <c:v>832</c:v>
                </c:pt>
                <c:pt idx="11">
                  <c:v>816</c:v>
                </c:pt>
                <c:pt idx="12">
                  <c:v>925</c:v>
                </c:pt>
                <c:pt idx="13">
                  <c:v>1120</c:v>
                </c:pt>
                <c:pt idx="14">
                  <c:v>1388</c:v>
                </c:pt>
                <c:pt idx="15">
                  <c:v>1770</c:v>
                </c:pt>
                <c:pt idx="16">
                  <c:v>1863</c:v>
                </c:pt>
                <c:pt idx="17">
                  <c:v>1341</c:v>
                </c:pt>
                <c:pt idx="18">
                  <c:v>1584</c:v>
                </c:pt>
                <c:pt idx="19">
                  <c:v>2094</c:v>
                </c:pt>
                <c:pt idx="20">
                  <c:v>3443</c:v>
                </c:pt>
                <c:pt idx="21">
                  <c:v>4052</c:v>
                </c:pt>
                <c:pt idx="22">
                  <c:v>2693</c:v>
                </c:pt>
                <c:pt idx="23">
                  <c:v>785</c:v>
                </c:pt>
                <c:pt idx="24">
                  <c:v>1030</c:v>
                </c:pt>
                <c:pt idx="25">
                  <c:v>1479</c:v>
                </c:pt>
                <c:pt idx="26">
                  <c:v>803</c:v>
                </c:pt>
                <c:pt idx="27">
                  <c:v>551</c:v>
                </c:pt>
                <c:pt idx="28">
                  <c:v>680</c:v>
                </c:pt>
                <c:pt idx="29">
                  <c:v>976</c:v>
                </c:pt>
                <c:pt idx="30">
                  <c:v>1369</c:v>
                </c:pt>
                <c:pt idx="31">
                  <c:v>1983</c:v>
                </c:pt>
                <c:pt idx="32">
                  <c:v>1910</c:v>
                </c:pt>
                <c:pt idx="33">
                  <c:v>1851</c:v>
                </c:pt>
                <c:pt idx="34">
                  <c:v>1515</c:v>
                </c:pt>
                <c:pt idx="35">
                  <c:v>927</c:v>
                </c:pt>
                <c:pt idx="36">
                  <c:v>249</c:v>
                </c:pt>
                <c:pt idx="37">
                  <c:v>966</c:v>
                </c:pt>
                <c:pt idx="38">
                  <c:v>1320</c:v>
                </c:pt>
                <c:pt idx="39">
                  <c:v>1251</c:v>
                </c:pt>
                <c:pt idx="40">
                  <c:v>1504</c:v>
                </c:pt>
                <c:pt idx="41">
                  <c:v>2127</c:v>
                </c:pt>
                <c:pt idx="42">
                  <c:v>1456</c:v>
                </c:pt>
                <c:pt idx="43">
                  <c:v>1391</c:v>
                </c:pt>
                <c:pt idx="44">
                  <c:v>1216</c:v>
                </c:pt>
                <c:pt idx="45">
                  <c:v>1428</c:v>
                </c:pt>
                <c:pt idx="46">
                  <c:v>1428</c:v>
                </c:pt>
                <c:pt idx="47">
                  <c:v>2435</c:v>
                </c:pt>
                <c:pt idx="48">
                  <c:v>2497</c:v>
                </c:pt>
                <c:pt idx="49">
                  <c:v>2026</c:v>
                </c:pt>
                <c:pt idx="50">
                  <c:v>961</c:v>
                </c:pt>
                <c:pt idx="51">
                  <c:v>1228</c:v>
                </c:pt>
                <c:pt idx="52">
                  <c:v>1222</c:v>
                </c:pt>
                <c:pt idx="53">
                  <c:v>1452</c:v>
                </c:pt>
                <c:pt idx="54">
                  <c:v>1384</c:v>
                </c:pt>
                <c:pt idx="55">
                  <c:v>1156</c:v>
                </c:pt>
                <c:pt idx="56">
                  <c:v>1777</c:v>
                </c:pt>
                <c:pt idx="57">
                  <c:v>2031</c:v>
                </c:pt>
                <c:pt idx="58">
                  <c:v>2290</c:v>
                </c:pt>
                <c:pt idx="59">
                  <c:v>1018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7B8-AC22-4FA22B37EBAC}"/>
            </c:ext>
          </c:extLst>
        </c:ser>
        <c:ser>
          <c:idx val="2"/>
          <c:order val="2"/>
          <c:tx>
            <c:strRef>
              <c:f>' 1.1.10'!$D$5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 1.1.10'!$A$7:$A$66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 1.1.10'!$D$7:$D$66</c:f>
              <c:numCache>
                <c:formatCode>#,##0</c:formatCode>
                <c:ptCount val="60"/>
                <c:pt idx="0">
                  <c:v>28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13</c:v>
                </c:pt>
                <c:pt idx="9">
                  <c:v>7</c:v>
                </c:pt>
                <c:pt idx="10">
                  <c:v>15</c:v>
                </c:pt>
                <c:pt idx="11">
                  <c:v>13</c:v>
                </c:pt>
                <c:pt idx="12">
                  <c:v>27</c:v>
                </c:pt>
                <c:pt idx="13">
                  <c:v>10</c:v>
                </c:pt>
                <c:pt idx="14">
                  <c:v>20</c:v>
                </c:pt>
                <c:pt idx="15">
                  <c:v>18</c:v>
                </c:pt>
                <c:pt idx="16">
                  <c:v>23</c:v>
                </c:pt>
                <c:pt idx="17">
                  <c:v>15</c:v>
                </c:pt>
                <c:pt idx="18">
                  <c:v>22</c:v>
                </c:pt>
                <c:pt idx="19">
                  <c:v>34</c:v>
                </c:pt>
                <c:pt idx="20">
                  <c:v>39</c:v>
                </c:pt>
                <c:pt idx="21">
                  <c:v>45</c:v>
                </c:pt>
                <c:pt idx="22">
                  <c:v>37</c:v>
                </c:pt>
                <c:pt idx="23">
                  <c:v>21</c:v>
                </c:pt>
                <c:pt idx="24">
                  <c:v>31</c:v>
                </c:pt>
                <c:pt idx="25">
                  <c:v>30</c:v>
                </c:pt>
                <c:pt idx="26">
                  <c:v>18</c:v>
                </c:pt>
                <c:pt idx="27">
                  <c:v>18</c:v>
                </c:pt>
                <c:pt idx="28">
                  <c:v>23</c:v>
                </c:pt>
                <c:pt idx="29">
                  <c:v>20</c:v>
                </c:pt>
                <c:pt idx="30">
                  <c:v>42</c:v>
                </c:pt>
                <c:pt idx="31">
                  <c:v>52</c:v>
                </c:pt>
                <c:pt idx="32">
                  <c:v>51</c:v>
                </c:pt>
                <c:pt idx="33">
                  <c:v>66</c:v>
                </c:pt>
                <c:pt idx="34">
                  <c:v>52</c:v>
                </c:pt>
                <c:pt idx="35">
                  <c:v>70</c:v>
                </c:pt>
                <c:pt idx="36">
                  <c:v>18</c:v>
                </c:pt>
                <c:pt idx="37">
                  <c:v>73</c:v>
                </c:pt>
                <c:pt idx="38">
                  <c:v>90</c:v>
                </c:pt>
                <c:pt idx="39">
                  <c:v>90</c:v>
                </c:pt>
                <c:pt idx="40">
                  <c:v>88</c:v>
                </c:pt>
                <c:pt idx="41">
                  <c:v>125</c:v>
                </c:pt>
                <c:pt idx="42">
                  <c:v>72</c:v>
                </c:pt>
                <c:pt idx="43">
                  <c:v>89</c:v>
                </c:pt>
                <c:pt idx="44">
                  <c:v>88</c:v>
                </c:pt>
                <c:pt idx="45">
                  <c:v>148</c:v>
                </c:pt>
                <c:pt idx="46">
                  <c:v>152</c:v>
                </c:pt>
                <c:pt idx="47">
                  <c:v>201</c:v>
                </c:pt>
                <c:pt idx="48">
                  <c:v>131</c:v>
                </c:pt>
                <c:pt idx="49">
                  <c:v>132</c:v>
                </c:pt>
                <c:pt idx="50">
                  <c:v>74</c:v>
                </c:pt>
                <c:pt idx="51">
                  <c:v>55</c:v>
                </c:pt>
                <c:pt idx="52">
                  <c:v>54</c:v>
                </c:pt>
                <c:pt idx="53">
                  <c:v>84</c:v>
                </c:pt>
                <c:pt idx="54">
                  <c:v>84</c:v>
                </c:pt>
                <c:pt idx="55">
                  <c:v>63</c:v>
                </c:pt>
                <c:pt idx="56">
                  <c:v>114</c:v>
                </c:pt>
                <c:pt idx="57">
                  <c:v>100</c:v>
                </c:pt>
                <c:pt idx="58">
                  <c:v>70</c:v>
                </c:pt>
                <c:pt idx="59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7B8-AC22-4FA22B37EBAC}"/>
            </c:ext>
          </c:extLst>
        </c:ser>
        <c:ser>
          <c:idx val="3"/>
          <c:order val="3"/>
          <c:tx>
            <c:strRef>
              <c:f>' 1.1.10'!$E$5</c:f>
              <c:strCache>
                <c:ptCount val="1"/>
                <c:pt idx="0">
                  <c:v>T-3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 1.1.10'!$A$7:$A$66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 1.1.10'!$E$7:$E$66</c:f>
              <c:numCache>
                <c:formatCode>#,##0</c:formatCode>
                <c:ptCount val="60"/>
                <c:pt idx="0">
                  <c:v>542</c:v>
                </c:pt>
                <c:pt idx="1">
                  <c:v>84</c:v>
                </c:pt>
                <c:pt idx="2">
                  <c:v>131</c:v>
                </c:pt>
                <c:pt idx="3">
                  <c:v>146</c:v>
                </c:pt>
                <c:pt idx="4">
                  <c:v>256</c:v>
                </c:pt>
                <c:pt idx="5">
                  <c:v>243</c:v>
                </c:pt>
                <c:pt idx="6">
                  <c:v>265</c:v>
                </c:pt>
                <c:pt idx="7">
                  <c:v>271</c:v>
                </c:pt>
                <c:pt idx="8">
                  <c:v>403</c:v>
                </c:pt>
                <c:pt idx="9">
                  <c:v>452</c:v>
                </c:pt>
                <c:pt idx="10">
                  <c:v>598</c:v>
                </c:pt>
                <c:pt idx="11">
                  <c:v>692</c:v>
                </c:pt>
                <c:pt idx="12">
                  <c:v>926</c:v>
                </c:pt>
                <c:pt idx="13">
                  <c:v>1217</c:v>
                </c:pt>
                <c:pt idx="14">
                  <c:v>1710</c:v>
                </c:pt>
                <c:pt idx="15">
                  <c:v>1853</c:v>
                </c:pt>
                <c:pt idx="16">
                  <c:v>1932</c:v>
                </c:pt>
                <c:pt idx="17">
                  <c:v>1303</c:v>
                </c:pt>
                <c:pt idx="18">
                  <c:v>2020</c:v>
                </c:pt>
                <c:pt idx="19">
                  <c:v>3163</c:v>
                </c:pt>
                <c:pt idx="20">
                  <c:v>4544</c:v>
                </c:pt>
                <c:pt idx="21">
                  <c:v>6233</c:v>
                </c:pt>
                <c:pt idx="22">
                  <c:v>3544</c:v>
                </c:pt>
                <c:pt idx="23">
                  <c:v>1431</c:v>
                </c:pt>
                <c:pt idx="24">
                  <c:v>2986</c:v>
                </c:pt>
                <c:pt idx="25">
                  <c:v>4336</c:v>
                </c:pt>
                <c:pt idx="26">
                  <c:v>3078</c:v>
                </c:pt>
                <c:pt idx="27">
                  <c:v>3005</c:v>
                </c:pt>
                <c:pt idx="28">
                  <c:v>3612</c:v>
                </c:pt>
                <c:pt idx="29">
                  <c:v>4876</c:v>
                </c:pt>
                <c:pt idx="30">
                  <c:v>4667</c:v>
                </c:pt>
                <c:pt idx="31">
                  <c:v>5781</c:v>
                </c:pt>
                <c:pt idx="32">
                  <c:v>5635</c:v>
                </c:pt>
                <c:pt idx="33">
                  <c:v>5600</c:v>
                </c:pt>
                <c:pt idx="34">
                  <c:v>5702</c:v>
                </c:pt>
                <c:pt idx="35">
                  <c:v>4034</c:v>
                </c:pt>
                <c:pt idx="36">
                  <c:v>1766</c:v>
                </c:pt>
                <c:pt idx="37">
                  <c:v>5403</c:v>
                </c:pt>
                <c:pt idx="38">
                  <c:v>6743</c:v>
                </c:pt>
                <c:pt idx="39">
                  <c:v>6786</c:v>
                </c:pt>
                <c:pt idx="40">
                  <c:v>8609</c:v>
                </c:pt>
                <c:pt idx="41">
                  <c:v>9655</c:v>
                </c:pt>
                <c:pt idx="42">
                  <c:v>4565</c:v>
                </c:pt>
                <c:pt idx="43">
                  <c:v>6851</c:v>
                </c:pt>
                <c:pt idx="44">
                  <c:v>6918</c:v>
                </c:pt>
                <c:pt idx="45">
                  <c:v>12338</c:v>
                </c:pt>
                <c:pt idx="46">
                  <c:v>12587</c:v>
                </c:pt>
                <c:pt idx="47">
                  <c:v>16621</c:v>
                </c:pt>
                <c:pt idx="48">
                  <c:v>17043</c:v>
                </c:pt>
                <c:pt idx="49">
                  <c:v>15274</c:v>
                </c:pt>
                <c:pt idx="50">
                  <c:v>4111</c:v>
                </c:pt>
                <c:pt idx="51">
                  <c:v>6644</c:v>
                </c:pt>
                <c:pt idx="52">
                  <c:v>9709</c:v>
                </c:pt>
                <c:pt idx="53">
                  <c:v>11288</c:v>
                </c:pt>
                <c:pt idx="54">
                  <c:v>11936</c:v>
                </c:pt>
                <c:pt idx="55">
                  <c:v>10628</c:v>
                </c:pt>
                <c:pt idx="56">
                  <c:v>11643</c:v>
                </c:pt>
                <c:pt idx="57">
                  <c:v>14843</c:v>
                </c:pt>
                <c:pt idx="58">
                  <c:v>14563</c:v>
                </c:pt>
                <c:pt idx="59">
                  <c:v>9184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55-47B8-AC22-4FA22B37EBAC}"/>
            </c:ext>
          </c:extLst>
        </c:ser>
        <c:ser>
          <c:idx val="4"/>
          <c:order val="4"/>
          <c:tx>
            <c:strRef>
              <c:f>' 1.1.10'!$F$5</c:f>
              <c:strCache>
                <c:ptCount val="1"/>
                <c:pt idx="0">
                  <c:v>Otros</c:v>
                </c:pt>
              </c:strCache>
            </c:strRef>
          </c:tx>
          <c:marker>
            <c:symbol val="none"/>
          </c:marker>
          <c:cat>
            <c:numRef>
              <c:f>' 1.1.10'!$A$7:$A$66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 1.1.10'!$F$7:$F$66</c:f>
              <c:numCache>
                <c:formatCode>#,##0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6</c:v>
                </c:pt>
                <c:pt idx="25">
                  <c:v>6</c:v>
                </c:pt>
                <c:pt idx="26">
                  <c:v>14</c:v>
                </c:pt>
                <c:pt idx="27">
                  <c:v>10</c:v>
                </c:pt>
                <c:pt idx="28">
                  <c:v>7</c:v>
                </c:pt>
                <c:pt idx="29">
                  <c:v>8</c:v>
                </c:pt>
                <c:pt idx="30">
                  <c:v>7</c:v>
                </c:pt>
                <c:pt idx="31">
                  <c:v>9</c:v>
                </c:pt>
                <c:pt idx="32">
                  <c:v>7</c:v>
                </c:pt>
                <c:pt idx="33">
                  <c:v>11</c:v>
                </c:pt>
                <c:pt idx="34">
                  <c:v>7</c:v>
                </c:pt>
                <c:pt idx="35">
                  <c:v>6</c:v>
                </c:pt>
                <c:pt idx="36">
                  <c:v>1</c:v>
                </c:pt>
                <c:pt idx="37">
                  <c:v>7</c:v>
                </c:pt>
                <c:pt idx="38">
                  <c:v>6</c:v>
                </c:pt>
                <c:pt idx="39">
                  <c:v>9</c:v>
                </c:pt>
                <c:pt idx="40">
                  <c:v>13</c:v>
                </c:pt>
                <c:pt idx="41">
                  <c:v>16</c:v>
                </c:pt>
                <c:pt idx="42">
                  <c:v>13</c:v>
                </c:pt>
                <c:pt idx="43">
                  <c:v>12</c:v>
                </c:pt>
                <c:pt idx="44">
                  <c:v>12</c:v>
                </c:pt>
                <c:pt idx="45">
                  <c:v>36</c:v>
                </c:pt>
                <c:pt idx="46">
                  <c:v>44</c:v>
                </c:pt>
                <c:pt idx="47">
                  <c:v>50</c:v>
                </c:pt>
                <c:pt idx="48">
                  <c:v>58</c:v>
                </c:pt>
                <c:pt idx="49">
                  <c:v>35</c:v>
                </c:pt>
                <c:pt idx="50">
                  <c:v>24</c:v>
                </c:pt>
                <c:pt idx="51">
                  <c:v>52</c:v>
                </c:pt>
                <c:pt idx="52">
                  <c:v>49</c:v>
                </c:pt>
                <c:pt idx="53">
                  <c:v>46</c:v>
                </c:pt>
                <c:pt idx="54">
                  <c:v>66</c:v>
                </c:pt>
                <c:pt idx="55">
                  <c:v>75</c:v>
                </c:pt>
                <c:pt idx="56">
                  <c:v>62</c:v>
                </c:pt>
                <c:pt idx="57">
                  <c:v>50</c:v>
                </c:pt>
                <c:pt idx="58">
                  <c:v>96</c:v>
                </c:pt>
                <c:pt idx="59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55-47B8-AC22-4FA22B37EBAC}"/>
            </c:ext>
          </c:extLst>
        </c:ser>
        <c:ser>
          <c:idx val="5"/>
          <c:order val="5"/>
          <c:tx>
            <c:strRef>
              <c:f>' 1.1.10'!$H$4:$H$5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 1.1.10'!$A$7:$A$66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 1.1.10'!$H$7:$H$66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16</c:v>
                </c:pt>
                <c:pt idx="16">
                  <c:v>8</c:v>
                </c:pt>
                <c:pt idx="17">
                  <c:v>7</c:v>
                </c:pt>
                <c:pt idx="18">
                  <c:v>16</c:v>
                </c:pt>
                <c:pt idx="19">
                  <c:v>16</c:v>
                </c:pt>
                <c:pt idx="20">
                  <c:v>15</c:v>
                </c:pt>
                <c:pt idx="21">
                  <c:v>20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  <c:pt idx="25">
                  <c:v>7</c:v>
                </c:pt>
                <c:pt idx="26">
                  <c:v>11</c:v>
                </c:pt>
                <c:pt idx="27">
                  <c:v>7</c:v>
                </c:pt>
                <c:pt idx="28">
                  <c:v>16</c:v>
                </c:pt>
                <c:pt idx="29">
                  <c:v>15</c:v>
                </c:pt>
                <c:pt idx="30">
                  <c:v>15</c:v>
                </c:pt>
                <c:pt idx="31">
                  <c:v>21</c:v>
                </c:pt>
                <c:pt idx="32">
                  <c:v>22</c:v>
                </c:pt>
                <c:pt idx="33">
                  <c:v>15</c:v>
                </c:pt>
                <c:pt idx="34">
                  <c:v>12</c:v>
                </c:pt>
                <c:pt idx="35">
                  <c:v>8</c:v>
                </c:pt>
                <c:pt idx="36">
                  <c:v>7</c:v>
                </c:pt>
                <c:pt idx="37">
                  <c:v>12</c:v>
                </c:pt>
                <c:pt idx="38">
                  <c:v>10</c:v>
                </c:pt>
                <c:pt idx="39">
                  <c:v>5</c:v>
                </c:pt>
                <c:pt idx="40">
                  <c:v>11</c:v>
                </c:pt>
                <c:pt idx="41">
                  <c:v>5</c:v>
                </c:pt>
                <c:pt idx="42">
                  <c:v>6</c:v>
                </c:pt>
                <c:pt idx="43">
                  <c:v>4</c:v>
                </c:pt>
                <c:pt idx="44">
                  <c:v>4</c:v>
                </c:pt>
                <c:pt idx="45">
                  <c:v>3</c:v>
                </c:pt>
                <c:pt idx="46">
                  <c:v>5</c:v>
                </c:pt>
                <c:pt idx="47">
                  <c:v>10</c:v>
                </c:pt>
                <c:pt idx="48">
                  <c:v>4</c:v>
                </c:pt>
                <c:pt idx="49">
                  <c:v>6</c:v>
                </c:pt>
                <c:pt idx="50">
                  <c:v>3</c:v>
                </c:pt>
                <c:pt idx="51">
                  <c:v>1</c:v>
                </c:pt>
                <c:pt idx="52">
                  <c:v>9</c:v>
                </c:pt>
                <c:pt idx="53">
                  <c:v>19</c:v>
                </c:pt>
                <c:pt idx="54">
                  <c:v>15</c:v>
                </c:pt>
                <c:pt idx="55">
                  <c:v>9</c:v>
                </c:pt>
                <c:pt idx="56">
                  <c:v>11</c:v>
                </c:pt>
                <c:pt idx="57">
                  <c:v>6</c:v>
                </c:pt>
                <c:pt idx="58">
                  <c:v>3</c:v>
                </c:pt>
                <c:pt idx="5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55-47B8-AC22-4FA22B37E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637624"/>
        <c:axId val="335638016"/>
      </c:lineChart>
      <c:catAx>
        <c:axId val="335637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335638016"/>
        <c:crosses val="autoZero"/>
        <c:auto val="1"/>
        <c:lblAlgn val="ctr"/>
        <c:lblOffset val="100"/>
        <c:noMultiLvlLbl val="0"/>
      </c:catAx>
      <c:valAx>
        <c:axId val="335638016"/>
        <c:scaling>
          <c:orientation val="minMax"/>
          <c:max val="18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356376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41292110293207"/>
          <c:y val="0.91628280839894949"/>
          <c:w val="0.72495110407739738"/>
          <c:h val="8.0916589971708086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Motrices del Autotransporte de Carga por Año Modelo </a:t>
            </a:r>
          </a:p>
          <a:p>
            <a:pPr>
              <a:defRPr lang="es-ES" sz="1200"/>
            </a:pPr>
            <a:r>
              <a:rPr lang="es-ES" sz="1200"/>
              <a:t>y Clase</a:t>
            </a:r>
            <a:r>
              <a:rPr lang="es-ES" sz="1200" baseline="0"/>
              <a:t> Vehículo </a:t>
            </a:r>
            <a:endParaRPr lang="es-ES" sz="1200"/>
          </a:p>
        </c:rich>
      </c:tx>
      <c:layout>
        <c:manualLayout>
          <c:xMode val="edge"/>
          <c:yMode val="edge"/>
          <c:x val="0.150479207042664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55161589231766E-2"/>
          <c:y val="0.13317687561782049"/>
          <c:w val="0.8811110373432387"/>
          <c:h val="0.63739782527184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 1.1.10'!$B$5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numRef>
              <c:f>' 1.1.10'!$A$7:$A$66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 1.1.10'!$B$7:$B$66</c:f>
              <c:numCache>
                <c:formatCode>#,##0</c:formatCode>
                <c:ptCount val="60"/>
                <c:pt idx="0">
                  <c:v>125</c:v>
                </c:pt>
                <c:pt idx="1">
                  <c:v>36</c:v>
                </c:pt>
                <c:pt idx="2">
                  <c:v>42</c:v>
                </c:pt>
                <c:pt idx="3">
                  <c:v>51</c:v>
                </c:pt>
                <c:pt idx="4">
                  <c:v>67</c:v>
                </c:pt>
                <c:pt idx="5">
                  <c:v>102</c:v>
                </c:pt>
                <c:pt idx="6">
                  <c:v>116</c:v>
                </c:pt>
                <c:pt idx="7">
                  <c:v>182</c:v>
                </c:pt>
                <c:pt idx="8">
                  <c:v>227</c:v>
                </c:pt>
                <c:pt idx="9">
                  <c:v>246</c:v>
                </c:pt>
                <c:pt idx="10">
                  <c:v>265</c:v>
                </c:pt>
                <c:pt idx="11">
                  <c:v>296</c:v>
                </c:pt>
                <c:pt idx="12">
                  <c:v>339</c:v>
                </c:pt>
                <c:pt idx="13">
                  <c:v>383</c:v>
                </c:pt>
                <c:pt idx="14">
                  <c:v>597</c:v>
                </c:pt>
                <c:pt idx="15">
                  <c:v>760</c:v>
                </c:pt>
                <c:pt idx="16">
                  <c:v>804</c:v>
                </c:pt>
                <c:pt idx="17">
                  <c:v>425</c:v>
                </c:pt>
                <c:pt idx="18">
                  <c:v>554</c:v>
                </c:pt>
                <c:pt idx="19">
                  <c:v>859</c:v>
                </c:pt>
                <c:pt idx="20">
                  <c:v>1293</c:v>
                </c:pt>
                <c:pt idx="21">
                  <c:v>1680</c:v>
                </c:pt>
                <c:pt idx="22">
                  <c:v>1412</c:v>
                </c:pt>
                <c:pt idx="23">
                  <c:v>403</c:v>
                </c:pt>
                <c:pt idx="24">
                  <c:v>422</c:v>
                </c:pt>
                <c:pt idx="25">
                  <c:v>855</c:v>
                </c:pt>
                <c:pt idx="26">
                  <c:v>466</c:v>
                </c:pt>
                <c:pt idx="27">
                  <c:v>322</c:v>
                </c:pt>
                <c:pt idx="28">
                  <c:v>530</c:v>
                </c:pt>
                <c:pt idx="29">
                  <c:v>659</c:v>
                </c:pt>
                <c:pt idx="30">
                  <c:v>970</c:v>
                </c:pt>
                <c:pt idx="31">
                  <c:v>1698</c:v>
                </c:pt>
                <c:pt idx="32">
                  <c:v>2069</c:v>
                </c:pt>
                <c:pt idx="33">
                  <c:v>2297</c:v>
                </c:pt>
                <c:pt idx="34">
                  <c:v>2115</c:v>
                </c:pt>
                <c:pt idx="35">
                  <c:v>1328</c:v>
                </c:pt>
                <c:pt idx="36">
                  <c:v>608</c:v>
                </c:pt>
                <c:pt idx="37">
                  <c:v>1406</c:v>
                </c:pt>
                <c:pt idx="38">
                  <c:v>1918</c:v>
                </c:pt>
                <c:pt idx="39">
                  <c:v>2578</c:v>
                </c:pt>
                <c:pt idx="40">
                  <c:v>2860</c:v>
                </c:pt>
                <c:pt idx="41">
                  <c:v>3027</c:v>
                </c:pt>
                <c:pt idx="42">
                  <c:v>2474</c:v>
                </c:pt>
                <c:pt idx="43">
                  <c:v>2295</c:v>
                </c:pt>
                <c:pt idx="44">
                  <c:v>2421</c:v>
                </c:pt>
                <c:pt idx="45">
                  <c:v>3143</c:v>
                </c:pt>
                <c:pt idx="46">
                  <c:v>3802</c:v>
                </c:pt>
                <c:pt idx="47">
                  <c:v>4057</c:v>
                </c:pt>
                <c:pt idx="48">
                  <c:v>5303</c:v>
                </c:pt>
                <c:pt idx="49">
                  <c:v>2780</c:v>
                </c:pt>
                <c:pt idx="50">
                  <c:v>1892</c:v>
                </c:pt>
                <c:pt idx="51">
                  <c:v>2940</c:v>
                </c:pt>
                <c:pt idx="52">
                  <c:v>3320</c:v>
                </c:pt>
                <c:pt idx="53">
                  <c:v>2653</c:v>
                </c:pt>
                <c:pt idx="54">
                  <c:v>2255</c:v>
                </c:pt>
                <c:pt idx="55">
                  <c:v>3132</c:v>
                </c:pt>
                <c:pt idx="56">
                  <c:v>2998</c:v>
                </c:pt>
                <c:pt idx="57">
                  <c:v>3458</c:v>
                </c:pt>
                <c:pt idx="58">
                  <c:v>3022</c:v>
                </c:pt>
                <c:pt idx="59">
                  <c:v>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0-4C34-B505-837878C4F0A7}"/>
            </c:ext>
          </c:extLst>
        </c:ser>
        <c:ser>
          <c:idx val="1"/>
          <c:order val="1"/>
          <c:tx>
            <c:strRef>
              <c:f>' 1.1.10'!$C$5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 1.1.10'!$A$7:$A$66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 1.1.10'!$C$7:$C$66</c:f>
              <c:numCache>
                <c:formatCode>#,##0</c:formatCode>
                <c:ptCount val="60"/>
                <c:pt idx="0">
                  <c:v>357</c:v>
                </c:pt>
                <c:pt idx="1">
                  <c:v>123</c:v>
                </c:pt>
                <c:pt idx="2">
                  <c:v>124</c:v>
                </c:pt>
                <c:pt idx="3">
                  <c:v>160</c:v>
                </c:pt>
                <c:pt idx="4">
                  <c:v>224</c:v>
                </c:pt>
                <c:pt idx="5">
                  <c:v>270</c:v>
                </c:pt>
                <c:pt idx="6">
                  <c:v>319</c:v>
                </c:pt>
                <c:pt idx="7">
                  <c:v>411</c:v>
                </c:pt>
                <c:pt idx="8">
                  <c:v>580</c:v>
                </c:pt>
                <c:pt idx="9">
                  <c:v>683</c:v>
                </c:pt>
                <c:pt idx="10">
                  <c:v>832</c:v>
                </c:pt>
                <c:pt idx="11">
                  <c:v>816</c:v>
                </c:pt>
                <c:pt idx="12">
                  <c:v>925</c:v>
                </c:pt>
                <c:pt idx="13">
                  <c:v>1120</c:v>
                </c:pt>
                <c:pt idx="14">
                  <c:v>1388</c:v>
                </c:pt>
                <c:pt idx="15">
                  <c:v>1770</c:v>
                </c:pt>
                <c:pt idx="16">
                  <c:v>1863</c:v>
                </c:pt>
                <c:pt idx="17">
                  <c:v>1341</c:v>
                </c:pt>
                <c:pt idx="18">
                  <c:v>1584</c:v>
                </c:pt>
                <c:pt idx="19">
                  <c:v>2094</c:v>
                </c:pt>
                <c:pt idx="20">
                  <c:v>3443</c:v>
                </c:pt>
                <c:pt idx="21">
                  <c:v>4052</c:v>
                </c:pt>
                <c:pt idx="22">
                  <c:v>2693</c:v>
                </c:pt>
                <c:pt idx="23">
                  <c:v>785</c:v>
                </c:pt>
                <c:pt idx="24">
                  <c:v>1030</c:v>
                </c:pt>
                <c:pt idx="25">
                  <c:v>1479</c:v>
                </c:pt>
                <c:pt idx="26">
                  <c:v>803</c:v>
                </c:pt>
                <c:pt idx="27">
                  <c:v>551</c:v>
                </c:pt>
                <c:pt idx="28">
                  <c:v>680</c:v>
                </c:pt>
                <c:pt idx="29">
                  <c:v>976</c:v>
                </c:pt>
                <c:pt idx="30">
                  <c:v>1369</c:v>
                </c:pt>
                <c:pt idx="31">
                  <c:v>1983</c:v>
                </c:pt>
                <c:pt idx="32">
                  <c:v>1910</c:v>
                </c:pt>
                <c:pt idx="33">
                  <c:v>1851</c:v>
                </c:pt>
                <c:pt idx="34">
                  <c:v>1515</c:v>
                </c:pt>
                <c:pt idx="35">
                  <c:v>927</c:v>
                </c:pt>
                <c:pt idx="36">
                  <c:v>249</c:v>
                </c:pt>
                <c:pt idx="37">
                  <c:v>966</c:v>
                </c:pt>
                <c:pt idx="38">
                  <c:v>1320</c:v>
                </c:pt>
                <c:pt idx="39">
                  <c:v>1251</c:v>
                </c:pt>
                <c:pt idx="40">
                  <c:v>1504</c:v>
                </c:pt>
                <c:pt idx="41">
                  <c:v>2127</c:v>
                </c:pt>
                <c:pt idx="42">
                  <c:v>1456</c:v>
                </c:pt>
                <c:pt idx="43">
                  <c:v>1391</c:v>
                </c:pt>
                <c:pt idx="44">
                  <c:v>1216</c:v>
                </c:pt>
                <c:pt idx="45">
                  <c:v>1428</c:v>
                </c:pt>
                <c:pt idx="46">
                  <c:v>1428</c:v>
                </c:pt>
                <c:pt idx="47">
                  <c:v>2435</c:v>
                </c:pt>
                <c:pt idx="48">
                  <c:v>2497</c:v>
                </c:pt>
                <c:pt idx="49">
                  <c:v>2026</c:v>
                </c:pt>
                <c:pt idx="50">
                  <c:v>961</c:v>
                </c:pt>
                <c:pt idx="51">
                  <c:v>1228</c:v>
                </c:pt>
                <c:pt idx="52">
                  <c:v>1222</c:v>
                </c:pt>
                <c:pt idx="53">
                  <c:v>1452</c:v>
                </c:pt>
                <c:pt idx="54">
                  <c:v>1384</c:v>
                </c:pt>
                <c:pt idx="55">
                  <c:v>1156</c:v>
                </c:pt>
                <c:pt idx="56">
                  <c:v>1777</c:v>
                </c:pt>
                <c:pt idx="57">
                  <c:v>2031</c:v>
                </c:pt>
                <c:pt idx="58">
                  <c:v>2290</c:v>
                </c:pt>
                <c:pt idx="59">
                  <c:v>1018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0-4C34-B505-837878C4F0A7}"/>
            </c:ext>
          </c:extLst>
        </c:ser>
        <c:ser>
          <c:idx val="2"/>
          <c:order val="2"/>
          <c:tx>
            <c:strRef>
              <c:f>' 1.1.10'!$D$5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 1.1.10'!$A$7:$A$66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 1.1.10'!$D$7:$D$66</c:f>
              <c:numCache>
                <c:formatCode>#,##0</c:formatCode>
                <c:ptCount val="60"/>
                <c:pt idx="0">
                  <c:v>28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13</c:v>
                </c:pt>
                <c:pt idx="9">
                  <c:v>7</c:v>
                </c:pt>
                <c:pt idx="10">
                  <c:v>15</c:v>
                </c:pt>
                <c:pt idx="11">
                  <c:v>13</c:v>
                </c:pt>
                <c:pt idx="12">
                  <c:v>27</c:v>
                </c:pt>
                <c:pt idx="13">
                  <c:v>10</c:v>
                </c:pt>
                <c:pt idx="14">
                  <c:v>20</c:v>
                </c:pt>
                <c:pt idx="15">
                  <c:v>18</c:v>
                </c:pt>
                <c:pt idx="16">
                  <c:v>23</c:v>
                </c:pt>
                <c:pt idx="17">
                  <c:v>15</c:v>
                </c:pt>
                <c:pt idx="18">
                  <c:v>22</c:v>
                </c:pt>
                <c:pt idx="19">
                  <c:v>34</c:v>
                </c:pt>
                <c:pt idx="20">
                  <c:v>39</c:v>
                </c:pt>
                <c:pt idx="21">
                  <c:v>45</c:v>
                </c:pt>
                <c:pt idx="22">
                  <c:v>37</c:v>
                </c:pt>
                <c:pt idx="23">
                  <c:v>21</c:v>
                </c:pt>
                <c:pt idx="24">
                  <c:v>31</c:v>
                </c:pt>
                <c:pt idx="25">
                  <c:v>30</c:v>
                </c:pt>
                <c:pt idx="26">
                  <c:v>18</c:v>
                </c:pt>
                <c:pt idx="27">
                  <c:v>18</c:v>
                </c:pt>
                <c:pt idx="28">
                  <c:v>23</c:v>
                </c:pt>
                <c:pt idx="29">
                  <c:v>20</c:v>
                </c:pt>
                <c:pt idx="30">
                  <c:v>42</c:v>
                </c:pt>
                <c:pt idx="31">
                  <c:v>52</c:v>
                </c:pt>
                <c:pt idx="32">
                  <c:v>51</c:v>
                </c:pt>
                <c:pt idx="33">
                  <c:v>66</c:v>
                </c:pt>
                <c:pt idx="34">
                  <c:v>52</c:v>
                </c:pt>
                <c:pt idx="35">
                  <c:v>70</c:v>
                </c:pt>
                <c:pt idx="36">
                  <c:v>18</c:v>
                </c:pt>
                <c:pt idx="37">
                  <c:v>73</c:v>
                </c:pt>
                <c:pt idx="38">
                  <c:v>90</c:v>
                </c:pt>
                <c:pt idx="39">
                  <c:v>90</c:v>
                </c:pt>
                <c:pt idx="40">
                  <c:v>88</c:v>
                </c:pt>
                <c:pt idx="41">
                  <c:v>125</c:v>
                </c:pt>
                <c:pt idx="42">
                  <c:v>72</c:v>
                </c:pt>
                <c:pt idx="43">
                  <c:v>89</c:v>
                </c:pt>
                <c:pt idx="44">
                  <c:v>88</c:v>
                </c:pt>
                <c:pt idx="45">
                  <c:v>148</c:v>
                </c:pt>
                <c:pt idx="46">
                  <c:v>152</c:v>
                </c:pt>
                <c:pt idx="47">
                  <c:v>201</c:v>
                </c:pt>
                <c:pt idx="48">
                  <c:v>131</c:v>
                </c:pt>
                <c:pt idx="49">
                  <c:v>132</c:v>
                </c:pt>
                <c:pt idx="50">
                  <c:v>74</c:v>
                </c:pt>
                <c:pt idx="51">
                  <c:v>55</c:v>
                </c:pt>
                <c:pt idx="52">
                  <c:v>54</c:v>
                </c:pt>
                <c:pt idx="53">
                  <c:v>84</c:v>
                </c:pt>
                <c:pt idx="54">
                  <c:v>84</c:v>
                </c:pt>
                <c:pt idx="55">
                  <c:v>63</c:v>
                </c:pt>
                <c:pt idx="56">
                  <c:v>114</c:v>
                </c:pt>
                <c:pt idx="57">
                  <c:v>100</c:v>
                </c:pt>
                <c:pt idx="58">
                  <c:v>70</c:v>
                </c:pt>
                <c:pt idx="59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30-4C34-B505-837878C4F0A7}"/>
            </c:ext>
          </c:extLst>
        </c:ser>
        <c:ser>
          <c:idx val="3"/>
          <c:order val="3"/>
          <c:tx>
            <c:strRef>
              <c:f>' 1.1.10'!$E$5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numRef>
              <c:f>' 1.1.10'!$A$7:$A$66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 1.1.10'!$E$7:$E$66</c:f>
              <c:numCache>
                <c:formatCode>#,##0</c:formatCode>
                <c:ptCount val="60"/>
                <c:pt idx="0">
                  <c:v>542</c:v>
                </c:pt>
                <c:pt idx="1">
                  <c:v>84</c:v>
                </c:pt>
                <c:pt idx="2">
                  <c:v>131</c:v>
                </c:pt>
                <c:pt idx="3">
                  <c:v>146</c:v>
                </c:pt>
                <c:pt idx="4">
                  <c:v>256</c:v>
                </c:pt>
                <c:pt idx="5">
                  <c:v>243</c:v>
                </c:pt>
                <c:pt idx="6">
                  <c:v>265</c:v>
                </c:pt>
                <c:pt idx="7">
                  <c:v>271</c:v>
                </c:pt>
                <c:pt idx="8">
                  <c:v>403</c:v>
                </c:pt>
                <c:pt idx="9">
                  <c:v>452</c:v>
                </c:pt>
                <c:pt idx="10">
                  <c:v>598</c:v>
                </c:pt>
                <c:pt idx="11">
                  <c:v>692</c:v>
                </c:pt>
                <c:pt idx="12">
                  <c:v>926</c:v>
                </c:pt>
                <c:pt idx="13">
                  <c:v>1217</c:v>
                </c:pt>
                <c:pt idx="14">
                  <c:v>1710</c:v>
                </c:pt>
                <c:pt idx="15">
                  <c:v>1853</c:v>
                </c:pt>
                <c:pt idx="16">
                  <c:v>1932</c:v>
                </c:pt>
                <c:pt idx="17">
                  <c:v>1303</c:v>
                </c:pt>
                <c:pt idx="18">
                  <c:v>2020</c:v>
                </c:pt>
                <c:pt idx="19">
                  <c:v>3163</c:v>
                </c:pt>
                <c:pt idx="20">
                  <c:v>4544</c:v>
                </c:pt>
                <c:pt idx="21">
                  <c:v>6233</c:v>
                </c:pt>
                <c:pt idx="22">
                  <c:v>3544</c:v>
                </c:pt>
                <c:pt idx="23">
                  <c:v>1431</c:v>
                </c:pt>
                <c:pt idx="24">
                  <c:v>2986</c:v>
                </c:pt>
                <c:pt idx="25">
                  <c:v>4336</c:v>
                </c:pt>
                <c:pt idx="26">
                  <c:v>3078</c:v>
                </c:pt>
                <c:pt idx="27">
                  <c:v>3005</c:v>
                </c:pt>
                <c:pt idx="28">
                  <c:v>3612</c:v>
                </c:pt>
                <c:pt idx="29">
                  <c:v>4876</c:v>
                </c:pt>
                <c:pt idx="30">
                  <c:v>4667</c:v>
                </c:pt>
                <c:pt idx="31">
                  <c:v>5781</c:v>
                </c:pt>
                <c:pt idx="32">
                  <c:v>5635</c:v>
                </c:pt>
                <c:pt idx="33">
                  <c:v>5600</c:v>
                </c:pt>
                <c:pt idx="34">
                  <c:v>5702</c:v>
                </c:pt>
                <c:pt idx="35">
                  <c:v>4034</c:v>
                </c:pt>
                <c:pt idx="36">
                  <c:v>1766</c:v>
                </c:pt>
                <c:pt idx="37">
                  <c:v>5403</c:v>
                </c:pt>
                <c:pt idx="38">
                  <c:v>6743</c:v>
                </c:pt>
                <c:pt idx="39">
                  <c:v>6786</c:v>
                </c:pt>
                <c:pt idx="40">
                  <c:v>8609</c:v>
                </c:pt>
                <c:pt idx="41">
                  <c:v>9655</c:v>
                </c:pt>
                <c:pt idx="42">
                  <c:v>4565</c:v>
                </c:pt>
                <c:pt idx="43">
                  <c:v>6851</c:v>
                </c:pt>
                <c:pt idx="44">
                  <c:v>6918</c:v>
                </c:pt>
                <c:pt idx="45">
                  <c:v>12338</c:v>
                </c:pt>
                <c:pt idx="46">
                  <c:v>12587</c:v>
                </c:pt>
                <c:pt idx="47">
                  <c:v>16621</c:v>
                </c:pt>
                <c:pt idx="48">
                  <c:v>17043</c:v>
                </c:pt>
                <c:pt idx="49">
                  <c:v>15274</c:v>
                </c:pt>
                <c:pt idx="50">
                  <c:v>4111</c:v>
                </c:pt>
                <c:pt idx="51">
                  <c:v>6644</c:v>
                </c:pt>
                <c:pt idx="52">
                  <c:v>9709</c:v>
                </c:pt>
                <c:pt idx="53">
                  <c:v>11288</c:v>
                </c:pt>
                <c:pt idx="54">
                  <c:v>11936</c:v>
                </c:pt>
                <c:pt idx="55">
                  <c:v>10628</c:v>
                </c:pt>
                <c:pt idx="56">
                  <c:v>11643</c:v>
                </c:pt>
                <c:pt idx="57">
                  <c:v>14843</c:v>
                </c:pt>
                <c:pt idx="58">
                  <c:v>14563</c:v>
                </c:pt>
                <c:pt idx="59">
                  <c:v>9184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30-4C34-B505-837878C4F0A7}"/>
            </c:ext>
          </c:extLst>
        </c:ser>
        <c:ser>
          <c:idx val="4"/>
          <c:order val="4"/>
          <c:tx>
            <c:strRef>
              <c:f>' 1.1.10'!$F$5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cat>
            <c:numRef>
              <c:f>' 1.1.10'!$A$7:$A$66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 1.1.10'!$F$7:$F$66</c:f>
              <c:numCache>
                <c:formatCode>#,##0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6</c:v>
                </c:pt>
                <c:pt idx="25">
                  <c:v>6</c:v>
                </c:pt>
                <c:pt idx="26">
                  <c:v>14</c:v>
                </c:pt>
                <c:pt idx="27">
                  <c:v>10</c:v>
                </c:pt>
                <c:pt idx="28">
                  <c:v>7</c:v>
                </c:pt>
                <c:pt idx="29">
                  <c:v>8</c:v>
                </c:pt>
                <c:pt idx="30">
                  <c:v>7</c:v>
                </c:pt>
                <c:pt idx="31">
                  <c:v>9</c:v>
                </c:pt>
                <c:pt idx="32">
                  <c:v>7</c:v>
                </c:pt>
                <c:pt idx="33">
                  <c:v>11</c:v>
                </c:pt>
                <c:pt idx="34">
                  <c:v>7</c:v>
                </c:pt>
                <c:pt idx="35">
                  <c:v>6</c:v>
                </c:pt>
                <c:pt idx="36">
                  <c:v>1</c:v>
                </c:pt>
                <c:pt idx="37">
                  <c:v>7</c:v>
                </c:pt>
                <c:pt idx="38">
                  <c:v>6</c:v>
                </c:pt>
                <c:pt idx="39">
                  <c:v>9</c:v>
                </c:pt>
                <c:pt idx="40">
                  <c:v>13</c:v>
                </c:pt>
                <c:pt idx="41">
                  <c:v>16</c:v>
                </c:pt>
                <c:pt idx="42">
                  <c:v>13</c:v>
                </c:pt>
                <c:pt idx="43">
                  <c:v>12</c:v>
                </c:pt>
                <c:pt idx="44">
                  <c:v>12</c:v>
                </c:pt>
                <c:pt idx="45">
                  <c:v>36</c:v>
                </c:pt>
                <c:pt idx="46">
                  <c:v>44</c:v>
                </c:pt>
                <c:pt idx="47">
                  <c:v>50</c:v>
                </c:pt>
                <c:pt idx="48">
                  <c:v>58</c:v>
                </c:pt>
                <c:pt idx="49">
                  <c:v>35</c:v>
                </c:pt>
                <c:pt idx="50">
                  <c:v>24</c:v>
                </c:pt>
                <c:pt idx="51">
                  <c:v>52</c:v>
                </c:pt>
                <c:pt idx="52">
                  <c:v>49</c:v>
                </c:pt>
                <c:pt idx="53">
                  <c:v>46</c:v>
                </c:pt>
                <c:pt idx="54">
                  <c:v>66</c:v>
                </c:pt>
                <c:pt idx="55">
                  <c:v>75</c:v>
                </c:pt>
                <c:pt idx="56">
                  <c:v>62</c:v>
                </c:pt>
                <c:pt idx="57">
                  <c:v>50</c:v>
                </c:pt>
                <c:pt idx="58">
                  <c:v>96</c:v>
                </c:pt>
                <c:pt idx="59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30-4C34-B505-837878C4F0A7}"/>
            </c:ext>
          </c:extLst>
        </c:ser>
        <c:ser>
          <c:idx val="5"/>
          <c:order val="5"/>
          <c:tx>
            <c:strRef>
              <c:f>' 1.1.10'!$H$4:$H$5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numRef>
              <c:f>' 1.1.10'!$A$7:$A$66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 1.1.10'!$H$7:$H$66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16</c:v>
                </c:pt>
                <c:pt idx="16">
                  <c:v>8</c:v>
                </c:pt>
                <c:pt idx="17">
                  <c:v>7</c:v>
                </c:pt>
                <c:pt idx="18">
                  <c:v>16</c:v>
                </c:pt>
                <c:pt idx="19">
                  <c:v>16</c:v>
                </c:pt>
                <c:pt idx="20">
                  <c:v>15</c:v>
                </c:pt>
                <c:pt idx="21">
                  <c:v>20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  <c:pt idx="25">
                  <c:v>7</c:v>
                </c:pt>
                <c:pt idx="26">
                  <c:v>11</c:v>
                </c:pt>
                <c:pt idx="27">
                  <c:v>7</c:v>
                </c:pt>
                <c:pt idx="28">
                  <c:v>16</c:v>
                </c:pt>
                <c:pt idx="29">
                  <c:v>15</c:v>
                </c:pt>
                <c:pt idx="30">
                  <c:v>15</c:v>
                </c:pt>
                <c:pt idx="31">
                  <c:v>21</c:v>
                </c:pt>
                <c:pt idx="32">
                  <c:v>22</c:v>
                </c:pt>
                <c:pt idx="33">
                  <c:v>15</c:v>
                </c:pt>
                <c:pt idx="34">
                  <c:v>12</c:v>
                </c:pt>
                <c:pt idx="35">
                  <c:v>8</c:v>
                </c:pt>
                <c:pt idx="36">
                  <c:v>7</c:v>
                </c:pt>
                <c:pt idx="37">
                  <c:v>12</c:v>
                </c:pt>
                <c:pt idx="38">
                  <c:v>10</c:v>
                </c:pt>
                <c:pt idx="39">
                  <c:v>5</c:v>
                </c:pt>
                <c:pt idx="40">
                  <c:v>11</c:v>
                </c:pt>
                <c:pt idx="41">
                  <c:v>5</c:v>
                </c:pt>
                <c:pt idx="42">
                  <c:v>6</c:v>
                </c:pt>
                <c:pt idx="43">
                  <c:v>4</c:v>
                </c:pt>
                <c:pt idx="44">
                  <c:v>4</c:v>
                </c:pt>
                <c:pt idx="45">
                  <c:v>3</c:v>
                </c:pt>
                <c:pt idx="46">
                  <c:v>5</c:v>
                </c:pt>
                <c:pt idx="47">
                  <c:v>10</c:v>
                </c:pt>
                <c:pt idx="48">
                  <c:v>4</c:v>
                </c:pt>
                <c:pt idx="49">
                  <c:v>6</c:v>
                </c:pt>
                <c:pt idx="50">
                  <c:v>3</c:v>
                </c:pt>
                <c:pt idx="51">
                  <c:v>1</c:v>
                </c:pt>
                <c:pt idx="52">
                  <c:v>9</c:v>
                </c:pt>
                <c:pt idx="53">
                  <c:v>19</c:v>
                </c:pt>
                <c:pt idx="54">
                  <c:v>15</c:v>
                </c:pt>
                <c:pt idx="55">
                  <c:v>9</c:v>
                </c:pt>
                <c:pt idx="56">
                  <c:v>11</c:v>
                </c:pt>
                <c:pt idx="57">
                  <c:v>6</c:v>
                </c:pt>
                <c:pt idx="58">
                  <c:v>3</c:v>
                </c:pt>
                <c:pt idx="5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30-4C34-B505-837878C4F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5638800"/>
        <c:axId val="335639192"/>
      </c:barChart>
      <c:catAx>
        <c:axId val="335638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335639192"/>
        <c:crosses val="autoZero"/>
        <c:auto val="1"/>
        <c:lblAlgn val="ctr"/>
        <c:lblOffset val="100"/>
        <c:noMultiLvlLbl val="0"/>
      </c:catAx>
      <c:valAx>
        <c:axId val="335639192"/>
        <c:scaling>
          <c:orientation val="minMax"/>
          <c:max val="27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0905126503607192E-4"/>
              <c:y val="0.2704577836861301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356388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620161034913136"/>
          <c:y val="0.91628285100726048"/>
          <c:w val="0.54395931655936625"/>
          <c:h val="8.0916589971708086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Principales Unidades de Arrastre del Autotransporte de Carga </a:t>
            </a:r>
            <a:endParaRPr lang="es-ES" sz="1200" baseline="0"/>
          </a:p>
          <a:p>
            <a:pPr>
              <a:defRPr lang="es-ES" sz="1200"/>
            </a:pPr>
            <a:r>
              <a:rPr lang="es-ES" sz="1200"/>
              <a:t>por Año Modelo y Clase</a:t>
            </a:r>
            <a:r>
              <a:rPr lang="es-ES" sz="1200" baseline="0"/>
              <a:t> de Vehículo </a:t>
            </a:r>
            <a:r>
              <a:rPr lang="es-ES" sz="1200"/>
              <a:t> </a:t>
            </a:r>
          </a:p>
        </c:rich>
      </c:tx>
      <c:layout>
        <c:manualLayout>
          <c:xMode val="edge"/>
          <c:yMode val="edge"/>
          <c:x val="0.180471307327956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871276952810851E-2"/>
          <c:y val="0.12280701754385964"/>
          <c:w val="0.87405855204017802"/>
          <c:h val="0.66624292029285814"/>
        </c:manualLayout>
      </c:layout>
      <c:lineChart>
        <c:grouping val="standard"/>
        <c:varyColors val="0"/>
        <c:ser>
          <c:idx val="1"/>
          <c:order val="0"/>
          <c:tx>
            <c:strRef>
              <c:f>' 1.1.11'!$C$5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 1.1.11'!$A$7:$A$66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 1.1.11'!$C$7:$C$66</c:f>
              <c:numCache>
                <c:formatCode>#,##0</c:formatCode>
                <c:ptCount val="60"/>
                <c:pt idx="0">
                  <c:v>705</c:v>
                </c:pt>
                <c:pt idx="1">
                  <c:v>119</c:v>
                </c:pt>
                <c:pt idx="2">
                  <c:v>148</c:v>
                </c:pt>
                <c:pt idx="3">
                  <c:v>167</c:v>
                </c:pt>
                <c:pt idx="4">
                  <c:v>255</c:v>
                </c:pt>
                <c:pt idx="5">
                  <c:v>247</c:v>
                </c:pt>
                <c:pt idx="6">
                  <c:v>271</c:v>
                </c:pt>
                <c:pt idx="7">
                  <c:v>316</c:v>
                </c:pt>
                <c:pt idx="8">
                  <c:v>426</c:v>
                </c:pt>
                <c:pt idx="9">
                  <c:v>697</c:v>
                </c:pt>
                <c:pt idx="10">
                  <c:v>809</c:v>
                </c:pt>
                <c:pt idx="11">
                  <c:v>767</c:v>
                </c:pt>
                <c:pt idx="12">
                  <c:v>1071</c:v>
                </c:pt>
                <c:pt idx="13">
                  <c:v>1392</c:v>
                </c:pt>
                <c:pt idx="14">
                  <c:v>1801</c:v>
                </c:pt>
                <c:pt idx="15">
                  <c:v>1598</c:v>
                </c:pt>
                <c:pt idx="16">
                  <c:v>1674</c:v>
                </c:pt>
                <c:pt idx="17">
                  <c:v>1559</c:v>
                </c:pt>
                <c:pt idx="18">
                  <c:v>2384</c:v>
                </c:pt>
                <c:pt idx="19">
                  <c:v>3174</c:v>
                </c:pt>
                <c:pt idx="20">
                  <c:v>4091</c:v>
                </c:pt>
                <c:pt idx="21">
                  <c:v>4007</c:v>
                </c:pt>
                <c:pt idx="22">
                  <c:v>2476</c:v>
                </c:pt>
                <c:pt idx="23">
                  <c:v>2092</c:v>
                </c:pt>
                <c:pt idx="24">
                  <c:v>4686</c:v>
                </c:pt>
                <c:pt idx="25">
                  <c:v>4747</c:v>
                </c:pt>
                <c:pt idx="26">
                  <c:v>4162</c:v>
                </c:pt>
                <c:pt idx="27">
                  <c:v>5010</c:v>
                </c:pt>
                <c:pt idx="28">
                  <c:v>5273</c:v>
                </c:pt>
                <c:pt idx="29">
                  <c:v>5125</c:v>
                </c:pt>
                <c:pt idx="30">
                  <c:v>4913</c:v>
                </c:pt>
                <c:pt idx="31">
                  <c:v>5192</c:v>
                </c:pt>
                <c:pt idx="32">
                  <c:v>6073</c:v>
                </c:pt>
                <c:pt idx="33">
                  <c:v>6845</c:v>
                </c:pt>
                <c:pt idx="34">
                  <c:v>9755</c:v>
                </c:pt>
                <c:pt idx="35">
                  <c:v>9920</c:v>
                </c:pt>
                <c:pt idx="36">
                  <c:v>8528</c:v>
                </c:pt>
                <c:pt idx="37">
                  <c:v>10340</c:v>
                </c:pt>
                <c:pt idx="38">
                  <c:v>15295</c:v>
                </c:pt>
                <c:pt idx="39">
                  <c:v>17578</c:v>
                </c:pt>
                <c:pt idx="40">
                  <c:v>17467</c:v>
                </c:pt>
                <c:pt idx="41">
                  <c:v>16332</c:v>
                </c:pt>
                <c:pt idx="42">
                  <c:v>9339</c:v>
                </c:pt>
                <c:pt idx="43">
                  <c:v>10022</c:v>
                </c:pt>
                <c:pt idx="44">
                  <c:v>12012</c:v>
                </c:pt>
                <c:pt idx="45">
                  <c:v>13171</c:v>
                </c:pt>
                <c:pt idx="46">
                  <c:v>14092</c:v>
                </c:pt>
                <c:pt idx="47">
                  <c:v>14345</c:v>
                </c:pt>
                <c:pt idx="48">
                  <c:v>12293</c:v>
                </c:pt>
                <c:pt idx="49">
                  <c:v>9000</c:v>
                </c:pt>
                <c:pt idx="50">
                  <c:v>6620</c:v>
                </c:pt>
                <c:pt idx="51">
                  <c:v>6755</c:v>
                </c:pt>
                <c:pt idx="52">
                  <c:v>8998</c:v>
                </c:pt>
                <c:pt idx="53">
                  <c:v>9825</c:v>
                </c:pt>
                <c:pt idx="54">
                  <c:v>9560</c:v>
                </c:pt>
                <c:pt idx="55">
                  <c:v>10238</c:v>
                </c:pt>
                <c:pt idx="56">
                  <c:v>13421</c:v>
                </c:pt>
                <c:pt idx="57">
                  <c:v>14227</c:v>
                </c:pt>
                <c:pt idx="58">
                  <c:v>15468</c:v>
                </c:pt>
                <c:pt idx="59">
                  <c:v>7695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4C-468A-BBE8-A51323B422E0}"/>
            </c:ext>
          </c:extLst>
        </c:ser>
        <c:ser>
          <c:idx val="2"/>
          <c:order val="1"/>
          <c:tx>
            <c:strRef>
              <c:f>' 1.1.11'!$D$5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 1.1.11'!$A$7:$A$66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 1.1.11'!$D$7:$D$66</c:f>
              <c:numCache>
                <c:formatCode>#,##0</c:formatCode>
                <c:ptCount val="60"/>
                <c:pt idx="0">
                  <c:v>86</c:v>
                </c:pt>
                <c:pt idx="1">
                  <c:v>27</c:v>
                </c:pt>
                <c:pt idx="2">
                  <c:v>24</c:v>
                </c:pt>
                <c:pt idx="3">
                  <c:v>25</c:v>
                </c:pt>
                <c:pt idx="4">
                  <c:v>36</c:v>
                </c:pt>
                <c:pt idx="5">
                  <c:v>44</c:v>
                </c:pt>
                <c:pt idx="6">
                  <c:v>46</c:v>
                </c:pt>
                <c:pt idx="7">
                  <c:v>49</c:v>
                </c:pt>
                <c:pt idx="8">
                  <c:v>80</c:v>
                </c:pt>
                <c:pt idx="9">
                  <c:v>119</c:v>
                </c:pt>
                <c:pt idx="10">
                  <c:v>167</c:v>
                </c:pt>
                <c:pt idx="11">
                  <c:v>174</c:v>
                </c:pt>
                <c:pt idx="12">
                  <c:v>223</c:v>
                </c:pt>
                <c:pt idx="13">
                  <c:v>316</c:v>
                </c:pt>
                <c:pt idx="14">
                  <c:v>406</c:v>
                </c:pt>
                <c:pt idx="15">
                  <c:v>504</c:v>
                </c:pt>
                <c:pt idx="16">
                  <c:v>433</c:v>
                </c:pt>
                <c:pt idx="17">
                  <c:v>345</c:v>
                </c:pt>
                <c:pt idx="18">
                  <c:v>552</c:v>
                </c:pt>
                <c:pt idx="19">
                  <c:v>1025</c:v>
                </c:pt>
                <c:pt idx="20">
                  <c:v>2015</c:v>
                </c:pt>
                <c:pt idx="21">
                  <c:v>2841</c:v>
                </c:pt>
                <c:pt idx="22">
                  <c:v>1576</c:v>
                </c:pt>
                <c:pt idx="23">
                  <c:v>456</c:v>
                </c:pt>
                <c:pt idx="24">
                  <c:v>698</c:v>
                </c:pt>
                <c:pt idx="25">
                  <c:v>1338</c:v>
                </c:pt>
                <c:pt idx="26">
                  <c:v>1044</c:v>
                </c:pt>
                <c:pt idx="27">
                  <c:v>863</c:v>
                </c:pt>
                <c:pt idx="28">
                  <c:v>1119</c:v>
                </c:pt>
                <c:pt idx="29">
                  <c:v>1576</c:v>
                </c:pt>
                <c:pt idx="30">
                  <c:v>1904</c:v>
                </c:pt>
                <c:pt idx="31">
                  <c:v>2753</c:v>
                </c:pt>
                <c:pt idx="32">
                  <c:v>2679</c:v>
                </c:pt>
                <c:pt idx="33">
                  <c:v>1891</c:v>
                </c:pt>
                <c:pt idx="34">
                  <c:v>2147</c:v>
                </c:pt>
                <c:pt idx="35">
                  <c:v>1029</c:v>
                </c:pt>
                <c:pt idx="36">
                  <c:v>839</c:v>
                </c:pt>
                <c:pt idx="37">
                  <c:v>1832</c:v>
                </c:pt>
                <c:pt idx="38">
                  <c:v>2636</c:v>
                </c:pt>
                <c:pt idx="39">
                  <c:v>2734</c:v>
                </c:pt>
                <c:pt idx="40">
                  <c:v>2895</c:v>
                </c:pt>
                <c:pt idx="41">
                  <c:v>2658</c:v>
                </c:pt>
                <c:pt idx="42">
                  <c:v>2113</c:v>
                </c:pt>
                <c:pt idx="43">
                  <c:v>1868</c:v>
                </c:pt>
                <c:pt idx="44">
                  <c:v>1802</c:v>
                </c:pt>
                <c:pt idx="45">
                  <c:v>1884</c:v>
                </c:pt>
                <c:pt idx="46">
                  <c:v>2540</c:v>
                </c:pt>
                <c:pt idx="47">
                  <c:v>2764</c:v>
                </c:pt>
                <c:pt idx="48">
                  <c:v>2902</c:v>
                </c:pt>
                <c:pt idx="49">
                  <c:v>2703</c:v>
                </c:pt>
                <c:pt idx="50">
                  <c:v>2386</c:v>
                </c:pt>
                <c:pt idx="51">
                  <c:v>2217</c:v>
                </c:pt>
                <c:pt idx="52">
                  <c:v>2880</c:v>
                </c:pt>
                <c:pt idx="53">
                  <c:v>3467</c:v>
                </c:pt>
                <c:pt idx="54">
                  <c:v>3292</c:v>
                </c:pt>
                <c:pt idx="55">
                  <c:v>3165</c:v>
                </c:pt>
                <c:pt idx="56">
                  <c:v>3110</c:v>
                </c:pt>
                <c:pt idx="57">
                  <c:v>3656</c:v>
                </c:pt>
                <c:pt idx="58">
                  <c:v>3161</c:v>
                </c:pt>
                <c:pt idx="59">
                  <c:v>1279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4C-468A-BBE8-A51323B42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639976"/>
        <c:axId val="219450336"/>
      </c:lineChart>
      <c:catAx>
        <c:axId val="33563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219450336"/>
        <c:crosses val="autoZero"/>
        <c:auto val="1"/>
        <c:lblAlgn val="ctr"/>
        <c:lblOffset val="100"/>
        <c:noMultiLvlLbl val="0"/>
      </c:catAx>
      <c:valAx>
        <c:axId val="219450336"/>
        <c:scaling>
          <c:orientation val="minMax"/>
          <c:max val="18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356399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9999952637506832E-2"/>
          <c:y val="0.92068897637795277"/>
          <c:w val="0.89999993685001378"/>
          <c:h val="7.931102362204799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Unidades de Arrastre del Autotransporte de Carga </a:t>
            </a:r>
          </a:p>
          <a:p>
            <a:pPr>
              <a:defRPr lang="es-ES" sz="1200"/>
            </a:pPr>
            <a:r>
              <a:rPr lang="es-ES" sz="1200"/>
              <a:t>por Año Modelo y Clase</a:t>
            </a:r>
            <a:r>
              <a:rPr lang="es-ES" sz="1200" baseline="0"/>
              <a:t> de Vehículo </a:t>
            </a:r>
            <a:endParaRPr lang="es-ES" sz="1200"/>
          </a:p>
        </c:rich>
      </c:tx>
      <c:layout>
        <c:manualLayout>
          <c:xMode val="edge"/>
          <c:yMode val="edge"/>
          <c:x val="0.236611649341992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7846215878875686E-2"/>
          <c:y val="0.13157894736842105"/>
          <c:w val="0.89009864975846709"/>
          <c:h val="0.6530850255560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 1.1.11'!$B$5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numRef>
              <c:f>' 1.1.11'!$A$7:$A$66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 1.1.11'!$B$7:$B$66</c:f>
              <c:numCache>
                <c:formatCode>General</c:formatCode>
                <c:ptCount val="60"/>
                <c:pt idx="0">
                  <c:v>30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8</c:v>
                </c:pt>
                <c:pt idx="9">
                  <c:v>7</c:v>
                </c:pt>
                <c:pt idx="10">
                  <c:v>7</c:v>
                </c:pt>
                <c:pt idx="11">
                  <c:v>11</c:v>
                </c:pt>
                <c:pt idx="12">
                  <c:v>21</c:v>
                </c:pt>
                <c:pt idx="13">
                  <c:v>13</c:v>
                </c:pt>
                <c:pt idx="14">
                  <c:v>15</c:v>
                </c:pt>
                <c:pt idx="15">
                  <c:v>12</c:v>
                </c:pt>
                <c:pt idx="16">
                  <c:v>13</c:v>
                </c:pt>
                <c:pt idx="17">
                  <c:v>5</c:v>
                </c:pt>
                <c:pt idx="18">
                  <c:v>11</c:v>
                </c:pt>
                <c:pt idx="19">
                  <c:v>19</c:v>
                </c:pt>
                <c:pt idx="20">
                  <c:v>29</c:v>
                </c:pt>
                <c:pt idx="21">
                  <c:v>18</c:v>
                </c:pt>
                <c:pt idx="22">
                  <c:v>17</c:v>
                </c:pt>
                <c:pt idx="23">
                  <c:v>15</c:v>
                </c:pt>
                <c:pt idx="24">
                  <c:v>49</c:v>
                </c:pt>
                <c:pt idx="25">
                  <c:v>52</c:v>
                </c:pt>
                <c:pt idx="26">
                  <c:v>39</c:v>
                </c:pt>
                <c:pt idx="27">
                  <c:v>44</c:v>
                </c:pt>
                <c:pt idx="28">
                  <c:v>85</c:v>
                </c:pt>
                <c:pt idx="29">
                  <c:v>63</c:v>
                </c:pt>
                <c:pt idx="30">
                  <c:v>82</c:v>
                </c:pt>
                <c:pt idx="31">
                  <c:v>69</c:v>
                </c:pt>
                <c:pt idx="32">
                  <c:v>146</c:v>
                </c:pt>
                <c:pt idx="33">
                  <c:v>98</c:v>
                </c:pt>
                <c:pt idx="34">
                  <c:v>187</c:v>
                </c:pt>
                <c:pt idx="35">
                  <c:v>148</c:v>
                </c:pt>
                <c:pt idx="36">
                  <c:v>81</c:v>
                </c:pt>
                <c:pt idx="37">
                  <c:v>123</c:v>
                </c:pt>
                <c:pt idx="38">
                  <c:v>176</c:v>
                </c:pt>
                <c:pt idx="39">
                  <c:v>144</c:v>
                </c:pt>
                <c:pt idx="40">
                  <c:v>167</c:v>
                </c:pt>
                <c:pt idx="41">
                  <c:v>109</c:v>
                </c:pt>
                <c:pt idx="42">
                  <c:v>91</c:v>
                </c:pt>
                <c:pt idx="43">
                  <c:v>142</c:v>
                </c:pt>
                <c:pt idx="44">
                  <c:v>45</c:v>
                </c:pt>
                <c:pt idx="45">
                  <c:v>98</c:v>
                </c:pt>
                <c:pt idx="46">
                  <c:v>77</c:v>
                </c:pt>
                <c:pt idx="47">
                  <c:v>74</c:v>
                </c:pt>
                <c:pt idx="48">
                  <c:v>105</c:v>
                </c:pt>
                <c:pt idx="49">
                  <c:v>76</c:v>
                </c:pt>
                <c:pt idx="50">
                  <c:v>36</c:v>
                </c:pt>
                <c:pt idx="51">
                  <c:v>98</c:v>
                </c:pt>
                <c:pt idx="52">
                  <c:v>134</c:v>
                </c:pt>
                <c:pt idx="53">
                  <c:v>120</c:v>
                </c:pt>
                <c:pt idx="54">
                  <c:v>76</c:v>
                </c:pt>
                <c:pt idx="55">
                  <c:v>108</c:v>
                </c:pt>
                <c:pt idx="56">
                  <c:v>152</c:v>
                </c:pt>
                <c:pt idx="57">
                  <c:v>165</c:v>
                </c:pt>
                <c:pt idx="58">
                  <c:v>70</c:v>
                </c:pt>
                <c:pt idx="5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A-4E5E-97DC-D7B20939113C}"/>
            </c:ext>
          </c:extLst>
        </c:ser>
        <c:ser>
          <c:idx val="1"/>
          <c:order val="1"/>
          <c:tx>
            <c:strRef>
              <c:f>' 1.1.11'!$C$5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 1.1.11'!$A$7:$A$66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 1.1.11'!$C$7:$C$66</c:f>
              <c:numCache>
                <c:formatCode>#,##0</c:formatCode>
                <c:ptCount val="60"/>
                <c:pt idx="0">
                  <c:v>705</c:v>
                </c:pt>
                <c:pt idx="1">
                  <c:v>119</c:v>
                </c:pt>
                <c:pt idx="2">
                  <c:v>148</c:v>
                </c:pt>
                <c:pt idx="3">
                  <c:v>167</c:v>
                </c:pt>
                <c:pt idx="4">
                  <c:v>255</c:v>
                </c:pt>
                <c:pt idx="5">
                  <c:v>247</c:v>
                </c:pt>
                <c:pt idx="6">
                  <c:v>271</c:v>
                </c:pt>
                <c:pt idx="7">
                  <c:v>316</c:v>
                </c:pt>
                <c:pt idx="8">
                  <c:v>426</c:v>
                </c:pt>
                <c:pt idx="9">
                  <c:v>697</c:v>
                </c:pt>
                <c:pt idx="10">
                  <c:v>809</c:v>
                </c:pt>
                <c:pt idx="11">
                  <c:v>767</c:v>
                </c:pt>
                <c:pt idx="12">
                  <c:v>1071</c:v>
                </c:pt>
                <c:pt idx="13">
                  <c:v>1392</c:v>
                </c:pt>
                <c:pt idx="14">
                  <c:v>1801</c:v>
                </c:pt>
                <c:pt idx="15">
                  <c:v>1598</c:v>
                </c:pt>
                <c:pt idx="16">
                  <c:v>1674</c:v>
                </c:pt>
                <c:pt idx="17">
                  <c:v>1559</c:v>
                </c:pt>
                <c:pt idx="18">
                  <c:v>2384</c:v>
                </c:pt>
                <c:pt idx="19">
                  <c:v>3174</c:v>
                </c:pt>
                <c:pt idx="20">
                  <c:v>4091</c:v>
                </c:pt>
                <c:pt idx="21">
                  <c:v>4007</c:v>
                </c:pt>
                <c:pt idx="22">
                  <c:v>2476</c:v>
                </c:pt>
                <c:pt idx="23">
                  <c:v>2092</c:v>
                </c:pt>
                <c:pt idx="24">
                  <c:v>4686</c:v>
                </c:pt>
                <c:pt idx="25">
                  <c:v>4747</c:v>
                </c:pt>
                <c:pt idx="26">
                  <c:v>4162</c:v>
                </c:pt>
                <c:pt idx="27">
                  <c:v>5010</c:v>
                </c:pt>
                <c:pt idx="28">
                  <c:v>5273</c:v>
                </c:pt>
                <c:pt idx="29">
                  <c:v>5125</c:v>
                </c:pt>
                <c:pt idx="30">
                  <c:v>4913</c:v>
                </c:pt>
                <c:pt idx="31">
                  <c:v>5192</c:v>
                </c:pt>
                <c:pt idx="32">
                  <c:v>6073</c:v>
                </c:pt>
                <c:pt idx="33">
                  <c:v>6845</c:v>
                </c:pt>
                <c:pt idx="34">
                  <c:v>9755</c:v>
                </c:pt>
                <c:pt idx="35">
                  <c:v>9920</c:v>
                </c:pt>
                <c:pt idx="36">
                  <c:v>8528</c:v>
                </c:pt>
                <c:pt idx="37">
                  <c:v>10340</c:v>
                </c:pt>
                <c:pt idx="38">
                  <c:v>15295</c:v>
                </c:pt>
                <c:pt idx="39">
                  <c:v>17578</c:v>
                </c:pt>
                <c:pt idx="40">
                  <c:v>17467</c:v>
                </c:pt>
                <c:pt idx="41">
                  <c:v>16332</c:v>
                </c:pt>
                <c:pt idx="42">
                  <c:v>9339</c:v>
                </c:pt>
                <c:pt idx="43">
                  <c:v>10022</c:v>
                </c:pt>
                <c:pt idx="44">
                  <c:v>12012</c:v>
                </c:pt>
                <c:pt idx="45">
                  <c:v>13171</c:v>
                </c:pt>
                <c:pt idx="46">
                  <c:v>14092</c:v>
                </c:pt>
                <c:pt idx="47">
                  <c:v>14345</c:v>
                </c:pt>
                <c:pt idx="48">
                  <c:v>12293</c:v>
                </c:pt>
                <c:pt idx="49">
                  <c:v>9000</c:v>
                </c:pt>
                <c:pt idx="50">
                  <c:v>6620</c:v>
                </c:pt>
                <c:pt idx="51">
                  <c:v>6755</c:v>
                </c:pt>
                <c:pt idx="52">
                  <c:v>8998</c:v>
                </c:pt>
                <c:pt idx="53">
                  <c:v>9825</c:v>
                </c:pt>
                <c:pt idx="54">
                  <c:v>9560</c:v>
                </c:pt>
                <c:pt idx="55">
                  <c:v>10238</c:v>
                </c:pt>
                <c:pt idx="56">
                  <c:v>13421</c:v>
                </c:pt>
                <c:pt idx="57">
                  <c:v>14227</c:v>
                </c:pt>
                <c:pt idx="58">
                  <c:v>15468</c:v>
                </c:pt>
                <c:pt idx="59">
                  <c:v>7695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6A-4E5E-97DC-D7B20939113C}"/>
            </c:ext>
          </c:extLst>
        </c:ser>
        <c:ser>
          <c:idx val="2"/>
          <c:order val="2"/>
          <c:tx>
            <c:strRef>
              <c:f>' 1.1.11'!$D$5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numRef>
              <c:f>' 1.1.11'!$A$7:$A$66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 1.1.11'!$D$7:$D$66</c:f>
              <c:numCache>
                <c:formatCode>#,##0</c:formatCode>
                <c:ptCount val="60"/>
                <c:pt idx="0">
                  <c:v>86</c:v>
                </c:pt>
                <c:pt idx="1">
                  <c:v>27</c:v>
                </c:pt>
                <c:pt idx="2">
                  <c:v>24</c:v>
                </c:pt>
                <c:pt idx="3">
                  <c:v>25</c:v>
                </c:pt>
                <c:pt idx="4">
                  <c:v>36</c:v>
                </c:pt>
                <c:pt idx="5">
                  <c:v>44</c:v>
                </c:pt>
                <c:pt idx="6">
                  <c:v>46</c:v>
                </c:pt>
                <c:pt idx="7">
                  <c:v>49</c:v>
                </c:pt>
                <c:pt idx="8">
                  <c:v>80</c:v>
                </c:pt>
                <c:pt idx="9">
                  <c:v>119</c:v>
                </c:pt>
                <c:pt idx="10">
                  <c:v>167</c:v>
                </c:pt>
                <c:pt idx="11">
                  <c:v>174</c:v>
                </c:pt>
                <c:pt idx="12">
                  <c:v>223</c:v>
                </c:pt>
                <c:pt idx="13">
                  <c:v>316</c:v>
                </c:pt>
                <c:pt idx="14">
                  <c:v>406</c:v>
                </c:pt>
                <c:pt idx="15">
                  <c:v>504</c:v>
                </c:pt>
                <c:pt idx="16">
                  <c:v>433</c:v>
                </c:pt>
                <c:pt idx="17">
                  <c:v>345</c:v>
                </c:pt>
                <c:pt idx="18">
                  <c:v>552</c:v>
                </c:pt>
                <c:pt idx="19">
                  <c:v>1025</c:v>
                </c:pt>
                <c:pt idx="20">
                  <c:v>2015</c:v>
                </c:pt>
                <c:pt idx="21">
                  <c:v>2841</c:v>
                </c:pt>
                <c:pt idx="22">
                  <c:v>1576</c:v>
                </c:pt>
                <c:pt idx="23">
                  <c:v>456</c:v>
                </c:pt>
                <c:pt idx="24">
                  <c:v>698</c:v>
                </c:pt>
                <c:pt idx="25">
                  <c:v>1338</c:v>
                </c:pt>
                <c:pt idx="26">
                  <c:v>1044</c:v>
                </c:pt>
                <c:pt idx="27">
                  <c:v>863</c:v>
                </c:pt>
                <c:pt idx="28">
                  <c:v>1119</c:v>
                </c:pt>
                <c:pt idx="29">
                  <c:v>1576</c:v>
                </c:pt>
                <c:pt idx="30">
                  <c:v>1904</c:v>
                </c:pt>
                <c:pt idx="31">
                  <c:v>2753</c:v>
                </c:pt>
                <c:pt idx="32">
                  <c:v>2679</c:v>
                </c:pt>
                <c:pt idx="33">
                  <c:v>1891</c:v>
                </c:pt>
                <c:pt idx="34">
                  <c:v>2147</c:v>
                </c:pt>
                <c:pt idx="35">
                  <c:v>1029</c:v>
                </c:pt>
                <c:pt idx="36">
                  <c:v>839</c:v>
                </c:pt>
                <c:pt idx="37">
                  <c:v>1832</c:v>
                </c:pt>
                <c:pt idx="38">
                  <c:v>2636</c:v>
                </c:pt>
                <c:pt idx="39">
                  <c:v>2734</c:v>
                </c:pt>
                <c:pt idx="40">
                  <c:v>2895</c:v>
                </c:pt>
                <c:pt idx="41">
                  <c:v>2658</c:v>
                </c:pt>
                <c:pt idx="42">
                  <c:v>2113</c:v>
                </c:pt>
                <c:pt idx="43">
                  <c:v>1868</c:v>
                </c:pt>
                <c:pt idx="44">
                  <c:v>1802</c:v>
                </c:pt>
                <c:pt idx="45">
                  <c:v>1884</c:v>
                </c:pt>
                <c:pt idx="46">
                  <c:v>2540</c:v>
                </c:pt>
                <c:pt idx="47">
                  <c:v>2764</c:v>
                </c:pt>
                <c:pt idx="48">
                  <c:v>2902</c:v>
                </c:pt>
                <c:pt idx="49">
                  <c:v>2703</c:v>
                </c:pt>
                <c:pt idx="50">
                  <c:v>2386</c:v>
                </c:pt>
                <c:pt idx="51">
                  <c:v>2217</c:v>
                </c:pt>
                <c:pt idx="52">
                  <c:v>2880</c:v>
                </c:pt>
                <c:pt idx="53">
                  <c:v>3467</c:v>
                </c:pt>
                <c:pt idx="54">
                  <c:v>3292</c:v>
                </c:pt>
                <c:pt idx="55">
                  <c:v>3165</c:v>
                </c:pt>
                <c:pt idx="56">
                  <c:v>3110</c:v>
                </c:pt>
                <c:pt idx="57">
                  <c:v>3656</c:v>
                </c:pt>
                <c:pt idx="58">
                  <c:v>3161</c:v>
                </c:pt>
                <c:pt idx="59">
                  <c:v>1279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6A-4E5E-97DC-D7B20939113C}"/>
            </c:ext>
          </c:extLst>
        </c:ser>
        <c:ser>
          <c:idx val="3"/>
          <c:order val="3"/>
          <c:tx>
            <c:strRef>
              <c:f>' 1.1.11'!$E$5</c:f>
              <c:strCache>
                <c:ptCount val="1"/>
                <c:pt idx="0">
                  <c:v>S-4</c:v>
                </c:pt>
              </c:strCache>
            </c:strRef>
          </c:tx>
          <c:invertIfNegative val="0"/>
          <c:cat>
            <c:numRef>
              <c:f>' 1.1.11'!$A$7:$A$66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 1.1.11'!$E$7:$E$66</c:f>
              <c:numCache>
                <c:formatCode>General</c:formatCode>
                <c:ptCount val="60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6</c:v>
                </c:pt>
                <c:pt idx="17">
                  <c:v>5</c:v>
                </c:pt>
                <c:pt idx="18">
                  <c:v>11</c:v>
                </c:pt>
                <c:pt idx="19">
                  <c:v>7</c:v>
                </c:pt>
                <c:pt idx="20">
                  <c:v>6</c:v>
                </c:pt>
                <c:pt idx="21">
                  <c:v>18</c:v>
                </c:pt>
                <c:pt idx="22">
                  <c:v>11</c:v>
                </c:pt>
                <c:pt idx="23">
                  <c:v>4</c:v>
                </c:pt>
                <c:pt idx="24">
                  <c:v>8</c:v>
                </c:pt>
                <c:pt idx="25">
                  <c:v>4</c:v>
                </c:pt>
                <c:pt idx="26">
                  <c:v>5</c:v>
                </c:pt>
                <c:pt idx="27">
                  <c:v>3</c:v>
                </c:pt>
                <c:pt idx="28">
                  <c:v>6</c:v>
                </c:pt>
                <c:pt idx="29">
                  <c:v>6</c:v>
                </c:pt>
                <c:pt idx="30">
                  <c:v>2</c:v>
                </c:pt>
                <c:pt idx="31">
                  <c:v>8</c:v>
                </c:pt>
                <c:pt idx="32">
                  <c:v>9</c:v>
                </c:pt>
                <c:pt idx="33">
                  <c:v>11</c:v>
                </c:pt>
                <c:pt idx="34">
                  <c:v>4</c:v>
                </c:pt>
                <c:pt idx="35">
                  <c:v>6</c:v>
                </c:pt>
                <c:pt idx="36">
                  <c:v>4</c:v>
                </c:pt>
                <c:pt idx="37">
                  <c:v>8</c:v>
                </c:pt>
                <c:pt idx="38">
                  <c:v>15</c:v>
                </c:pt>
                <c:pt idx="39">
                  <c:v>11</c:v>
                </c:pt>
                <c:pt idx="40">
                  <c:v>18</c:v>
                </c:pt>
                <c:pt idx="41">
                  <c:v>7</c:v>
                </c:pt>
                <c:pt idx="42">
                  <c:v>9</c:v>
                </c:pt>
                <c:pt idx="43">
                  <c:v>6</c:v>
                </c:pt>
                <c:pt idx="44">
                  <c:v>10</c:v>
                </c:pt>
                <c:pt idx="45">
                  <c:v>23</c:v>
                </c:pt>
                <c:pt idx="46">
                  <c:v>8</c:v>
                </c:pt>
                <c:pt idx="47">
                  <c:v>6</c:v>
                </c:pt>
                <c:pt idx="48">
                  <c:v>15</c:v>
                </c:pt>
                <c:pt idx="49">
                  <c:v>20</c:v>
                </c:pt>
                <c:pt idx="50">
                  <c:v>13</c:v>
                </c:pt>
                <c:pt idx="51">
                  <c:v>15</c:v>
                </c:pt>
                <c:pt idx="52">
                  <c:v>20</c:v>
                </c:pt>
                <c:pt idx="53">
                  <c:v>26</c:v>
                </c:pt>
                <c:pt idx="54">
                  <c:v>44</c:v>
                </c:pt>
                <c:pt idx="55">
                  <c:v>33</c:v>
                </c:pt>
                <c:pt idx="56">
                  <c:v>64</c:v>
                </c:pt>
                <c:pt idx="57">
                  <c:v>77</c:v>
                </c:pt>
                <c:pt idx="58">
                  <c:v>21</c:v>
                </c:pt>
                <c:pt idx="5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6A-4E5E-97DC-D7B20939113C}"/>
            </c:ext>
          </c:extLst>
        </c:ser>
        <c:ser>
          <c:idx val="4"/>
          <c:order val="4"/>
          <c:tx>
            <c:strRef>
              <c:f>' 1.1.11'!$F$5</c:f>
              <c:strCache>
                <c:ptCount val="1"/>
                <c:pt idx="0">
                  <c:v>S-5</c:v>
                </c:pt>
              </c:strCache>
            </c:strRef>
          </c:tx>
          <c:invertIfNegative val="0"/>
          <c:cat>
            <c:numRef>
              <c:f>' 1.1.11'!$A$7:$A$66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 1.1.11'!$F$7:$F$66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2</c:v>
                </c:pt>
                <c:pt idx="37">
                  <c:v>3</c:v>
                </c:pt>
                <c:pt idx="38">
                  <c:v>0</c:v>
                </c:pt>
                <c:pt idx="39">
                  <c:v>2</c:v>
                </c:pt>
                <c:pt idx="40">
                  <c:v>1</c:v>
                </c:pt>
                <c:pt idx="41">
                  <c:v>2</c:v>
                </c:pt>
                <c:pt idx="42">
                  <c:v>1</c:v>
                </c:pt>
                <c:pt idx="43">
                  <c:v>0</c:v>
                </c:pt>
                <c:pt idx="44">
                  <c:v>2</c:v>
                </c:pt>
                <c:pt idx="45">
                  <c:v>7</c:v>
                </c:pt>
                <c:pt idx="46">
                  <c:v>1</c:v>
                </c:pt>
                <c:pt idx="47">
                  <c:v>2</c:v>
                </c:pt>
                <c:pt idx="48">
                  <c:v>4</c:v>
                </c:pt>
                <c:pt idx="49">
                  <c:v>1</c:v>
                </c:pt>
                <c:pt idx="50">
                  <c:v>4</c:v>
                </c:pt>
                <c:pt idx="51">
                  <c:v>1</c:v>
                </c:pt>
                <c:pt idx="52">
                  <c:v>3</c:v>
                </c:pt>
                <c:pt idx="53">
                  <c:v>1</c:v>
                </c:pt>
                <c:pt idx="54">
                  <c:v>5</c:v>
                </c:pt>
                <c:pt idx="55">
                  <c:v>5</c:v>
                </c:pt>
                <c:pt idx="56">
                  <c:v>4</c:v>
                </c:pt>
                <c:pt idx="57">
                  <c:v>2</c:v>
                </c:pt>
                <c:pt idx="58">
                  <c:v>1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6A-4E5E-97DC-D7B20939113C}"/>
            </c:ext>
          </c:extLst>
        </c:ser>
        <c:ser>
          <c:idx val="5"/>
          <c:order val="5"/>
          <c:tx>
            <c:strRef>
              <c:f>' 1.1.11'!$G$5</c:f>
              <c:strCache>
                <c:ptCount val="1"/>
                <c:pt idx="0">
                  <c:v>S-6</c:v>
                </c:pt>
              </c:strCache>
            </c:strRef>
          </c:tx>
          <c:invertIfNegative val="0"/>
          <c:cat>
            <c:numRef>
              <c:f>' 1.1.11'!$A$7:$A$66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 1.1.11'!$G$7:$G$66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7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4</c:v>
                </c:pt>
                <c:pt idx="28">
                  <c:v>5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4</c:v>
                </c:pt>
                <c:pt idx="33">
                  <c:v>1</c:v>
                </c:pt>
                <c:pt idx="34">
                  <c:v>2</c:v>
                </c:pt>
                <c:pt idx="35">
                  <c:v>0</c:v>
                </c:pt>
                <c:pt idx="36">
                  <c:v>3</c:v>
                </c:pt>
                <c:pt idx="37">
                  <c:v>2</c:v>
                </c:pt>
                <c:pt idx="38">
                  <c:v>4</c:v>
                </c:pt>
                <c:pt idx="39">
                  <c:v>0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2</c:v>
                </c:pt>
                <c:pt idx="46">
                  <c:v>0</c:v>
                </c:pt>
                <c:pt idx="47">
                  <c:v>6</c:v>
                </c:pt>
                <c:pt idx="48">
                  <c:v>2</c:v>
                </c:pt>
                <c:pt idx="49">
                  <c:v>0</c:v>
                </c:pt>
                <c:pt idx="50">
                  <c:v>2</c:v>
                </c:pt>
                <c:pt idx="51">
                  <c:v>3</c:v>
                </c:pt>
                <c:pt idx="52">
                  <c:v>7</c:v>
                </c:pt>
                <c:pt idx="53">
                  <c:v>6</c:v>
                </c:pt>
                <c:pt idx="54">
                  <c:v>3</c:v>
                </c:pt>
                <c:pt idx="55">
                  <c:v>11</c:v>
                </c:pt>
                <c:pt idx="56">
                  <c:v>12</c:v>
                </c:pt>
                <c:pt idx="57">
                  <c:v>2</c:v>
                </c:pt>
                <c:pt idx="58">
                  <c:v>7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6A-4E5E-97DC-D7B20939113C}"/>
            </c:ext>
          </c:extLst>
        </c:ser>
        <c:ser>
          <c:idx val="6"/>
          <c:order val="6"/>
          <c:tx>
            <c:strRef>
              <c:f>' 1.1.11'!$H$5</c:f>
              <c:strCache>
                <c:ptCount val="1"/>
                <c:pt idx="0">
                  <c:v>R-2</c:v>
                </c:pt>
              </c:strCache>
            </c:strRef>
          </c:tx>
          <c:invertIfNegative val="0"/>
          <c:cat>
            <c:numRef>
              <c:f>' 1.1.11'!$A$7:$A$66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 1.1.11'!$H$7:$H$66</c:f>
              <c:numCache>
                <c:formatCode>General</c:formatCode>
                <c:ptCount val="60"/>
                <c:pt idx="0">
                  <c:v>10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8</c:v>
                </c:pt>
                <c:pt idx="9">
                  <c:v>15</c:v>
                </c:pt>
                <c:pt idx="10">
                  <c:v>6</c:v>
                </c:pt>
                <c:pt idx="11">
                  <c:v>9</c:v>
                </c:pt>
                <c:pt idx="12">
                  <c:v>6</c:v>
                </c:pt>
                <c:pt idx="13">
                  <c:v>15</c:v>
                </c:pt>
                <c:pt idx="14">
                  <c:v>20</c:v>
                </c:pt>
                <c:pt idx="15">
                  <c:v>18</c:v>
                </c:pt>
                <c:pt idx="16">
                  <c:v>19</c:v>
                </c:pt>
                <c:pt idx="17">
                  <c:v>16</c:v>
                </c:pt>
                <c:pt idx="18">
                  <c:v>25</c:v>
                </c:pt>
                <c:pt idx="19">
                  <c:v>29</c:v>
                </c:pt>
                <c:pt idx="20">
                  <c:v>35</c:v>
                </c:pt>
                <c:pt idx="21">
                  <c:v>40</c:v>
                </c:pt>
                <c:pt idx="22">
                  <c:v>25</c:v>
                </c:pt>
                <c:pt idx="23">
                  <c:v>13</c:v>
                </c:pt>
                <c:pt idx="24">
                  <c:v>49</c:v>
                </c:pt>
                <c:pt idx="25">
                  <c:v>37</c:v>
                </c:pt>
                <c:pt idx="26">
                  <c:v>27</c:v>
                </c:pt>
                <c:pt idx="27">
                  <c:v>31</c:v>
                </c:pt>
                <c:pt idx="28">
                  <c:v>40</c:v>
                </c:pt>
                <c:pt idx="29">
                  <c:v>40</c:v>
                </c:pt>
                <c:pt idx="30">
                  <c:v>39</c:v>
                </c:pt>
                <c:pt idx="31">
                  <c:v>41</c:v>
                </c:pt>
                <c:pt idx="32">
                  <c:v>58</c:v>
                </c:pt>
                <c:pt idx="33">
                  <c:v>60</c:v>
                </c:pt>
                <c:pt idx="34">
                  <c:v>76</c:v>
                </c:pt>
                <c:pt idx="35">
                  <c:v>84</c:v>
                </c:pt>
                <c:pt idx="36">
                  <c:v>110</c:v>
                </c:pt>
                <c:pt idx="37">
                  <c:v>136</c:v>
                </c:pt>
                <c:pt idx="38">
                  <c:v>168</c:v>
                </c:pt>
                <c:pt idx="39">
                  <c:v>135</c:v>
                </c:pt>
                <c:pt idx="40">
                  <c:v>139</c:v>
                </c:pt>
                <c:pt idx="41">
                  <c:v>175</c:v>
                </c:pt>
                <c:pt idx="42">
                  <c:v>90</c:v>
                </c:pt>
                <c:pt idx="43">
                  <c:v>101</c:v>
                </c:pt>
                <c:pt idx="44">
                  <c:v>64</c:v>
                </c:pt>
                <c:pt idx="45">
                  <c:v>113</c:v>
                </c:pt>
                <c:pt idx="46">
                  <c:v>131</c:v>
                </c:pt>
                <c:pt idx="47">
                  <c:v>72</c:v>
                </c:pt>
                <c:pt idx="48">
                  <c:v>150</c:v>
                </c:pt>
                <c:pt idx="49">
                  <c:v>41</c:v>
                </c:pt>
                <c:pt idx="50">
                  <c:v>21</c:v>
                </c:pt>
                <c:pt idx="51">
                  <c:v>37</c:v>
                </c:pt>
                <c:pt idx="52">
                  <c:v>21</c:v>
                </c:pt>
                <c:pt idx="53">
                  <c:v>97</c:v>
                </c:pt>
                <c:pt idx="54">
                  <c:v>48</c:v>
                </c:pt>
                <c:pt idx="55">
                  <c:v>16</c:v>
                </c:pt>
                <c:pt idx="56">
                  <c:v>26</c:v>
                </c:pt>
                <c:pt idx="57">
                  <c:v>12</c:v>
                </c:pt>
                <c:pt idx="58">
                  <c:v>28</c:v>
                </c:pt>
                <c:pt idx="59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6A-4E5E-97DC-D7B20939113C}"/>
            </c:ext>
          </c:extLst>
        </c:ser>
        <c:ser>
          <c:idx val="7"/>
          <c:order val="7"/>
          <c:tx>
            <c:strRef>
              <c:f>' 1.1.11'!$I$5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numRef>
              <c:f>' 1.1.11'!$A$7:$A$66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 1.1.11'!$I$7:$I$66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1</c:v>
                </c:pt>
                <c:pt idx="18">
                  <c:v>6</c:v>
                </c:pt>
                <c:pt idx="19">
                  <c:v>14</c:v>
                </c:pt>
                <c:pt idx="20">
                  <c:v>13</c:v>
                </c:pt>
                <c:pt idx="21">
                  <c:v>14</c:v>
                </c:pt>
                <c:pt idx="22">
                  <c:v>9</c:v>
                </c:pt>
                <c:pt idx="23">
                  <c:v>4</c:v>
                </c:pt>
                <c:pt idx="24">
                  <c:v>3</c:v>
                </c:pt>
                <c:pt idx="25">
                  <c:v>10</c:v>
                </c:pt>
                <c:pt idx="26">
                  <c:v>9</c:v>
                </c:pt>
                <c:pt idx="27">
                  <c:v>8</c:v>
                </c:pt>
                <c:pt idx="28">
                  <c:v>9</c:v>
                </c:pt>
                <c:pt idx="29">
                  <c:v>20</c:v>
                </c:pt>
                <c:pt idx="30">
                  <c:v>15</c:v>
                </c:pt>
                <c:pt idx="31">
                  <c:v>16</c:v>
                </c:pt>
                <c:pt idx="32">
                  <c:v>20</c:v>
                </c:pt>
                <c:pt idx="33">
                  <c:v>15</c:v>
                </c:pt>
                <c:pt idx="34">
                  <c:v>16</c:v>
                </c:pt>
                <c:pt idx="35">
                  <c:v>5</c:v>
                </c:pt>
                <c:pt idx="36">
                  <c:v>5</c:v>
                </c:pt>
                <c:pt idx="37">
                  <c:v>9</c:v>
                </c:pt>
                <c:pt idx="38">
                  <c:v>24</c:v>
                </c:pt>
                <c:pt idx="39">
                  <c:v>19</c:v>
                </c:pt>
                <c:pt idx="40">
                  <c:v>37</c:v>
                </c:pt>
                <c:pt idx="41">
                  <c:v>29</c:v>
                </c:pt>
                <c:pt idx="42">
                  <c:v>34</c:v>
                </c:pt>
                <c:pt idx="43">
                  <c:v>24</c:v>
                </c:pt>
                <c:pt idx="44">
                  <c:v>14</c:v>
                </c:pt>
                <c:pt idx="45">
                  <c:v>20</c:v>
                </c:pt>
                <c:pt idx="46">
                  <c:v>22</c:v>
                </c:pt>
                <c:pt idx="47">
                  <c:v>27</c:v>
                </c:pt>
                <c:pt idx="48">
                  <c:v>19</c:v>
                </c:pt>
                <c:pt idx="49">
                  <c:v>30</c:v>
                </c:pt>
                <c:pt idx="50">
                  <c:v>21</c:v>
                </c:pt>
                <c:pt idx="51">
                  <c:v>17</c:v>
                </c:pt>
                <c:pt idx="52">
                  <c:v>11</c:v>
                </c:pt>
                <c:pt idx="53">
                  <c:v>10</c:v>
                </c:pt>
                <c:pt idx="54">
                  <c:v>6</c:v>
                </c:pt>
                <c:pt idx="55">
                  <c:v>27</c:v>
                </c:pt>
                <c:pt idx="56">
                  <c:v>7</c:v>
                </c:pt>
                <c:pt idx="57">
                  <c:v>5</c:v>
                </c:pt>
                <c:pt idx="58">
                  <c:v>6</c:v>
                </c:pt>
                <c:pt idx="5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B6A-4E5E-97DC-D7B20939113C}"/>
            </c:ext>
          </c:extLst>
        </c:ser>
        <c:ser>
          <c:idx val="8"/>
          <c:order val="8"/>
          <c:tx>
            <c:strRef>
              <c:f>' 1.1.11'!$J$5</c:f>
              <c:strCache>
                <c:ptCount val="1"/>
                <c:pt idx="0">
                  <c:v>R-4</c:v>
                </c:pt>
              </c:strCache>
            </c:strRef>
          </c:tx>
          <c:invertIfNegative val="0"/>
          <c:cat>
            <c:numRef>
              <c:f>' 1.1.11'!$A$7:$A$66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 1.1.11'!$J$7:$J$66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3</c:v>
                </c:pt>
                <c:pt idx="31">
                  <c:v>0</c:v>
                </c:pt>
                <c:pt idx="32">
                  <c:v>0</c:v>
                </c:pt>
                <c:pt idx="33">
                  <c:v>7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2</c:v>
                </c:pt>
                <c:pt idx="38">
                  <c:v>2</c:v>
                </c:pt>
                <c:pt idx="39">
                  <c:v>1</c:v>
                </c:pt>
                <c:pt idx="40">
                  <c:v>11</c:v>
                </c:pt>
                <c:pt idx="41">
                  <c:v>9</c:v>
                </c:pt>
                <c:pt idx="42">
                  <c:v>2</c:v>
                </c:pt>
                <c:pt idx="43">
                  <c:v>15</c:v>
                </c:pt>
                <c:pt idx="44">
                  <c:v>2</c:v>
                </c:pt>
                <c:pt idx="45">
                  <c:v>3</c:v>
                </c:pt>
                <c:pt idx="46">
                  <c:v>1</c:v>
                </c:pt>
                <c:pt idx="47">
                  <c:v>3</c:v>
                </c:pt>
                <c:pt idx="48">
                  <c:v>0</c:v>
                </c:pt>
                <c:pt idx="49">
                  <c:v>2</c:v>
                </c:pt>
                <c:pt idx="50">
                  <c:v>3</c:v>
                </c:pt>
                <c:pt idx="51">
                  <c:v>3</c:v>
                </c:pt>
                <c:pt idx="52">
                  <c:v>5</c:v>
                </c:pt>
                <c:pt idx="53">
                  <c:v>0</c:v>
                </c:pt>
                <c:pt idx="54">
                  <c:v>1</c:v>
                </c:pt>
                <c:pt idx="55">
                  <c:v>11</c:v>
                </c:pt>
                <c:pt idx="56">
                  <c:v>4</c:v>
                </c:pt>
                <c:pt idx="57">
                  <c:v>1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B6A-4E5E-97DC-D7B20939113C}"/>
            </c:ext>
          </c:extLst>
        </c:ser>
        <c:ser>
          <c:idx val="9"/>
          <c:order val="9"/>
          <c:tx>
            <c:strRef>
              <c:f>' 1.1.11'!$K$5</c:f>
              <c:strCache>
                <c:ptCount val="1"/>
                <c:pt idx="0">
                  <c:v>R-5</c:v>
                </c:pt>
              </c:strCache>
            </c:strRef>
          </c:tx>
          <c:invertIfNegative val="0"/>
          <c:cat>
            <c:numRef>
              <c:f>' 1.1.11'!$A$7:$A$66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 1.1.11'!$K$7:$K$66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2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B6A-4E5E-97DC-D7B20939113C}"/>
            </c:ext>
          </c:extLst>
        </c:ser>
        <c:ser>
          <c:idx val="10"/>
          <c:order val="10"/>
          <c:tx>
            <c:strRef>
              <c:f>' 1.1.11'!$L$5</c:f>
              <c:strCache>
                <c:ptCount val="1"/>
                <c:pt idx="0">
                  <c:v>R-6</c:v>
                </c:pt>
              </c:strCache>
            </c:strRef>
          </c:tx>
          <c:invertIfNegative val="0"/>
          <c:cat>
            <c:numRef>
              <c:f>' 1.1.11'!$A$7:$A$66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 1.1.11'!$L$7:$L$66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3</c:v>
                </c:pt>
                <c:pt idx="38">
                  <c:v>0</c:v>
                </c:pt>
                <c:pt idx="39">
                  <c:v>3</c:v>
                </c:pt>
                <c:pt idx="40">
                  <c:v>4</c:v>
                </c:pt>
                <c:pt idx="41">
                  <c:v>4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2</c:v>
                </c:pt>
                <c:pt idx="46">
                  <c:v>0</c:v>
                </c:pt>
                <c:pt idx="47">
                  <c:v>1</c:v>
                </c:pt>
                <c:pt idx="48">
                  <c:v>1</c:v>
                </c:pt>
                <c:pt idx="49">
                  <c:v>6</c:v>
                </c:pt>
                <c:pt idx="50">
                  <c:v>3</c:v>
                </c:pt>
                <c:pt idx="51">
                  <c:v>6</c:v>
                </c:pt>
                <c:pt idx="52">
                  <c:v>3</c:v>
                </c:pt>
                <c:pt idx="53">
                  <c:v>3</c:v>
                </c:pt>
                <c:pt idx="54">
                  <c:v>1</c:v>
                </c:pt>
                <c:pt idx="55">
                  <c:v>11</c:v>
                </c:pt>
                <c:pt idx="56">
                  <c:v>2</c:v>
                </c:pt>
                <c:pt idx="57">
                  <c:v>2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E5E-97DC-D7B209391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9340712"/>
        <c:axId val="329341104"/>
      </c:barChart>
      <c:catAx>
        <c:axId val="329340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329341104"/>
        <c:crosses val="autoZero"/>
        <c:auto val="1"/>
        <c:lblAlgn val="ctr"/>
        <c:lblOffset val="100"/>
        <c:noMultiLvlLbl val="0"/>
      </c:catAx>
      <c:valAx>
        <c:axId val="329341104"/>
        <c:scaling>
          <c:orientation val="minMax"/>
          <c:max val="22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29340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619052731189747"/>
          <c:y val="0.92068897637795277"/>
          <c:w val="0.65179568578206371"/>
          <c:h val="7.931102362204799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Permisionarios del Autotransporte de</a:t>
            </a:r>
            <a:r>
              <a:rPr lang="es-ES" sz="1200" baseline="0"/>
              <a:t> Carga </a:t>
            </a:r>
          </a:p>
          <a:p>
            <a:pPr>
              <a:defRPr lang="es-ES" sz="1200"/>
            </a:pPr>
            <a:r>
              <a:rPr lang="es-ES" sz="1200" baseline="0"/>
              <a:t>por Clase de Servicio 2018</a:t>
            </a:r>
            <a:endParaRPr lang="es-ES" sz="1200"/>
          </a:p>
        </c:rich>
      </c:tx>
      <c:layout>
        <c:manualLayout>
          <c:xMode val="edge"/>
          <c:yMode val="edge"/>
          <c:x val="0.2216504223521767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7766266058848"/>
          <c:y val="0.15192375860766483"/>
          <c:w val="0.81303883798151133"/>
          <c:h val="0.58932039399133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'1.2.1'!$B$6:$B$7</c:f>
              <c:strCache>
                <c:ptCount val="2"/>
                <c:pt idx="0">
                  <c:v>No. de Personas Morales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2.5992949711695452E-3"/>
                  <c:y val="1.3888888888889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B8-4F19-BE54-21208A2EFD96}"/>
                </c:ext>
              </c:extLst>
            </c:dLbl>
            <c:dLbl>
              <c:idx val="2"/>
              <c:layout>
                <c:manualLayout>
                  <c:x val="0"/>
                  <c:y val="1.8518518518518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B8-4F19-BE54-21208A2EFD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'1.2.1'!$A$9:$A$11</c:f>
              <c:strCache>
                <c:ptCount val="3"/>
                <c:pt idx="0">
                  <c:v>Autotransporte de Carga General</c:v>
                </c:pt>
                <c:pt idx="2">
                  <c:v>Autotransporte de Carga Especializada</c:v>
                </c:pt>
              </c:strCache>
            </c:strRef>
          </c:cat>
          <c:val>
            <c:numRef>
              <c:f>'1.2.1'!$B$9:$B$11</c:f>
              <c:numCache>
                <c:formatCode>#,##0</c:formatCode>
                <c:ptCount val="3"/>
                <c:pt idx="0">
                  <c:v>21582</c:v>
                </c:pt>
                <c:pt idx="2">
                  <c:v>5792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B8-4F19-BE54-21208A2EFD96}"/>
            </c:ext>
          </c:extLst>
        </c:ser>
        <c:ser>
          <c:idx val="1"/>
          <c:order val="1"/>
          <c:tx>
            <c:strRef>
              <c:f>'1.2.1'!$C$6:$C$7</c:f>
              <c:strCache>
                <c:ptCount val="2"/>
                <c:pt idx="0">
                  <c:v>No. de Personas Físicas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85185185185185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B8-4F19-BE54-21208A2EFD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'1.2.1'!$A$9:$A$11</c:f>
              <c:strCache>
                <c:ptCount val="3"/>
                <c:pt idx="0">
                  <c:v>Autotransporte de Carga General</c:v>
                </c:pt>
                <c:pt idx="2">
                  <c:v>Autotransporte de Carga Especializada</c:v>
                </c:pt>
              </c:strCache>
            </c:strRef>
          </c:cat>
          <c:val>
            <c:numRef>
              <c:f>'1.2.1'!$C$9:$C$11</c:f>
              <c:numCache>
                <c:formatCode>#,##0</c:formatCode>
                <c:ptCount val="3"/>
                <c:pt idx="0">
                  <c:v>142238</c:v>
                </c:pt>
                <c:pt idx="2">
                  <c:v>8584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B8-4F19-BE54-21208A2EF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341888"/>
        <c:axId val="329342280"/>
      </c:barChart>
      <c:catAx>
        <c:axId val="329341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1000" b="1"/>
            </a:pPr>
            <a:endParaRPr lang="es-MX"/>
          </a:p>
        </c:txPr>
        <c:crossAx val="329342280"/>
        <c:crosses val="autoZero"/>
        <c:auto val="1"/>
        <c:lblAlgn val="ctr"/>
        <c:lblOffset val="100"/>
        <c:noMultiLvlLbl val="0"/>
      </c:catAx>
      <c:valAx>
        <c:axId val="329342280"/>
        <c:scaling>
          <c:orientation val="minMax"/>
          <c:max val="15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29341888"/>
        <c:crosses val="autoZero"/>
        <c:crossBetween val="between"/>
        <c:majorUnit val="25000"/>
        <c:minorUnit val="5000"/>
      </c:valAx>
    </c:plotArea>
    <c:legend>
      <c:legendPos val="b"/>
      <c:layout>
        <c:manualLayout>
          <c:xMode val="edge"/>
          <c:yMode val="edge"/>
          <c:x val="0.17967409044629776"/>
          <c:y val="0.9329878608923885"/>
          <c:w val="0.6844880354867926"/>
          <c:h val="5.8678805774277545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>
                <a:solidFill>
                  <a:sysClr val="windowText" lastClr="000000"/>
                </a:solidFill>
                <a:effectLst/>
              </a:rPr>
              <a:t>Distribución de los Permisionarios del Autotransporte de Carga por Clase de Servicio 2018</a:t>
            </a:r>
            <a:endParaRPr lang="es-MX" sz="12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166596675415573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306491688538933"/>
          <c:y val="0.24725102070574512"/>
          <c:w val="0.43190988626421695"/>
          <c:h val="0.71984981044036167"/>
        </c:manualLayout>
      </c:layout>
      <c:pieChart>
        <c:varyColors val="1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noFill/>
            </a:ln>
          </c:spPr>
          <c:dPt>
            <c:idx val="0"/>
            <c:bubble3D val="0"/>
            <c:explosion val="23"/>
            <c:spPr>
              <a:solidFill>
                <a:schemeClr val="bg2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27E-4BAB-9EDA-ADAAE07579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27E-4BAB-9EDA-ADAAE07579E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A25CD81-B0C4-4D51-9213-70600C3B528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A27E-4BAB-9EDA-ADAAE07579E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ADE5740-EB50-477D-A84F-34E91AA00D6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27E-4BAB-9EDA-ADAAE07579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'1.2.1'!$B$6:$C$7</c:f>
              <c:strCache>
                <c:ptCount val="2"/>
                <c:pt idx="0">
                  <c:v>No. de Personas Morales</c:v>
                </c:pt>
                <c:pt idx="1">
                  <c:v>No. de Personas Físicas</c:v>
                </c:pt>
              </c:strCache>
            </c:strRef>
          </c:cat>
          <c:val>
            <c:numRef>
              <c:f>'1.2.1'!$B$14:$C$14</c:f>
              <c:numCache>
                <c:formatCode>#,##0</c:formatCode>
                <c:ptCount val="2"/>
                <c:pt idx="0">
                  <c:v>15.361736514848818</c:v>
                </c:pt>
                <c:pt idx="1">
                  <c:v>84.638263485151185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7E-4BAB-9EDA-ADAAE07579E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>
        <a:lumMod val="90000"/>
      </a:schemeClr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del Autotransporte</a:t>
            </a:r>
            <a:r>
              <a:rPr lang="es-ES" sz="1200" baseline="0"/>
              <a:t> de Carga por Clase de Servicio 2018</a:t>
            </a:r>
            <a:endParaRPr lang="es-ES" sz="1200"/>
          </a:p>
        </c:rich>
      </c:tx>
      <c:layout>
        <c:manualLayout>
          <c:xMode val="edge"/>
          <c:yMode val="edge"/>
          <c:x val="0.13445177321295507"/>
          <c:y val="8.658008658008694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16685531318274"/>
          <c:y val="8.6580086580086743E-2"/>
          <c:w val="0.87640396863743997"/>
          <c:h val="0.67368510754338606"/>
        </c:manualLayout>
      </c:layout>
      <c:lineChart>
        <c:grouping val="standard"/>
        <c:varyColors val="0"/>
        <c:ser>
          <c:idx val="0"/>
          <c:order val="0"/>
          <c:tx>
            <c:strRef>
              <c:f>'1.2.2'!$B$5:$B$6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'1.2.2'!$E$8:$E$39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'1.2.2'!$B$8:$B$39</c:f>
              <c:numCache>
                <c:formatCode>#,##0</c:formatCode>
                <c:ptCount val="32"/>
                <c:pt idx="0">
                  <c:v>231</c:v>
                </c:pt>
                <c:pt idx="1">
                  <c:v>554</c:v>
                </c:pt>
                <c:pt idx="2">
                  <c:v>58</c:v>
                </c:pt>
                <c:pt idx="3">
                  <c:v>110</c:v>
                </c:pt>
                <c:pt idx="4">
                  <c:v>165</c:v>
                </c:pt>
                <c:pt idx="5">
                  <c:v>564</c:v>
                </c:pt>
                <c:pt idx="6">
                  <c:v>5025</c:v>
                </c:pt>
                <c:pt idx="7">
                  <c:v>818</c:v>
                </c:pt>
                <c:pt idx="8">
                  <c:v>328</c:v>
                </c:pt>
                <c:pt idx="9">
                  <c:v>237</c:v>
                </c:pt>
                <c:pt idx="10">
                  <c:v>1090</c:v>
                </c:pt>
                <c:pt idx="11">
                  <c:v>824</c:v>
                </c:pt>
                <c:pt idx="12">
                  <c:v>103</c:v>
                </c:pt>
                <c:pt idx="13">
                  <c:v>595</c:v>
                </c:pt>
                <c:pt idx="14">
                  <c:v>1610</c:v>
                </c:pt>
                <c:pt idx="15">
                  <c:v>616</c:v>
                </c:pt>
                <c:pt idx="16">
                  <c:v>208</c:v>
                </c:pt>
                <c:pt idx="17">
                  <c:v>60</c:v>
                </c:pt>
                <c:pt idx="18">
                  <c:v>2532</c:v>
                </c:pt>
                <c:pt idx="19">
                  <c:v>136</c:v>
                </c:pt>
                <c:pt idx="20">
                  <c:v>736</c:v>
                </c:pt>
                <c:pt idx="21">
                  <c:v>653</c:v>
                </c:pt>
                <c:pt idx="22">
                  <c:v>98</c:v>
                </c:pt>
                <c:pt idx="23">
                  <c:v>543</c:v>
                </c:pt>
                <c:pt idx="24">
                  <c:v>499</c:v>
                </c:pt>
                <c:pt idx="25">
                  <c:v>489</c:v>
                </c:pt>
                <c:pt idx="26">
                  <c:v>178</c:v>
                </c:pt>
                <c:pt idx="27">
                  <c:v>1270</c:v>
                </c:pt>
                <c:pt idx="28">
                  <c:v>133</c:v>
                </c:pt>
                <c:pt idx="29">
                  <c:v>826</c:v>
                </c:pt>
                <c:pt idx="30">
                  <c:v>190</c:v>
                </c:pt>
                <c:pt idx="31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B9-413D-B1A5-77D925EDFA9D}"/>
            </c:ext>
          </c:extLst>
        </c:ser>
        <c:ser>
          <c:idx val="1"/>
          <c:order val="1"/>
          <c:tx>
            <c:strRef>
              <c:f>'1.2.2'!$C$5:$C$6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'1.2.2'!$E$8:$E$39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'1.2.2'!$C$8:$C$39</c:f>
              <c:numCache>
                <c:formatCode>#,##0</c:formatCode>
                <c:ptCount val="32"/>
                <c:pt idx="0">
                  <c:v>46</c:v>
                </c:pt>
                <c:pt idx="1">
                  <c:v>106</c:v>
                </c:pt>
                <c:pt idx="2">
                  <c:v>23</c:v>
                </c:pt>
                <c:pt idx="3">
                  <c:v>40</c:v>
                </c:pt>
                <c:pt idx="4">
                  <c:v>52</c:v>
                </c:pt>
                <c:pt idx="5">
                  <c:v>217</c:v>
                </c:pt>
                <c:pt idx="6">
                  <c:v>1225</c:v>
                </c:pt>
                <c:pt idx="7">
                  <c:v>225</c:v>
                </c:pt>
                <c:pt idx="8">
                  <c:v>97</c:v>
                </c:pt>
                <c:pt idx="9">
                  <c:v>75</c:v>
                </c:pt>
                <c:pt idx="10">
                  <c:v>261</c:v>
                </c:pt>
                <c:pt idx="11">
                  <c:v>231</c:v>
                </c:pt>
                <c:pt idx="12">
                  <c:v>41</c:v>
                </c:pt>
                <c:pt idx="13">
                  <c:v>136</c:v>
                </c:pt>
                <c:pt idx="14">
                  <c:v>314</c:v>
                </c:pt>
                <c:pt idx="15">
                  <c:v>119</c:v>
                </c:pt>
                <c:pt idx="16">
                  <c:v>57</c:v>
                </c:pt>
                <c:pt idx="17">
                  <c:v>8</c:v>
                </c:pt>
                <c:pt idx="18">
                  <c:v>715</c:v>
                </c:pt>
                <c:pt idx="19">
                  <c:v>49</c:v>
                </c:pt>
                <c:pt idx="20">
                  <c:v>121</c:v>
                </c:pt>
                <c:pt idx="21">
                  <c:v>130</c:v>
                </c:pt>
                <c:pt idx="22">
                  <c:v>34</c:v>
                </c:pt>
                <c:pt idx="23">
                  <c:v>102</c:v>
                </c:pt>
                <c:pt idx="24">
                  <c:v>133</c:v>
                </c:pt>
                <c:pt idx="25">
                  <c:v>162</c:v>
                </c:pt>
                <c:pt idx="26">
                  <c:v>137</c:v>
                </c:pt>
                <c:pt idx="27">
                  <c:v>461</c:v>
                </c:pt>
                <c:pt idx="28">
                  <c:v>27</c:v>
                </c:pt>
                <c:pt idx="29">
                  <c:v>359</c:v>
                </c:pt>
                <c:pt idx="30">
                  <c:v>58</c:v>
                </c:pt>
                <c:pt idx="31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B9-413D-B1A5-77D925EDF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343848"/>
        <c:axId val="333077328"/>
      </c:lineChart>
      <c:catAx>
        <c:axId val="329343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333077328"/>
        <c:crosses val="autoZero"/>
        <c:auto val="1"/>
        <c:lblAlgn val="ctr"/>
        <c:lblOffset val="100"/>
        <c:noMultiLvlLbl val="0"/>
      </c:catAx>
      <c:valAx>
        <c:axId val="333077328"/>
        <c:scaling>
          <c:orientation val="minMax"/>
          <c:max val="55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"/>
              <c:y val="0.2587796979922985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293438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898188741886834"/>
          <c:y val="0.91738998534273641"/>
          <c:w val="0.75147161891581671"/>
          <c:h val="7.8281010328254408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las </a:t>
            </a:r>
            <a:r>
              <a:rPr lang="es-ES" sz="1200"/>
              <a:t>Personas Morales</a:t>
            </a:r>
            <a:r>
              <a:rPr lang="es-ES" sz="1200" baseline="0"/>
              <a:t> del Autotransporte de Carga por Clase de Servicio 2018</a:t>
            </a:r>
            <a:endParaRPr lang="es-ES" sz="1200"/>
          </a:p>
        </c:rich>
      </c:tx>
      <c:layout>
        <c:manualLayout>
          <c:xMode val="edge"/>
          <c:yMode val="edge"/>
          <c:x val="0.13968066491688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266622922134738E-2"/>
          <c:y val="0.17129629629629628"/>
          <c:w val="0.49722222222222462"/>
          <c:h val="0.82870370370370372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495B-49B1-94E4-E5E2A6FCBF03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95B-49B1-94E4-E5E2A6FCBF03}"/>
              </c:ext>
            </c:extLst>
          </c:dPt>
          <c:dLbls>
            <c:dLbl>
              <c:idx val="0"/>
              <c:layout>
                <c:manualLayout>
                  <c:x val="-9.2643482064741961E-2"/>
                  <c:y val="-0.1688207203266258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5B-49B1-94E4-E5E2A6FCBF03}"/>
                </c:ext>
              </c:extLst>
            </c:dLbl>
            <c:dLbl>
              <c:idx val="1"/>
              <c:layout>
                <c:manualLayout>
                  <c:x val="7.7914260717410325E-2"/>
                  <c:y val="0.1225247885680956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5B-49B1-94E4-E5E2A6FCBF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'1.2.2'!$B$5:$C$5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'1.2.2'!$B$42:$C$42</c:f>
              <c:numCache>
                <c:formatCode>#,##0</c:formatCode>
                <c:ptCount val="2"/>
                <c:pt idx="0">
                  <c:v>78.841236209541904</c:v>
                </c:pt>
                <c:pt idx="1">
                  <c:v>21.158763790458099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5B-49B1-94E4-E5E2A6FCBF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684667541557305"/>
          <c:y val="0.41589895013123357"/>
          <c:w val="0.33259776902887139"/>
          <c:h val="0.27931321084864391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</a:t>
            </a:r>
            <a:r>
              <a:rPr lang="es-ES" sz="1200" baseline="0"/>
              <a:t> Físicas del Autotransporte de Carga por Clase de Servicio 2018</a:t>
            </a:r>
            <a:endParaRPr lang="es-ES" sz="1200"/>
          </a:p>
        </c:rich>
      </c:tx>
      <c:layout>
        <c:manualLayout>
          <c:xMode val="edge"/>
          <c:yMode val="edge"/>
          <c:x val="0.132694355697550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10723419955888"/>
          <c:y val="8.2141170480780193E-2"/>
          <c:w val="0.87246358582173222"/>
          <c:h val="0.67111895294024715"/>
        </c:manualLayout>
      </c:layout>
      <c:lineChart>
        <c:grouping val="standard"/>
        <c:varyColors val="0"/>
        <c:ser>
          <c:idx val="0"/>
          <c:order val="0"/>
          <c:tx>
            <c:strRef>
              <c:f>'1.2.3'!$B$5:$B$6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'1.2.3'!$B$8:$B$39</c:f>
              <c:numCache>
                <c:formatCode>#,##0</c:formatCode>
                <c:ptCount val="32"/>
                <c:pt idx="0">
                  <c:v>1131</c:v>
                </c:pt>
                <c:pt idx="1">
                  <c:v>4554</c:v>
                </c:pt>
                <c:pt idx="2">
                  <c:v>231</c:v>
                </c:pt>
                <c:pt idx="3">
                  <c:v>174</c:v>
                </c:pt>
                <c:pt idx="4">
                  <c:v>833</c:v>
                </c:pt>
                <c:pt idx="5">
                  <c:v>3488</c:v>
                </c:pt>
                <c:pt idx="6">
                  <c:v>31418</c:v>
                </c:pt>
                <c:pt idx="7">
                  <c:v>2425</c:v>
                </c:pt>
                <c:pt idx="8">
                  <c:v>1022</c:v>
                </c:pt>
                <c:pt idx="9">
                  <c:v>1458</c:v>
                </c:pt>
                <c:pt idx="10">
                  <c:v>11130</c:v>
                </c:pt>
                <c:pt idx="11">
                  <c:v>7314</c:v>
                </c:pt>
                <c:pt idx="12">
                  <c:v>728</c:v>
                </c:pt>
                <c:pt idx="13">
                  <c:v>9199</c:v>
                </c:pt>
                <c:pt idx="14">
                  <c:v>10711</c:v>
                </c:pt>
                <c:pt idx="15">
                  <c:v>5484</c:v>
                </c:pt>
                <c:pt idx="16">
                  <c:v>1593</c:v>
                </c:pt>
                <c:pt idx="17">
                  <c:v>598</c:v>
                </c:pt>
                <c:pt idx="18">
                  <c:v>9422</c:v>
                </c:pt>
                <c:pt idx="19">
                  <c:v>850</c:v>
                </c:pt>
                <c:pt idx="20">
                  <c:v>7326</c:v>
                </c:pt>
                <c:pt idx="21">
                  <c:v>3844</c:v>
                </c:pt>
                <c:pt idx="22">
                  <c:v>293</c:v>
                </c:pt>
                <c:pt idx="23">
                  <c:v>4228</c:v>
                </c:pt>
                <c:pt idx="24">
                  <c:v>4033</c:v>
                </c:pt>
                <c:pt idx="25">
                  <c:v>3538</c:v>
                </c:pt>
                <c:pt idx="26">
                  <c:v>688</c:v>
                </c:pt>
                <c:pt idx="27">
                  <c:v>5902</c:v>
                </c:pt>
                <c:pt idx="28">
                  <c:v>1427</c:v>
                </c:pt>
                <c:pt idx="29">
                  <c:v>5973</c:v>
                </c:pt>
                <c:pt idx="30">
                  <c:v>755</c:v>
                </c:pt>
                <c:pt idx="31">
                  <c:v>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B9-4447-BA2D-F89937DE002E}"/>
            </c:ext>
          </c:extLst>
        </c:ser>
        <c:ser>
          <c:idx val="1"/>
          <c:order val="1"/>
          <c:tx>
            <c:strRef>
              <c:f>'1.2.3'!$C$5:$C$6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'1.2.3'!$C$8:$C$39</c:f>
              <c:numCache>
                <c:formatCode>#,##0</c:formatCode>
                <c:ptCount val="32"/>
                <c:pt idx="0">
                  <c:v>52</c:v>
                </c:pt>
                <c:pt idx="1">
                  <c:v>109</c:v>
                </c:pt>
                <c:pt idx="2">
                  <c:v>24</c:v>
                </c:pt>
                <c:pt idx="3">
                  <c:v>14</c:v>
                </c:pt>
                <c:pt idx="4">
                  <c:v>72</c:v>
                </c:pt>
                <c:pt idx="5">
                  <c:v>404</c:v>
                </c:pt>
                <c:pt idx="6">
                  <c:v>2030</c:v>
                </c:pt>
                <c:pt idx="7">
                  <c:v>139</c:v>
                </c:pt>
                <c:pt idx="8">
                  <c:v>106</c:v>
                </c:pt>
                <c:pt idx="9">
                  <c:v>64</c:v>
                </c:pt>
                <c:pt idx="10">
                  <c:v>721</c:v>
                </c:pt>
                <c:pt idx="11">
                  <c:v>468</c:v>
                </c:pt>
                <c:pt idx="12">
                  <c:v>50</c:v>
                </c:pt>
                <c:pt idx="13">
                  <c:v>574</c:v>
                </c:pt>
                <c:pt idx="14">
                  <c:v>537</c:v>
                </c:pt>
                <c:pt idx="15">
                  <c:v>220</c:v>
                </c:pt>
                <c:pt idx="16">
                  <c:v>72</c:v>
                </c:pt>
                <c:pt idx="17">
                  <c:v>13</c:v>
                </c:pt>
                <c:pt idx="18">
                  <c:v>659</c:v>
                </c:pt>
                <c:pt idx="19">
                  <c:v>82</c:v>
                </c:pt>
                <c:pt idx="20">
                  <c:v>203</c:v>
                </c:pt>
                <c:pt idx="21">
                  <c:v>223</c:v>
                </c:pt>
                <c:pt idx="22">
                  <c:v>22</c:v>
                </c:pt>
                <c:pt idx="23">
                  <c:v>141</c:v>
                </c:pt>
                <c:pt idx="24">
                  <c:v>97</c:v>
                </c:pt>
                <c:pt idx="25">
                  <c:v>211</c:v>
                </c:pt>
                <c:pt idx="26">
                  <c:v>151</c:v>
                </c:pt>
                <c:pt idx="27">
                  <c:v>475</c:v>
                </c:pt>
                <c:pt idx="28">
                  <c:v>43</c:v>
                </c:pt>
                <c:pt idx="29">
                  <c:v>513</c:v>
                </c:pt>
                <c:pt idx="30">
                  <c:v>49</c:v>
                </c:pt>
                <c:pt idx="31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B9-4447-BA2D-F89937DE0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078504"/>
        <c:axId val="333078896"/>
      </c:lineChart>
      <c:catAx>
        <c:axId val="333078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333078896"/>
        <c:crosses val="autoZero"/>
        <c:auto val="1"/>
        <c:lblAlgn val="ctr"/>
        <c:lblOffset val="100"/>
        <c:noMultiLvlLbl val="0"/>
      </c:catAx>
      <c:valAx>
        <c:axId val="333078896"/>
        <c:scaling>
          <c:orientation val="minMax"/>
          <c:max val="35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330785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194250878384611"/>
          <c:y val="0.90290504656817883"/>
          <c:w val="0.80325023269855156"/>
          <c:h val="8.335220639226126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</a:t>
            </a:r>
            <a:r>
              <a:rPr lang="es-ES" sz="1200" baseline="0"/>
              <a:t> Físicas del Autotransporte de Carga por Clase de Servicio 2018</a:t>
            </a:r>
            <a:endParaRPr lang="es-ES" sz="1200"/>
          </a:p>
        </c:rich>
      </c:tx>
      <c:layout>
        <c:manualLayout>
          <c:xMode val="edge"/>
          <c:yMode val="edge"/>
          <c:x val="0.1433439829605964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10723419955888"/>
          <c:y val="8.2141170480780193E-2"/>
          <c:w val="0.87246358582173178"/>
          <c:h val="0.671118952940247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'1.2.3'!$B$5:$B$6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'1.2.3'!$B$8:$B$39</c:f>
              <c:numCache>
                <c:formatCode>#,##0</c:formatCode>
                <c:ptCount val="32"/>
                <c:pt idx="0">
                  <c:v>1131</c:v>
                </c:pt>
                <c:pt idx="1">
                  <c:v>4554</c:v>
                </c:pt>
                <c:pt idx="2">
                  <c:v>231</c:v>
                </c:pt>
                <c:pt idx="3">
                  <c:v>174</c:v>
                </c:pt>
                <c:pt idx="4">
                  <c:v>833</c:v>
                </c:pt>
                <c:pt idx="5">
                  <c:v>3488</c:v>
                </c:pt>
                <c:pt idx="6">
                  <c:v>31418</c:v>
                </c:pt>
                <c:pt idx="7">
                  <c:v>2425</c:v>
                </c:pt>
                <c:pt idx="8">
                  <c:v>1022</c:v>
                </c:pt>
                <c:pt idx="9">
                  <c:v>1458</c:v>
                </c:pt>
                <c:pt idx="10">
                  <c:v>11130</c:v>
                </c:pt>
                <c:pt idx="11">
                  <c:v>7314</c:v>
                </c:pt>
                <c:pt idx="12">
                  <c:v>728</c:v>
                </c:pt>
                <c:pt idx="13">
                  <c:v>9199</c:v>
                </c:pt>
                <c:pt idx="14">
                  <c:v>10711</c:v>
                </c:pt>
                <c:pt idx="15">
                  <c:v>5484</c:v>
                </c:pt>
                <c:pt idx="16">
                  <c:v>1593</c:v>
                </c:pt>
                <c:pt idx="17">
                  <c:v>598</c:v>
                </c:pt>
                <c:pt idx="18">
                  <c:v>9422</c:v>
                </c:pt>
                <c:pt idx="19">
                  <c:v>850</c:v>
                </c:pt>
                <c:pt idx="20">
                  <c:v>7326</c:v>
                </c:pt>
                <c:pt idx="21">
                  <c:v>3844</c:v>
                </c:pt>
                <c:pt idx="22">
                  <c:v>293</c:v>
                </c:pt>
                <c:pt idx="23">
                  <c:v>4228</c:v>
                </c:pt>
                <c:pt idx="24">
                  <c:v>4033</c:v>
                </c:pt>
                <c:pt idx="25">
                  <c:v>3538</c:v>
                </c:pt>
                <c:pt idx="26">
                  <c:v>688</c:v>
                </c:pt>
                <c:pt idx="27">
                  <c:v>5902</c:v>
                </c:pt>
                <c:pt idx="28">
                  <c:v>1427</c:v>
                </c:pt>
                <c:pt idx="29">
                  <c:v>5973</c:v>
                </c:pt>
                <c:pt idx="30">
                  <c:v>755</c:v>
                </c:pt>
                <c:pt idx="31">
                  <c:v>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D-4E2D-99E9-CB8C38421BA0}"/>
            </c:ext>
          </c:extLst>
        </c:ser>
        <c:ser>
          <c:idx val="1"/>
          <c:order val="1"/>
          <c:tx>
            <c:strRef>
              <c:f>'1.2.3'!$C$5:$C$6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'1.2.3'!$E$8:$E$39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'1.2.3'!$C$8:$C$39</c:f>
              <c:numCache>
                <c:formatCode>#,##0</c:formatCode>
                <c:ptCount val="32"/>
                <c:pt idx="0">
                  <c:v>52</c:v>
                </c:pt>
                <c:pt idx="1">
                  <c:v>109</c:v>
                </c:pt>
                <c:pt idx="2">
                  <c:v>24</c:v>
                </c:pt>
                <c:pt idx="3">
                  <c:v>14</c:v>
                </c:pt>
                <c:pt idx="4">
                  <c:v>72</c:v>
                </c:pt>
                <c:pt idx="5">
                  <c:v>404</c:v>
                </c:pt>
                <c:pt idx="6">
                  <c:v>2030</c:v>
                </c:pt>
                <c:pt idx="7">
                  <c:v>139</c:v>
                </c:pt>
                <c:pt idx="8">
                  <c:v>106</c:v>
                </c:pt>
                <c:pt idx="9">
                  <c:v>64</c:v>
                </c:pt>
                <c:pt idx="10">
                  <c:v>721</c:v>
                </c:pt>
                <c:pt idx="11">
                  <c:v>468</c:v>
                </c:pt>
                <c:pt idx="12">
                  <c:v>50</c:v>
                </c:pt>
                <c:pt idx="13">
                  <c:v>574</c:v>
                </c:pt>
                <c:pt idx="14">
                  <c:v>537</c:v>
                </c:pt>
                <c:pt idx="15">
                  <c:v>220</c:v>
                </c:pt>
                <c:pt idx="16">
                  <c:v>72</c:v>
                </c:pt>
                <c:pt idx="17">
                  <c:v>13</c:v>
                </c:pt>
                <c:pt idx="18">
                  <c:v>659</c:v>
                </c:pt>
                <c:pt idx="19">
                  <c:v>82</c:v>
                </c:pt>
                <c:pt idx="20">
                  <c:v>203</c:v>
                </c:pt>
                <c:pt idx="21">
                  <c:v>223</c:v>
                </c:pt>
                <c:pt idx="22">
                  <c:v>22</c:v>
                </c:pt>
                <c:pt idx="23">
                  <c:v>141</c:v>
                </c:pt>
                <c:pt idx="24">
                  <c:v>97</c:v>
                </c:pt>
                <c:pt idx="25">
                  <c:v>211</c:v>
                </c:pt>
                <c:pt idx="26">
                  <c:v>151</c:v>
                </c:pt>
                <c:pt idx="27">
                  <c:v>475</c:v>
                </c:pt>
                <c:pt idx="28">
                  <c:v>43</c:v>
                </c:pt>
                <c:pt idx="29">
                  <c:v>513</c:v>
                </c:pt>
                <c:pt idx="30">
                  <c:v>49</c:v>
                </c:pt>
                <c:pt idx="3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3D-4E2D-99E9-CB8C38421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5247856"/>
        <c:axId val="305248248"/>
      </c:barChart>
      <c:catAx>
        <c:axId val="305247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305248248"/>
        <c:crosses val="autoZero"/>
        <c:auto val="1"/>
        <c:lblAlgn val="ctr"/>
        <c:lblOffset val="100"/>
        <c:noMultiLvlLbl val="0"/>
      </c:catAx>
      <c:valAx>
        <c:axId val="305248248"/>
        <c:scaling>
          <c:orientation val="minMax"/>
          <c:max val="35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052478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7863701542099626E-2"/>
          <c:y val="0.91628280839894949"/>
          <c:w val="0.84817270844339365"/>
          <c:h val="8.335220639226126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del Autotransporte de Carga por Tipo de Vehiculo 2018</a:t>
            </a:r>
          </a:p>
        </c:rich>
      </c:tx>
      <c:layout>
        <c:manualLayout>
          <c:xMode val="edge"/>
          <c:yMode val="edge"/>
          <c:x val="0.15063493568835171"/>
          <c:y val="2.441888770212871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8491158530765677E-2"/>
          <c:y val="0.13425205130115833"/>
          <c:w val="0.8668768120838316"/>
          <c:h val="0.4330456957864494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EEECE1">
                  <a:lumMod val="50000"/>
                </a:srgbClr>
              </a:solidFill>
            </a:ln>
          </c:spPr>
          <c:marker>
            <c:symbol val="diamond"/>
            <c:size val="5"/>
            <c:spPr>
              <a:solidFill>
                <a:srgbClr val="C0504D"/>
              </a:solidFill>
              <a:ln>
                <a:solidFill>
                  <a:srgbClr val="C0504D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 b="1" i="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'[3]1.1.2'!$A$7:$A$35</c:f>
              <c:strCache>
                <c:ptCount val="29"/>
                <c:pt idx="0">
                  <c:v>Caballete</c:v>
                </c:pt>
                <c:pt idx="1">
                  <c:v>Caja</c:v>
                </c:pt>
                <c:pt idx="2">
                  <c:v>Caja abierta</c:v>
                </c:pt>
                <c:pt idx="3">
                  <c:v>Caja cerrada</c:v>
                </c:pt>
                <c:pt idx="4">
                  <c:v>Caja refrigerador</c:v>
                </c:pt>
                <c:pt idx="5">
                  <c:v>Cama B o cuello G</c:v>
                </c:pt>
                <c:pt idx="6">
                  <c:v>Chasís portacontenedor</c:v>
                </c:pt>
                <c:pt idx="7">
                  <c:v>Equipo especializado</c:v>
                </c:pt>
                <c:pt idx="8">
                  <c:v>Estaca o plataforma</c:v>
                </c:pt>
                <c:pt idx="9">
                  <c:v>Estacas</c:v>
                </c:pt>
                <c:pt idx="10">
                  <c:v>Góndola madrina</c:v>
                </c:pt>
                <c:pt idx="11">
                  <c:v>Grúa industrial</c:v>
                </c:pt>
                <c:pt idx="12">
                  <c:v>Jaula</c:v>
                </c:pt>
                <c:pt idx="13">
                  <c:v>Media redila</c:v>
                </c:pt>
                <c:pt idx="14">
                  <c:v>Pallet o Celdillas</c:v>
                </c:pt>
                <c:pt idx="15">
                  <c:v>Plataforma o jaula</c:v>
                </c:pt>
                <c:pt idx="16">
                  <c:v>Plataforma con grúa</c:v>
                </c:pt>
                <c:pt idx="17">
                  <c:v>Plataforma</c:v>
                </c:pt>
                <c:pt idx="18">
                  <c:v>Redilas o plataforma</c:v>
                </c:pt>
                <c:pt idx="19">
                  <c:v>Redilas</c:v>
                </c:pt>
                <c:pt idx="20">
                  <c:v>Refrigerador</c:v>
                </c:pt>
                <c:pt idx="21">
                  <c:v>Revolvedora</c:v>
                </c:pt>
                <c:pt idx="22">
                  <c:v>Semicaja</c:v>
                </c:pt>
                <c:pt idx="23">
                  <c:v>Tanque</c:v>
                </c:pt>
                <c:pt idx="24">
                  <c:v>Tanque o redilas</c:v>
                </c:pt>
                <c:pt idx="25">
                  <c:v>Tolva</c:v>
                </c:pt>
                <c:pt idx="26">
                  <c:v>Tractor</c:v>
                </c:pt>
                <c:pt idx="27">
                  <c:v>Volteo</c:v>
                </c:pt>
                <c:pt idx="28">
                  <c:v>Volteo desmoltable</c:v>
                </c:pt>
              </c:strCache>
            </c:strRef>
          </c:cat>
          <c:val>
            <c:numRef>
              <c:f>'1.1.2'!$B$7:$B$35</c:f>
              <c:numCache>
                <c:formatCode>#,##0</c:formatCode>
                <c:ptCount val="29"/>
                <c:pt idx="0">
                  <c:v>419</c:v>
                </c:pt>
                <c:pt idx="1">
                  <c:v>70157</c:v>
                </c:pt>
                <c:pt idx="2">
                  <c:v>665</c:v>
                </c:pt>
                <c:pt idx="3">
                  <c:v>159418</c:v>
                </c:pt>
                <c:pt idx="4">
                  <c:v>70689</c:v>
                </c:pt>
                <c:pt idx="5">
                  <c:v>11679</c:v>
                </c:pt>
                <c:pt idx="6">
                  <c:v>29752</c:v>
                </c:pt>
                <c:pt idx="7">
                  <c:v>1508</c:v>
                </c:pt>
                <c:pt idx="8">
                  <c:v>3360</c:v>
                </c:pt>
                <c:pt idx="9">
                  <c:v>28205</c:v>
                </c:pt>
                <c:pt idx="10">
                  <c:v>7323</c:v>
                </c:pt>
                <c:pt idx="11">
                  <c:v>464</c:v>
                </c:pt>
                <c:pt idx="12">
                  <c:v>36362</c:v>
                </c:pt>
                <c:pt idx="13">
                  <c:v>35</c:v>
                </c:pt>
                <c:pt idx="14">
                  <c:v>2459</c:v>
                </c:pt>
                <c:pt idx="15">
                  <c:v>8573</c:v>
                </c:pt>
                <c:pt idx="16">
                  <c:v>1295</c:v>
                </c:pt>
                <c:pt idx="17">
                  <c:v>92629</c:v>
                </c:pt>
                <c:pt idx="18">
                  <c:v>6589</c:v>
                </c:pt>
                <c:pt idx="19">
                  <c:v>21304</c:v>
                </c:pt>
                <c:pt idx="20">
                  <c:v>41</c:v>
                </c:pt>
                <c:pt idx="21">
                  <c:v>1109</c:v>
                </c:pt>
                <c:pt idx="22">
                  <c:v>59</c:v>
                </c:pt>
                <c:pt idx="23">
                  <c:v>50408</c:v>
                </c:pt>
                <c:pt idx="24">
                  <c:v>135</c:v>
                </c:pt>
                <c:pt idx="25">
                  <c:v>12864</c:v>
                </c:pt>
                <c:pt idx="26">
                  <c:v>326128</c:v>
                </c:pt>
                <c:pt idx="27">
                  <c:v>39037</c:v>
                </c:pt>
                <c:pt idx="28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E4-4FFF-B118-1D1E42AAD6C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05108544"/>
        <c:axId val="305108936"/>
      </c:lineChart>
      <c:catAx>
        <c:axId val="30510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 anchor="b" anchorCtr="1"/>
          <a:lstStyle/>
          <a:p>
            <a:pPr>
              <a:defRPr lang="es-ES" sz="850" b="1"/>
            </a:pPr>
            <a:endParaRPr lang="es-MX"/>
          </a:p>
        </c:txPr>
        <c:crossAx val="305108936"/>
        <c:crosses val="autoZero"/>
        <c:auto val="1"/>
        <c:lblAlgn val="ctr"/>
        <c:lblOffset val="100"/>
        <c:noMultiLvlLbl val="0"/>
      </c:catAx>
      <c:valAx>
        <c:axId val="305108936"/>
        <c:scaling>
          <c:orientation val="minMax"/>
          <c:max val="4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008964635638027E-4"/>
              <c:y val="0.1498997325649751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700" b="1"/>
            </a:pPr>
            <a:endParaRPr lang="es-MX"/>
          </a:p>
        </c:txPr>
        <c:crossAx val="305108544"/>
        <c:crosses val="autoZero"/>
        <c:crossBetween val="between"/>
        <c:majorUnit val="50000"/>
        <c:minorUnit val="10000"/>
      </c:valAx>
    </c:plotArea>
    <c:plotVisOnly val="1"/>
    <c:dispBlanksAs val="gap"/>
    <c:showDLblsOverMax val="0"/>
  </c:chart>
  <c:spPr>
    <a:solidFill>
      <a:srgbClr val="EEECE1">
        <a:lumMod val="90000"/>
      </a:srgb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 las Personas Físicas del Autotransporte de Carga por Clase</a:t>
            </a:r>
            <a:r>
              <a:rPr lang="es-ES" sz="1200" baseline="0"/>
              <a:t> de Servicio 2018</a:t>
            </a:r>
            <a:r>
              <a:rPr lang="es-ES" sz="1200"/>
              <a:t> </a:t>
            </a:r>
          </a:p>
        </c:rich>
      </c:tx>
      <c:layout>
        <c:manualLayout>
          <c:xMode val="edge"/>
          <c:yMode val="edge"/>
          <c:x val="0.106763779527559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1913823272091027E-2"/>
          <c:y val="0.26851851851851855"/>
          <c:w val="0.43333333333333329"/>
          <c:h val="0.722222222222222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3749-4E9B-80FC-0797BE2A9192}"/>
              </c:ext>
            </c:extLst>
          </c:dPt>
          <c:dPt>
            <c:idx val="1"/>
            <c:bubble3D val="0"/>
            <c:explosion val="29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749-4E9B-80FC-0797BE2A9192}"/>
              </c:ext>
            </c:extLst>
          </c:dPt>
          <c:dLbls>
            <c:dLbl>
              <c:idx val="0"/>
              <c:layout>
                <c:manualLayout>
                  <c:x val="9.9803149606294129E-4"/>
                  <c:y val="-0.11620370370370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49-4E9B-80FC-0797BE2A91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'1.2.3'!$B$5:$C$5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'1.2.3'!$B$42:$C$42</c:f>
              <c:numCache>
                <c:formatCode>#,##0</c:formatCode>
                <c:ptCount val="2"/>
                <c:pt idx="0">
                  <c:v>94.308522629324628</c:v>
                </c:pt>
                <c:pt idx="1">
                  <c:v>5.6914773706753659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49-4E9B-80FC-0797BE2A91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4921391076115487"/>
          <c:y val="0.39174321959755032"/>
          <c:w val="0.28411942257217843"/>
          <c:h val="0.29058763487897382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Estructura</a:t>
            </a:r>
            <a:r>
              <a:rPr lang="es-ES" sz="1200" baseline="0"/>
              <a:t> Empresarial del Autotransporte de Carga 2018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58607791673099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08728320724615"/>
          <c:y val="8.0808080808080843E-2"/>
          <c:w val="0.85115454685811365"/>
          <c:h val="0.715012946613996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'1.3.1 '!$C$6:$C$7</c:f>
              <c:strCache>
                <c:ptCount val="2"/>
                <c:pt idx="0">
                  <c:v>Número de Empresas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7.8431372549019624E-3"/>
                  <c:y val="4.4893378226712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74-43ED-B422-3EDE6F8A7BC5}"/>
                </c:ext>
              </c:extLst>
            </c:dLbl>
            <c:dLbl>
              <c:idx val="1"/>
              <c:layout>
                <c:manualLayout>
                  <c:x val="-7.8431372549019121E-3"/>
                  <c:y val="8.9786756453423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74-43ED-B422-3EDE6F8A7B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('1.3.1 '!$A$9,'1.3.1 '!$A$11,'1.3.1 '!$A$13,'1.3.1 '!$A$15,'1.3.1 '!$A$15,'1.3.1 '!$A$15)</c:f>
              <c:strCache>
                <c:ptCount val="6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  <c:pt idx="4">
                  <c:v>Grande</c:v>
                </c:pt>
                <c:pt idx="5">
                  <c:v>Grande</c:v>
                </c:pt>
              </c:strCache>
            </c:strRef>
          </c:cat>
          <c:val>
            <c:numRef>
              <c:f>('1.3.1 '!$C$9,'1.3.1 '!$C$11,'1.3.1 '!$C$13,'1.3.1 '!$C$15)</c:f>
              <c:numCache>
                <c:formatCode>#,##0</c:formatCode>
                <c:ptCount val="4"/>
                <c:pt idx="0">
                  <c:v>123073</c:v>
                </c:pt>
                <c:pt idx="1">
                  <c:v>25189</c:v>
                </c:pt>
                <c:pt idx="2">
                  <c:v>3183</c:v>
                </c:pt>
                <c:pt idx="3">
                  <c:v>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74-43ED-B422-3EDE6F8A7BC5}"/>
            </c:ext>
          </c:extLst>
        </c:ser>
        <c:ser>
          <c:idx val="2"/>
          <c:order val="1"/>
          <c:tx>
            <c:strRef>
              <c:f>'1.3.1 '!$E$6:$E$7</c:f>
              <c:strCache>
                <c:ptCount val="2"/>
                <c:pt idx="0">
                  <c:v>Número de Vehículos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2.6143790849673526E-3"/>
                  <c:y val="1.34680134680134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74-43ED-B422-3EDE6F8A7BC5}"/>
                </c:ext>
              </c:extLst>
            </c:dLbl>
            <c:dLbl>
              <c:idx val="1"/>
              <c:layout>
                <c:manualLayout>
                  <c:x val="0"/>
                  <c:y val="1.79573512906846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74-43ED-B422-3EDE6F8A7BC5}"/>
                </c:ext>
              </c:extLst>
            </c:dLbl>
            <c:dLbl>
              <c:idx val="2"/>
              <c:layout>
                <c:manualLayout>
                  <c:x val="0"/>
                  <c:y val="1.34680134680134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74-43ED-B422-3EDE6F8A7BC5}"/>
                </c:ext>
              </c:extLst>
            </c:dLbl>
            <c:dLbl>
              <c:idx val="3"/>
              <c:layout>
                <c:manualLayout>
                  <c:x val="-2.6143790849672242E-3"/>
                  <c:y val="8.9786756453423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74-43ED-B422-3EDE6F8A7B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('1.3.1 '!$A$9,'1.3.1 '!$A$11,'1.3.1 '!$A$13,'1.3.1 '!$A$15,'1.3.1 '!$A$15,'1.3.1 '!$A$15)</c:f>
              <c:strCache>
                <c:ptCount val="6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  <c:pt idx="4">
                  <c:v>Grande</c:v>
                </c:pt>
                <c:pt idx="5">
                  <c:v>Grande</c:v>
                </c:pt>
              </c:strCache>
            </c:strRef>
          </c:cat>
          <c:val>
            <c:numRef>
              <c:f>('1.3.1 '!$E$9,'1.3.1 '!$E$11,'1.3.1 '!$E$13,'1.3.1 '!$E$15)</c:f>
              <c:numCache>
                <c:formatCode>#,##0</c:formatCode>
                <c:ptCount val="4"/>
                <c:pt idx="0">
                  <c:v>231956</c:v>
                </c:pt>
                <c:pt idx="1">
                  <c:v>290265</c:v>
                </c:pt>
                <c:pt idx="2">
                  <c:v>161520</c:v>
                </c:pt>
                <c:pt idx="3">
                  <c:v>299115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674-43ED-B422-3EDE6F8A7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249032"/>
        <c:axId val="305249424"/>
      </c:barChart>
      <c:catAx>
        <c:axId val="305249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305249424"/>
        <c:crosses val="autoZero"/>
        <c:auto val="1"/>
        <c:lblAlgn val="ctr"/>
        <c:lblOffset val="100"/>
        <c:noMultiLvlLbl val="0"/>
      </c:catAx>
      <c:valAx>
        <c:axId val="3052494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052490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788878876069244"/>
          <c:y val="0.91881969299292132"/>
          <c:w val="0.62700467319634301"/>
          <c:h val="8.118030700707865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las Empresas</a:t>
            </a:r>
            <a:r>
              <a:rPr lang="es-ES" sz="1200" baseline="0"/>
              <a:t> en la Estructura Empresarial del Autotransporte de Carga 2018</a:t>
            </a:r>
            <a:endParaRPr lang="es-ES" sz="1200"/>
          </a:p>
        </c:rich>
      </c:tx>
      <c:layout>
        <c:manualLayout>
          <c:xMode val="edge"/>
          <c:yMode val="edge"/>
          <c:x val="0.185763779527559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75065616797899"/>
          <c:y val="0.24074074074074123"/>
          <c:w val="0.45277777777777861"/>
          <c:h val="0.75462962962963265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AB2F-4C85-94D3-2DA7EA0F9849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B2F-4C85-94D3-2DA7EA0F9849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AB2F-4C85-94D3-2DA7EA0F9849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AB2F-4C85-94D3-2DA7EA0F984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87F8F5C-D35F-49A8-A3B3-CC64D29A48C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B2F-4C85-94D3-2DA7EA0F984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E837FF7-7C9F-45C7-A1FA-A4536E87597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B2F-4C85-94D3-2DA7EA0F9849}"/>
                </c:ext>
              </c:extLst>
            </c:dLbl>
            <c:dLbl>
              <c:idx val="2"/>
              <c:layout>
                <c:manualLayout>
                  <c:x val="-4.0162729658792626E-2"/>
                  <c:y val="2.7245552639253426E-3"/>
                </c:manualLayout>
              </c:layout>
              <c:tx>
                <c:rich>
                  <a:bodyPr/>
                  <a:lstStyle/>
                  <a:p>
                    <a:fld id="{8E1FDE45-FFC8-4BDD-B9D7-546DDD7C3BD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B2F-4C85-94D3-2DA7EA0F984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416919E-D63B-408B-91C9-65EB44CAA76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B2F-4C85-94D3-2DA7EA0F98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('1.3.1 '!$A$9,'1.3.1 '!$A$11,'1.3.1 '!$A$13,'1.3.1 '!$A$15)</c:f>
              <c:strCache>
                <c:ptCount val="4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('1.3.1 '!$D$9,'1.3.1 '!$D$11,'1.3.1 '!$D$13,'1.3.1 '!$D$15)</c:f>
              <c:numCache>
                <c:formatCode>0.0</c:formatCode>
                <c:ptCount val="4"/>
                <c:pt idx="0">
                  <c:v>80.710486795595699</c:v>
                </c:pt>
                <c:pt idx="1">
                  <c:v>16.518785207919365</c:v>
                </c:pt>
                <c:pt idx="2">
                  <c:v>2.0873910562867652</c:v>
                </c:pt>
                <c:pt idx="3">
                  <c:v>0.68333694019818092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2F-4C85-94D3-2DA7EA0F98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Vehículos</a:t>
            </a:r>
            <a:r>
              <a:rPr lang="es-ES" sz="1200" baseline="0"/>
              <a:t> en la Estructura Empresarial del Autotransporte de Carga 2018</a:t>
            </a:r>
            <a:endParaRPr lang="es-ES" sz="1200"/>
          </a:p>
        </c:rich>
      </c:tx>
      <c:layout>
        <c:manualLayout>
          <c:xMode val="edge"/>
          <c:yMode val="edge"/>
          <c:x val="0.185763779527559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97287839020121"/>
          <c:y val="0.17592592592592593"/>
          <c:w val="0.47500000000000031"/>
          <c:h val="0.79166666666666652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514F-4528-B43D-BBF345BD1679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14F-4528-B43D-BBF345BD1679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514F-4528-B43D-BBF345BD1679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14F-4528-B43D-BBF345BD167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B31B533-6582-426D-9F72-F1A5D79FC98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14F-4528-B43D-BBF345BD167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13A7084-9EA1-4DB8-ACD7-5E5B73A0DC4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14F-4528-B43D-BBF345BD167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1D5869C-F946-40ED-B7E7-E429535CDC7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14F-4528-B43D-BBF345BD167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D0B5D22-4B2A-41CD-9C18-FEC4ED1C858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14F-4528-B43D-BBF345BD16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('1.3.1 '!$A$9,'1.3.1 '!$A$11,'1.3.1 '!$A$13,'1.3.1 '!$A$15)</c:f>
              <c:strCache>
                <c:ptCount val="4"/>
                <c:pt idx="0">
                  <c:v>Hombre 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('1.3.1 '!$F$9,'1.3.1 '!$F$11,'1.3.1 '!$F$13,'1.3.1 '!$F$15)</c:f>
              <c:numCache>
                <c:formatCode>0.0</c:formatCode>
                <c:ptCount val="4"/>
                <c:pt idx="0">
                  <c:v>23.600201860699837</c:v>
                </c:pt>
                <c:pt idx="1">
                  <c:v>29.6</c:v>
                </c:pt>
                <c:pt idx="2">
                  <c:v>16.433740039232603</c:v>
                </c:pt>
                <c:pt idx="3">
                  <c:v>30.433247596799529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4F-4528-B43D-BBF345BD16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485542432195978"/>
          <c:y val="0.33985491396909351"/>
          <c:w val="0.25681124234470692"/>
          <c:h val="0.35732720909886739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Demanda</a:t>
            </a:r>
            <a:r>
              <a:rPr lang="es-ES" sz="1200" baseline="0"/>
              <a:t> Atendida de </a:t>
            </a:r>
            <a:r>
              <a:rPr lang="es-ES" sz="1200"/>
              <a:t>Toneladas Transportadas 2018</a:t>
            </a:r>
          </a:p>
        </c:rich>
      </c:tx>
      <c:layout>
        <c:manualLayout>
          <c:xMode val="edge"/>
          <c:yMode val="edge"/>
          <c:x val="0.1400485564304473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4863954505686789E-2"/>
          <c:y val="0.13171438007335176"/>
          <c:w val="0.53333333333333333"/>
          <c:h val="0.88888888888888884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9C5-4BF1-BBCD-939F7C10C6F8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9C5-4BF1-BBCD-939F7C10C6F8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29C5-4BF1-BBCD-939F7C10C6F8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29C5-4BF1-BBCD-939F7C10C6F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67A3A5AC-00EF-4DA4-BB4C-DD4154875F4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9C5-4BF1-BBCD-939F7C10C6F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D19CE28-F831-41E9-8219-AAC392FA5E3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9C5-4BF1-BBCD-939F7C10C6F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0C58C63-D344-4FCD-9E06-2F5EF8A46CC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9C5-4BF1-BBCD-939F7C10C6F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3C7BDFB-987B-4D94-B258-A0DED7B6D75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9C5-4BF1-BBCD-939F7C10C6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'1.4.1  '!$A$9:$A$12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'1.4.1  '!$D$9:$D$12</c:f>
              <c:numCache>
                <c:formatCode>0.0</c:formatCode>
                <c:ptCount val="4"/>
                <c:pt idx="0">
                  <c:v>6.9031704980670767</c:v>
                </c:pt>
                <c:pt idx="1">
                  <c:v>13.392078876945281</c:v>
                </c:pt>
                <c:pt idx="2">
                  <c:v>0.75933078246116625</c:v>
                </c:pt>
                <c:pt idx="3">
                  <c:v>78.945419842526476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C5-4BF1-BBCD-939F7C10C6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361504811898508"/>
          <c:y val="0.34819662442856897"/>
          <c:w val="0.33527384076990374"/>
          <c:h val="0.33009681736802765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 b="1" i="0" baseline="0">
                <a:effectLst/>
              </a:rPr>
              <a:t>Tráfico de Toneladas-km 2018</a:t>
            </a:r>
            <a:endParaRPr lang="es-MX" sz="1400">
              <a:effectLst/>
            </a:endParaRPr>
          </a:p>
        </c:rich>
      </c:tx>
      <c:layout>
        <c:manualLayout>
          <c:xMode val="edge"/>
          <c:yMode val="edge"/>
          <c:x val="0.2458123359580052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1808398950131784E-2"/>
          <c:y val="0.18055555555555552"/>
          <c:w val="0.49166666666666664"/>
          <c:h val="0.81944444444444442"/>
        </c:manualLayout>
      </c:layout>
      <c:pieChart>
        <c:varyColors val="1"/>
        <c:ser>
          <c:idx val="0"/>
          <c:order val="0"/>
          <c:explosion val="19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CF0-477C-92DE-7CBE0A0C3B35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CF0-477C-92DE-7CBE0A0C3B35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1CF0-477C-92DE-7CBE0A0C3B35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1CF0-477C-92DE-7CBE0A0C3B35}"/>
              </c:ext>
            </c:extLst>
          </c:dPt>
          <c:dLbls>
            <c:dLbl>
              <c:idx val="0"/>
              <c:layout>
                <c:manualLayout>
                  <c:x val="-8.4474846894138228E-2"/>
                  <c:y val="2.5207786526684163E-3"/>
                </c:manualLayout>
              </c:layout>
              <c:tx>
                <c:rich>
                  <a:bodyPr/>
                  <a:lstStyle/>
                  <a:p>
                    <a:fld id="{1B2C23B1-2F79-4C42-BF53-8B867C1EED1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CF0-477C-92DE-7CBE0A0C3B35}"/>
                </c:ext>
              </c:extLst>
            </c:dLbl>
            <c:dLbl>
              <c:idx val="1"/>
              <c:layout>
                <c:manualLayout>
                  <c:x val="-5.0207239720034998E-2"/>
                  <c:y val="0.10039297171186935"/>
                </c:manualLayout>
              </c:layout>
              <c:tx>
                <c:rich>
                  <a:bodyPr/>
                  <a:lstStyle/>
                  <a:p>
                    <a:fld id="{4AC34EDF-BDB8-46A4-AB91-66CC2DB5D3B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CF0-477C-92DE-7CBE0A0C3B35}"/>
                </c:ext>
              </c:extLst>
            </c:dLbl>
            <c:dLbl>
              <c:idx val="2"/>
              <c:layout>
                <c:manualLayout>
                  <c:x val="4.5831146106737166E-3"/>
                  <c:y val="-1.5017862350539516E-2"/>
                </c:manualLayout>
              </c:layout>
              <c:tx>
                <c:rich>
                  <a:bodyPr/>
                  <a:lstStyle/>
                  <a:p>
                    <a:fld id="{7944BD12-608D-4161-97D0-FF5EA6D4FCD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CF0-477C-92DE-7CBE0A0C3B3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015F926-CD25-49A3-B879-756C59DFAAF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CF0-477C-92DE-7CBE0A0C3B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'1.4.1  '!$A$9:$A$12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'1.4.1  '!$E$9:$E$12</c:f>
              <c:numCache>
                <c:formatCode>0.0</c:formatCode>
                <c:ptCount val="4"/>
                <c:pt idx="0">
                  <c:v>2.8259067993646458</c:v>
                </c:pt>
                <c:pt idx="1">
                  <c:v>6.3917979450740861</c:v>
                </c:pt>
                <c:pt idx="2">
                  <c:v>0.61461506587579895</c:v>
                </c:pt>
                <c:pt idx="3">
                  <c:v>90.16768018968547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CF0-477C-92DE-7CBE0A0C3B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Demanda Atendida Toneladas 2018</a:t>
            </a:r>
          </a:p>
        </c:rich>
      </c:tx>
      <c:layout>
        <c:manualLayout>
          <c:xMode val="edge"/>
          <c:yMode val="edge"/>
          <c:x val="0.21384706358345523"/>
          <c:y val="2.777777777777777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813471932609214"/>
          <c:y val="0.13425925925925927"/>
          <c:w val="0.80232414698162657"/>
          <c:h val="0.6349460484106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'1.4.2'!$B$4:$C$4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2"/>
              <c:layout>
                <c:manualLayout>
                  <c:x val="-1.5810276679841896E-2"/>
                  <c:y val="9.25925925925939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61-461C-A8CD-D27EFF6333FD}"/>
                </c:ext>
              </c:extLst>
            </c:dLbl>
            <c:dLbl>
              <c:idx val="3"/>
              <c:layout>
                <c:manualLayout>
                  <c:x val="0"/>
                  <c:y val="1.85185185185184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61-461C-A8CD-D27EFF6333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'1.4.2'!$B$7:$B$10</c:f>
              <c:numCache>
                <c:formatCode>#,##0</c:formatCode>
                <c:ptCount val="4"/>
                <c:pt idx="0">
                  <c:v>29935</c:v>
                </c:pt>
                <c:pt idx="1">
                  <c:v>68740</c:v>
                </c:pt>
                <c:pt idx="2">
                  <c:v>3860</c:v>
                </c:pt>
                <c:pt idx="3">
                  <c:v>383761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61-461C-A8CD-D27EFF6333FD}"/>
            </c:ext>
          </c:extLst>
        </c:ser>
        <c:ser>
          <c:idx val="1"/>
          <c:order val="1"/>
          <c:tx>
            <c:strRef>
              <c:f>'1.4.2'!$D$4:$E$4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3175230566534914E-2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61-461C-A8CD-D27EFF6333FD}"/>
                </c:ext>
              </c:extLst>
            </c:dLbl>
            <c:dLbl>
              <c:idx val="2"/>
              <c:layout>
                <c:manualLayout>
                  <c:x val="0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61-461C-A8CD-D27EFF6333FD}"/>
                </c:ext>
              </c:extLst>
            </c:dLbl>
            <c:dLbl>
              <c:idx val="3"/>
              <c:layout>
                <c:manualLayout>
                  <c:x val="1.5810276679841896E-2"/>
                  <c:y val="1.388888888888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61-461C-A8CD-D27EFF6333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'1.4.2'!$D$7:$D$10</c:f>
              <c:numCache>
                <c:formatCode>#,##0</c:formatCode>
                <c:ptCount val="4"/>
                <c:pt idx="0">
                  <c:v>8475</c:v>
                </c:pt>
                <c:pt idx="1">
                  <c:v>5775</c:v>
                </c:pt>
                <c:pt idx="2">
                  <c:v>365</c:v>
                </c:pt>
                <c:pt idx="3">
                  <c:v>55500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61-461C-A8CD-D27EFF633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476672"/>
        <c:axId val="332477064"/>
      </c:barChart>
      <c:catAx>
        <c:axId val="332476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332477064"/>
        <c:crosses val="autoZero"/>
        <c:auto val="1"/>
        <c:lblAlgn val="ctr"/>
        <c:lblOffset val="100"/>
        <c:noMultiLvlLbl val="0"/>
      </c:catAx>
      <c:valAx>
        <c:axId val="332477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324766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844459659933823E-2"/>
          <c:y val="0.91589895013123368"/>
          <c:w val="0.8552799477140457"/>
          <c:h val="8.371719160105002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Tráfico Toneladas-km 2018</a:t>
            </a:r>
          </a:p>
        </c:rich>
      </c:tx>
      <c:layout>
        <c:manualLayout>
          <c:xMode val="edge"/>
          <c:yMode val="edge"/>
          <c:x val="0.29789985075394987"/>
          <c:y val="4.166666666666666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867490377932024"/>
          <c:y val="0.15277777777777779"/>
          <c:w val="0.80232414698162657"/>
          <c:h val="0.60253864100320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'1.4.2'!$B$4:$C$4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2.6143790849673201E-3"/>
                  <c:y val="-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FD-4D7E-9683-BB683AC9556F}"/>
                </c:ext>
              </c:extLst>
            </c:dLbl>
            <c:dLbl>
              <c:idx val="2"/>
              <c:layout>
                <c:manualLayout>
                  <c:x val="-2.1080368906455892E-2"/>
                  <c:y val="9.25925925925947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FD-4D7E-9683-BB683AC9556F}"/>
                </c:ext>
              </c:extLst>
            </c:dLbl>
            <c:dLbl>
              <c:idx val="3"/>
              <c:layout>
                <c:manualLayout>
                  <c:x val="0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FD-4D7E-9683-BB683AC955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'1.4.2'!$C$7:$C$10</c:f>
              <c:numCache>
                <c:formatCode>#,##0</c:formatCode>
                <c:ptCount val="4"/>
                <c:pt idx="0">
                  <c:v>5732615</c:v>
                </c:pt>
                <c:pt idx="1">
                  <c:v>15368030</c:v>
                </c:pt>
                <c:pt idx="2">
                  <c:v>1463800</c:v>
                </c:pt>
                <c:pt idx="3">
                  <c:v>205320980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FD-4D7E-9683-BB683AC9556F}"/>
            </c:ext>
          </c:extLst>
        </c:ser>
        <c:ser>
          <c:idx val="1"/>
          <c:order val="1"/>
          <c:tx>
            <c:strRef>
              <c:f>'1.4.2'!$D$4:$E$4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630909371622665E-2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FD-4D7E-9683-BB683AC9556F}"/>
                </c:ext>
              </c:extLst>
            </c:dLbl>
            <c:dLbl>
              <c:idx val="1"/>
              <c:layout>
                <c:manualLayout>
                  <c:x val="2.1018372703412072E-2"/>
                  <c:y val="1.85185185185184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FD-4D7E-9683-BB683AC9556F}"/>
                </c:ext>
              </c:extLst>
            </c:dLbl>
            <c:dLbl>
              <c:idx val="2"/>
              <c:layout>
                <c:manualLayout>
                  <c:x val="2.1018372703412072E-2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FD-4D7E-9683-BB683AC9556F}"/>
                </c:ext>
              </c:extLst>
            </c:dLbl>
            <c:dLbl>
              <c:idx val="3"/>
              <c:layout>
                <c:manualLayout>
                  <c:x val="5.3526838556944133E-3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FD-4D7E-9683-BB683AC955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'1.4.2'!$E$7:$E$10</c:f>
              <c:numCache>
                <c:formatCode>#,##0</c:formatCode>
                <c:ptCount val="4"/>
                <c:pt idx="0">
                  <c:v>1632885</c:v>
                </c:pt>
                <c:pt idx="1">
                  <c:v>1291680</c:v>
                </c:pt>
                <c:pt idx="2">
                  <c:v>138145</c:v>
                </c:pt>
                <c:pt idx="3">
                  <c:v>29693865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FD-4D7E-9683-BB683AC95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477848"/>
        <c:axId val="332478240"/>
      </c:barChart>
      <c:catAx>
        <c:axId val="332477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332478240"/>
        <c:crosses val="autoZero"/>
        <c:auto val="1"/>
        <c:lblAlgn val="ctr"/>
        <c:lblOffset val="100"/>
        <c:noMultiLvlLbl val="0"/>
      </c:catAx>
      <c:valAx>
        <c:axId val="3324782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700" b="1"/>
            </a:pPr>
            <a:endParaRPr lang="es-MX"/>
          </a:p>
        </c:txPr>
        <c:crossAx val="3324778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6126601821831414E-2"/>
          <c:y val="0.91589895013123368"/>
          <c:w val="0.89697576038289362"/>
          <c:h val="8.371719160105002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General </a:t>
            </a:r>
          </a:p>
          <a:p>
            <a:pPr>
              <a:defRPr lang="es-ES" sz="1200"/>
            </a:pPr>
            <a:r>
              <a:rPr lang="en-US" sz="1200"/>
              <a:t>Demanda Atendida Toneladas 2018</a:t>
            </a:r>
            <a:r>
              <a:rPr lang="en-US" sz="1200" baseline="0"/>
              <a:t> </a:t>
            </a:r>
            <a:endParaRPr lang="en-US" sz="1200"/>
          </a:p>
        </c:rich>
      </c:tx>
      <c:layout>
        <c:manualLayout>
          <c:xMode val="edge"/>
          <c:yMode val="edge"/>
          <c:x val="0.23219444444444567"/>
          <c:y val="4.629629629629672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43875765529302E-2"/>
          <c:y val="0.18958333333333335"/>
          <c:w val="0.45291666666666941"/>
          <c:h val="0.75486111111111165"/>
        </c:manualLayout>
      </c:layout>
      <c:pieChart>
        <c:varyColors val="1"/>
        <c:ser>
          <c:idx val="0"/>
          <c:order val="0"/>
          <c:tx>
            <c:strRef>
              <c:f>'1.4.2'!$B$5</c:f>
              <c:strCache>
                <c:ptCount val="1"/>
                <c:pt idx="0">
                  <c:v>Demanda Atendida Toneladas* 
(Miles)</c:v>
                </c:pt>
              </c:strCache>
            </c:strRef>
          </c:tx>
          <c:dPt>
            <c:idx val="0"/>
            <c:bubble3D val="0"/>
            <c:explosion val="7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B38-47E2-BB8F-82A4BDC2F7A5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B38-47E2-BB8F-82A4BDC2F7A5}"/>
              </c:ext>
            </c:extLst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CB38-47E2-BB8F-82A4BDC2F7A5}"/>
              </c:ext>
            </c:extLst>
          </c:dPt>
          <c:dPt>
            <c:idx val="3"/>
            <c:bubble3D val="0"/>
            <c:explosion val="11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CB38-47E2-BB8F-82A4BDC2F7A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EA78E1C2-7411-4347-8026-106D8FAAE8F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B38-47E2-BB8F-82A4BDC2F7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EE1BF79-383A-4935-A5D7-545FB4E1D94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B38-47E2-BB8F-82A4BDC2F7A5}"/>
                </c:ext>
              </c:extLst>
            </c:dLbl>
            <c:dLbl>
              <c:idx val="2"/>
              <c:layout>
                <c:manualLayout>
                  <c:x val="-9.8330052493438326E-3"/>
                  <c:y val="-5.6945538057742821E-2"/>
                </c:manualLayout>
              </c:layout>
              <c:tx>
                <c:rich>
                  <a:bodyPr/>
                  <a:lstStyle/>
                  <a:p>
                    <a:fld id="{CD92F543-E0D1-4E7B-84B3-F99AD4A85D3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B38-47E2-BB8F-82A4BDC2F7A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9E9033B-DF2A-472E-85E3-C23B17716DD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B38-47E2-BB8F-82A4BDC2F7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'1.4.2'!$F$7:$F$10</c:f>
              <c:numCache>
                <c:formatCode>#,##0.0</c:formatCode>
                <c:ptCount val="4"/>
                <c:pt idx="0">
                  <c:v>6.1557158602990771</c:v>
                </c:pt>
                <c:pt idx="1">
                  <c:v>14.135423692565844</c:v>
                </c:pt>
                <c:pt idx="2">
                  <c:v>0.79375524371987427</c:v>
                </c:pt>
                <c:pt idx="3">
                  <c:v>78.915105203415209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B38-47E2-BB8F-82A4BDC2F7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472790901137824"/>
          <c:y val="0.36465988626421986"/>
          <c:w val="0.33527209098862965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General </a:t>
            </a:r>
          </a:p>
          <a:p>
            <a:pPr>
              <a:defRPr lang="es-ES" sz="1200"/>
            </a:pPr>
            <a:r>
              <a:rPr lang="en-US" sz="1200"/>
              <a:t>Tráfico de Toneladas-km</a:t>
            </a:r>
            <a:r>
              <a:rPr lang="en-US" sz="1200" baseline="0"/>
              <a:t> 2</a:t>
            </a:r>
            <a:r>
              <a:rPr lang="en-US" sz="1200"/>
              <a:t>018</a:t>
            </a:r>
          </a:p>
        </c:rich>
      </c:tx>
      <c:layout>
        <c:manualLayout>
          <c:xMode val="edge"/>
          <c:yMode val="edge"/>
          <c:x val="0.2653901216893342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235699876358432E-2"/>
          <c:y val="0.24513888888888888"/>
          <c:w val="0.42438016528925621"/>
          <c:h val="0.71319444444444446"/>
        </c:manualLayout>
      </c:layout>
      <c:pieChart>
        <c:varyColors val="1"/>
        <c:ser>
          <c:idx val="0"/>
          <c:order val="0"/>
          <c:tx>
            <c:strRef>
              <c:f>'1.4.2'!$G$5</c:f>
              <c:strCache>
                <c:ptCount val="1"/>
              </c:strCache>
            </c:strRef>
          </c:tx>
          <c:dPt>
            <c:idx val="0"/>
            <c:bubble3D val="0"/>
            <c:explosion val="16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8C3-461A-BAB6-9F5E393D6C48}"/>
              </c:ext>
            </c:extLst>
          </c:dPt>
          <c:dPt>
            <c:idx val="1"/>
            <c:bubble3D val="0"/>
            <c:explosion val="2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8C3-461A-BAB6-9F5E393D6C48}"/>
              </c:ext>
            </c:extLst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18C3-461A-BAB6-9F5E393D6C48}"/>
              </c:ext>
            </c:extLst>
          </c:dPt>
          <c:dPt>
            <c:idx val="3"/>
            <c:bubble3D val="0"/>
            <c:explosion val="11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18C3-461A-BAB6-9F5E393D6C48}"/>
              </c:ext>
            </c:extLst>
          </c:dPt>
          <c:dLbls>
            <c:dLbl>
              <c:idx val="0"/>
              <c:layout>
                <c:manualLayout>
                  <c:x val="-8.5109216719810879E-2"/>
                  <c:y val="1.0863589967920676E-2"/>
                </c:manualLayout>
              </c:layout>
              <c:tx>
                <c:rich>
                  <a:bodyPr/>
                  <a:lstStyle/>
                  <a:p>
                    <a:fld id="{A9346850-7587-4F7B-AE18-6839E5C530B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8C3-461A-BAB6-9F5E393D6C4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3ED155C-AEE3-4075-83A1-27A80B42070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8C3-461A-BAB6-9F5E393D6C48}"/>
                </c:ext>
              </c:extLst>
            </c:dLbl>
            <c:dLbl>
              <c:idx val="2"/>
              <c:layout>
                <c:manualLayout>
                  <c:x val="2.0236871217544087E-2"/>
                  <c:y val="3.8834937299504227E-2"/>
                </c:manualLayout>
              </c:layout>
              <c:tx>
                <c:rich>
                  <a:bodyPr/>
                  <a:lstStyle/>
                  <a:p>
                    <a:fld id="{6B0EA08E-9A38-434B-B172-4940EE7FE2F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8C3-461A-BAB6-9F5E393D6C4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9B10FFB-1245-4E89-8375-DAACD756263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8C3-461A-BAB6-9F5E393D6C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'1.4.2'!$G$7:$G$10</c:f>
              <c:numCache>
                <c:formatCode>#,##0.0</c:formatCode>
                <c:ptCount val="4"/>
                <c:pt idx="0">
                  <c:v>2.5155689531263352</c:v>
                </c:pt>
                <c:pt idx="1">
                  <c:v>6.8</c:v>
                </c:pt>
                <c:pt idx="2">
                  <c:v>0.6423403339638768</c:v>
                </c:pt>
                <c:pt idx="3">
                  <c:v>90.098337794091037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C3-461A-BAB6-9F5E393D6C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972790901137766"/>
          <c:y val="0.37854877515310897"/>
          <c:w val="0.33527209098862987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del Parque Vehicular del</a:t>
            </a:r>
          </a:p>
          <a:p>
            <a:pPr>
              <a:defRPr lang="es-ES" sz="1200"/>
            </a:pPr>
            <a:r>
              <a:rPr lang="es-ES" sz="1200"/>
              <a:t> Autotransporte de  Carga por Clase de Servicio 2018</a:t>
            </a:r>
          </a:p>
        </c:rich>
      </c:tx>
      <c:layout>
        <c:manualLayout>
          <c:xMode val="edge"/>
          <c:yMode val="edge"/>
          <c:x val="0.133708223972003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5347769028871383E-2"/>
          <c:y val="0.20922317002041413"/>
          <c:w val="0.47384251968503938"/>
          <c:h val="0.78973753280839898"/>
        </c:manualLayout>
      </c:layout>
      <c:pie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7D09-4B42-8394-E24FE17F1494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D09-4B42-8394-E24FE17F149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5EED4590-6CBF-4631-AD69-9B8762166DE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D09-4B42-8394-E24FE17F149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07912F9-3948-498F-AA0E-EC42D8AE12A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D09-4B42-8394-E24FE17F14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('1.1.3'!$A$6,'1.1.3'!$A$8)</c:f>
              <c:strCache>
                <c:ptCount val="2"/>
                <c:pt idx="0">
                  <c:v>Autotransporte de Carga general</c:v>
                </c:pt>
                <c:pt idx="1">
                  <c:v>Autotransporte de Carga especializada</c:v>
                </c:pt>
              </c:strCache>
            </c:strRef>
          </c:cat>
          <c:val>
            <c:numRef>
              <c:f>('1.1.3'!$D$6,'1.1.3'!$D$8)</c:f>
              <c:numCache>
                <c:formatCode>0.0</c:formatCode>
                <c:ptCount val="2"/>
                <c:pt idx="0">
                  <c:v>85.607962916235948</c:v>
                </c:pt>
                <c:pt idx="1">
                  <c:v>14.39203708376405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09-4B42-8394-E24FE17F14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875568678915796"/>
          <c:y val="0.41346420239136888"/>
          <c:w val="0.28457764654418199"/>
          <c:h val="0.32121974336541392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 de Carga Especializada </a:t>
            </a:r>
          </a:p>
          <a:p>
            <a:pPr>
              <a:defRPr lang="es-ES" sz="1200"/>
            </a:pPr>
            <a:r>
              <a:rPr lang="en-US" sz="1200"/>
              <a:t>Demanda Atendida Toneladas 2018</a:t>
            </a:r>
            <a:r>
              <a:rPr lang="en-US" sz="1200" baseline="0"/>
              <a:t> </a:t>
            </a:r>
            <a:endParaRPr lang="en-US" sz="1200"/>
          </a:p>
        </c:rich>
      </c:tx>
      <c:layout>
        <c:manualLayout>
          <c:xMode val="edge"/>
          <c:yMode val="edge"/>
          <c:x val="0.23219444444444576"/>
          <c:y val="4.629629629629677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6021653543307083E-2"/>
          <c:y val="0.21736111111111112"/>
          <c:w val="0.45291666666666952"/>
          <c:h val="0.75486111111111165"/>
        </c:manualLayout>
      </c:layout>
      <c:pieChart>
        <c:varyColors val="1"/>
        <c:ser>
          <c:idx val="0"/>
          <c:order val="0"/>
          <c:tx>
            <c:strRef>
              <c:f>'1.4.2'!$D$5</c:f>
              <c:strCache>
                <c:ptCount val="1"/>
                <c:pt idx="0">
                  <c:v>Demanda Atendida Toneladas* 
(Miles)</c:v>
                </c:pt>
              </c:strCache>
            </c:strRef>
          </c:tx>
          <c:dPt>
            <c:idx val="0"/>
            <c:bubble3D val="0"/>
            <c:explosion val="7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3AF-42F5-AF93-2E032952006B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3AF-42F5-AF93-2E032952006B}"/>
              </c:ext>
            </c:extLst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43AF-42F5-AF93-2E032952006B}"/>
              </c:ext>
            </c:extLst>
          </c:dPt>
          <c:dPt>
            <c:idx val="3"/>
            <c:bubble3D val="0"/>
            <c:explosion val="11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43AF-42F5-AF93-2E032952006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9F63BF8C-0311-46F2-94E0-C11C47E7804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3AF-42F5-AF93-2E032952006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5641A47-FA90-4480-B2D2-9BC847DF479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3AF-42F5-AF93-2E032952006B}"/>
                </c:ext>
              </c:extLst>
            </c:dLbl>
            <c:dLbl>
              <c:idx val="2"/>
              <c:layout>
                <c:manualLayout>
                  <c:x val="-1.8392607174103237E-2"/>
                  <c:y val="-6.3196631671041115E-2"/>
                </c:manualLayout>
              </c:layout>
              <c:tx>
                <c:rich>
                  <a:bodyPr/>
                  <a:lstStyle/>
                  <a:p>
                    <a:fld id="{341EC702-167E-4106-8FA1-A6292C5FF6B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3AF-42F5-AF93-2E032952006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FC41413-7BE6-4B5B-94A8-C03CC67575E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3AF-42F5-AF93-2E03295200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'1.4.2'!$H$7:$H$10</c:f>
              <c:numCache>
                <c:formatCode>#,##0.0</c:formatCode>
                <c:ptCount val="4"/>
                <c:pt idx="0">
                  <c:v>12.087285174356415</c:v>
                </c:pt>
                <c:pt idx="1">
                  <c:v>8.2364686586322478</c:v>
                </c:pt>
                <c:pt idx="2">
                  <c:v>0.5205733437923411</c:v>
                </c:pt>
                <c:pt idx="3">
                  <c:v>79.155672823218993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AF-42F5-AF93-2E03295200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472790901137846"/>
          <c:y val="0.36465988626421997"/>
          <c:w val="0.33527209098862987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Autotransporte</a:t>
            </a:r>
            <a:r>
              <a:rPr lang="en-US" sz="1200" baseline="0"/>
              <a:t> de </a:t>
            </a:r>
            <a:r>
              <a:rPr lang="en-US" sz="1200"/>
              <a:t>Carga Especializada</a:t>
            </a:r>
          </a:p>
          <a:p>
            <a:pPr>
              <a:defRPr lang="es-ES" sz="1200"/>
            </a:pPr>
            <a:r>
              <a:rPr lang="en-US" sz="1200"/>
              <a:t>Tráfico de Toneladas-km</a:t>
            </a:r>
            <a:r>
              <a:rPr lang="en-US" sz="1200" baseline="0"/>
              <a:t> </a:t>
            </a:r>
            <a:r>
              <a:rPr lang="en-US" sz="1200"/>
              <a:t>2018</a:t>
            </a:r>
          </a:p>
        </c:rich>
      </c:tx>
      <c:layout>
        <c:manualLayout>
          <c:xMode val="edge"/>
          <c:yMode val="edge"/>
          <c:x val="0.226753649595453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630376781414713E-2"/>
          <c:y val="0.23587962962962963"/>
          <c:w val="0.42162534435261706"/>
          <c:h val="0.70856481481481481"/>
        </c:manualLayout>
      </c:layout>
      <c:pieChart>
        <c:varyColors val="1"/>
        <c:ser>
          <c:idx val="0"/>
          <c:order val="0"/>
          <c:tx>
            <c:strRef>
              <c:f>'1.4.2'!$E$5</c:f>
              <c:strCache>
                <c:ptCount val="1"/>
                <c:pt idx="0">
                  <c:v>Tráfico Toneladas-km*
 (Miles)</c:v>
                </c:pt>
              </c:strCache>
            </c:strRef>
          </c:tx>
          <c:dPt>
            <c:idx val="0"/>
            <c:bubble3D val="0"/>
            <c:explosion val="12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5BD-4053-A8F2-58B91FD9F93B}"/>
              </c:ext>
            </c:extLst>
          </c:dPt>
          <c:dPt>
            <c:idx val="1"/>
            <c:bubble3D val="0"/>
            <c:explosion val="14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5BD-4053-A8F2-58B91FD9F93B}"/>
              </c:ext>
            </c:extLst>
          </c:dPt>
          <c:dPt>
            <c:idx val="2"/>
            <c:bubble3D val="0"/>
            <c:explosion val="16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25BD-4053-A8F2-58B91FD9F93B}"/>
              </c:ext>
            </c:extLst>
          </c:dPt>
          <c:dPt>
            <c:idx val="3"/>
            <c:bubble3D val="0"/>
            <c:explosion val="18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25BD-4053-A8F2-58B91FD9F93B}"/>
              </c:ext>
            </c:extLst>
          </c:dPt>
          <c:dLbls>
            <c:dLbl>
              <c:idx val="0"/>
              <c:layout>
                <c:manualLayout>
                  <c:x val="-2.1544868874861716E-2"/>
                  <c:y val="8.7442767570720323E-2"/>
                </c:manualLayout>
              </c:layout>
              <c:tx>
                <c:rich>
                  <a:bodyPr/>
                  <a:lstStyle/>
                  <a:p>
                    <a:fld id="{BED22271-1AC8-46E9-8427-0C4443FEFDB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5BD-4053-A8F2-58B91FD9F93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966986E-8E93-4DFE-A8C0-A3C4A3DD9AE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5BD-4053-A8F2-58B91FD9F93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8121F16-05D5-427E-8FEC-55F3ABEF03E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5BD-4053-A8F2-58B91FD9F93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35F7DD7-0F02-4DB6-A868-737DEDC412E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5BD-4053-A8F2-58B91FD9F9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'1.4.2'!$A$7:$A$10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En combinación con T-2</c:v>
                </c:pt>
                <c:pt idx="3">
                  <c:v>En combinación con T-3</c:v>
                </c:pt>
              </c:strCache>
            </c:strRef>
          </c:cat>
          <c:val>
            <c:numRef>
              <c:f>'1.4.2'!$I$7:$I$10</c:f>
              <c:numCache>
                <c:formatCode>#,##0.0</c:formatCode>
                <c:ptCount val="4"/>
                <c:pt idx="0">
                  <c:v>4.9849076101515495</c:v>
                </c:pt>
                <c:pt idx="1">
                  <c:v>3.9432694046920349</c:v>
                </c:pt>
                <c:pt idx="2">
                  <c:v>0.42173212553510248</c:v>
                </c:pt>
                <c:pt idx="3">
                  <c:v>90.650090859621315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BD-4053-A8F2-58B91FD9F9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del Parque Vehicular del Autotransporte de Carga Especializada  2018</a:t>
            </a:r>
            <a:endParaRPr lang="es-ES" sz="1200"/>
          </a:p>
        </c:rich>
      </c:tx>
      <c:layout>
        <c:manualLayout>
          <c:xMode val="edge"/>
          <c:yMode val="edge"/>
          <c:x val="0.124430446194225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896544181977294E-2"/>
          <c:y val="0.21759259259259425"/>
          <c:w val="0.45555555555555555"/>
          <c:h val="0.7592592592592596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406-4BC9-AEF2-AE5AE31D23F9}"/>
              </c:ext>
            </c:extLst>
          </c:dPt>
          <c:dPt>
            <c:idx val="1"/>
            <c:bubble3D val="0"/>
            <c:explosion val="9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3-0406-4BC9-AEF2-AE5AE31D23F9}"/>
              </c:ext>
            </c:extLst>
          </c:dPt>
          <c:dPt>
            <c:idx val="2"/>
            <c:bubble3D val="0"/>
            <c:explosion val="8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5-0406-4BC9-AEF2-AE5AE31D23F9}"/>
              </c:ext>
            </c:extLst>
          </c:dPt>
          <c:dPt>
            <c:idx val="3"/>
            <c:bubble3D val="0"/>
            <c:explosion val="8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0406-4BC9-AEF2-AE5AE31D23F9}"/>
              </c:ext>
            </c:extLst>
          </c:dPt>
          <c:dPt>
            <c:idx val="4"/>
            <c:bubble3D val="0"/>
            <c:explosion val="8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9-0406-4BC9-AEF2-AE5AE31D23F9}"/>
              </c:ext>
            </c:extLst>
          </c:dPt>
          <c:dPt>
            <c:idx val="5"/>
            <c:bubble3D val="0"/>
            <c:explosion val="7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B-0406-4BC9-AEF2-AE5AE31D23F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3160C8C-6C0C-4E60-BACE-69CD913EE75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406-4BC9-AEF2-AE5AE31D23F9}"/>
                </c:ext>
              </c:extLst>
            </c:dLbl>
            <c:dLbl>
              <c:idx val="1"/>
              <c:layout>
                <c:manualLayout>
                  <c:x val="6.2570756780402456E-2"/>
                  <c:y val="6.8672717993584181E-2"/>
                </c:manualLayout>
              </c:layout>
              <c:tx>
                <c:rich>
                  <a:bodyPr/>
                  <a:lstStyle/>
                  <a:p>
                    <a:fld id="{44A32A9A-D3FC-4A31-A72F-41143ACE99C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406-4BC9-AEF2-AE5AE31D23F9}"/>
                </c:ext>
              </c:extLst>
            </c:dLbl>
            <c:dLbl>
              <c:idx val="2"/>
              <c:layout>
                <c:manualLayout>
                  <c:x val="1.1354658792650919E-2"/>
                  <c:y val="-1.5820209973753281E-2"/>
                </c:manualLayout>
              </c:layout>
              <c:tx>
                <c:rich>
                  <a:bodyPr/>
                  <a:lstStyle/>
                  <a:p>
                    <a:fld id="{3C35E4B7-8580-402F-9AB6-FE28453952C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406-4BC9-AEF2-AE5AE31D23F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9CDDD2C-446E-4E2E-B8AB-9815A87FE93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406-4BC9-AEF2-AE5AE31D23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'1.1.3'!$A$10:$A$13</c:f>
              <c:strCache>
                <c:ptCount val="4"/>
                <c:pt idx="0">
                  <c:v>Materiales peligrosos</c:v>
                </c:pt>
                <c:pt idx="1">
                  <c:v>Automóviles sin rodar</c:v>
                </c:pt>
                <c:pt idx="2">
                  <c:v>Fondos y valores</c:v>
                </c:pt>
                <c:pt idx="3">
                  <c:v>Vehículos voluminosos</c:v>
                </c:pt>
              </c:strCache>
            </c:strRef>
          </c:cat>
          <c:val>
            <c:numRef>
              <c:f>'1.1.3'!$D$10:$D$13</c:f>
              <c:numCache>
                <c:formatCode>0.0</c:formatCode>
                <c:ptCount val="4"/>
                <c:pt idx="0">
                  <c:v>80.891886350943423</c:v>
                </c:pt>
                <c:pt idx="1">
                  <c:v>5.230712674881409</c:v>
                </c:pt>
                <c:pt idx="2">
                  <c:v>3.0363442274112251</c:v>
                </c:pt>
                <c:pt idx="3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406-4BC9-AEF2-AE5AE31D23F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445975503062114"/>
          <c:y val="0.39584499854184896"/>
          <c:w val="0.31109580052493441"/>
          <c:h val="0.37034703995333923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Distribución de Unidades Motrices 2018</a:t>
            </a:r>
          </a:p>
        </c:rich>
      </c:tx>
      <c:layout>
        <c:manualLayout>
          <c:xMode val="edge"/>
          <c:yMode val="edge"/>
          <c:x val="0.15393744531933687"/>
          <c:y val="4.629629629629663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381649168853894"/>
          <c:y val="0.19907407407407407"/>
          <c:w val="0.47499999999999998"/>
          <c:h val="0.79166666666666663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13D5-4CF3-8DB4-CEF1CEB867BA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3D5-4CF3-8DB4-CEF1CEB867BA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13D5-4CF3-8DB4-CEF1CEB867BA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3D5-4CF3-8DB4-CEF1CEB867BA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3D5-4CF3-8DB4-CEF1CEB867B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22F661E-F666-417C-9707-D16F070B8BD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3D5-4CF3-8DB4-CEF1CEB867B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EB6E847-E0BC-4849-A8EC-0527342024F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3D5-4CF3-8DB4-CEF1CEB867BA}"/>
                </c:ext>
              </c:extLst>
            </c:dLbl>
            <c:dLbl>
              <c:idx val="2"/>
              <c:layout>
                <c:manualLayout>
                  <c:x val="1.0457458442694663E-2"/>
                  <c:y val="1.2872557596967045E-2"/>
                </c:manualLayout>
              </c:layout>
              <c:tx>
                <c:rich>
                  <a:bodyPr/>
                  <a:lstStyle/>
                  <a:p>
                    <a:fld id="{FF267B6A-791A-44AF-A579-4C30B02C6A6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3D5-4CF3-8DB4-CEF1CEB867B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8133AC0-AB30-4ACC-98D0-8F25672AFF3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3D5-4CF3-8DB4-CEF1CEB867BA}"/>
                </c:ext>
              </c:extLst>
            </c:dLbl>
            <c:dLbl>
              <c:idx val="4"/>
              <c:layout>
                <c:manualLayout>
                  <c:x val="-5.8742344706911684E-2"/>
                  <c:y val="-9.703266258384368E-3"/>
                </c:manualLayout>
              </c:layout>
              <c:tx>
                <c:rich>
                  <a:bodyPr/>
                  <a:lstStyle/>
                  <a:p>
                    <a:fld id="{7C22AEA1-C148-4842-A28C-2DF4FFF0072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13D5-4CF3-8DB4-CEF1CEB867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'1.1.4'!$B$5:$F$5</c:f>
              <c:strCache>
                <c:ptCount val="5"/>
                <c:pt idx="0">
                  <c:v>C-2</c:v>
                </c:pt>
                <c:pt idx="1">
                  <c:v>C-3</c:v>
                </c:pt>
                <c:pt idx="2">
                  <c:v>T-2</c:v>
                </c:pt>
                <c:pt idx="3">
                  <c:v>T-3</c:v>
                </c:pt>
                <c:pt idx="4">
                  <c:v>Otros</c:v>
                </c:pt>
              </c:strCache>
            </c:strRef>
          </c:cat>
          <c:val>
            <c:numRef>
              <c:f>'1.1.4'!$B$11:$F$11</c:f>
              <c:numCache>
                <c:formatCode>#,##0.0</c:formatCode>
                <c:ptCount val="5"/>
                <c:pt idx="0">
                  <c:v>18.150736709692637</c:v>
                </c:pt>
                <c:pt idx="1">
                  <c:v>15.894141197483354</c:v>
                </c:pt>
                <c:pt idx="2">
                  <c:v>0.63480608075281675</c:v>
                </c:pt>
                <c:pt idx="3">
                  <c:v>65.109251557784688</c:v>
                </c:pt>
                <c:pt idx="4">
                  <c:v>0.21106445428650336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D5-4CF3-8DB4-CEF1CEB867B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3295931758530184"/>
          <c:y val="0.23515128317293671"/>
          <c:w val="0.11148512685914261"/>
          <c:h val="0.55747484689413829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Distribución de Unidades de Arrastre</a:t>
            </a:r>
            <a:r>
              <a:rPr lang="es-ES" sz="1400" baseline="0"/>
              <a:t> 2018</a:t>
            </a:r>
            <a:endParaRPr lang="es-ES" sz="1400"/>
          </a:p>
        </c:rich>
      </c:tx>
      <c:layout>
        <c:manualLayout>
          <c:xMode val="edge"/>
          <c:yMode val="edge"/>
          <c:x val="0.146429865280924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29098475366637"/>
          <c:y val="0.24074074074074073"/>
          <c:w val="0.43997317236753858"/>
          <c:h val="0.7592592592592593"/>
        </c:manualLayout>
      </c:layout>
      <c:pieChart>
        <c:varyColors val="1"/>
        <c:ser>
          <c:idx val="0"/>
          <c:order val="0"/>
          <c:explosion val="8"/>
          <c:dPt>
            <c:idx val="0"/>
            <c:bubble3D val="0"/>
            <c:explosion val="2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A00-4FA8-9128-1612D28C7C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CA00-4FA8-9128-1612D28C7CC7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A00-4FA8-9128-1612D28C7CC7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CA00-4FA8-9128-1612D28C7CC7}"/>
              </c:ext>
            </c:extLst>
          </c:dPt>
          <c:dPt>
            <c:idx val="4"/>
            <c:bubble3D val="0"/>
            <c:explosion val="37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A-CA00-4FA8-9128-1612D28C7CC7}"/>
              </c:ext>
            </c:extLst>
          </c:dPt>
          <c:dPt>
            <c:idx val="5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A00-4FA8-9128-1612D28C7CC7}"/>
              </c:ext>
            </c:extLst>
          </c:dPt>
          <c:dPt>
            <c:idx val="8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C-3672-40D7-B65A-65D35F74A3F6}"/>
              </c:ext>
            </c:extLst>
          </c:dPt>
          <c:dPt>
            <c:idx val="9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E-3672-40D7-B65A-65D35F74A3F6}"/>
              </c:ext>
            </c:extLst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0-3672-40D7-B65A-65D35F74A3F6}"/>
              </c:ext>
            </c:extLst>
          </c:dPt>
          <c:dLbls>
            <c:dLbl>
              <c:idx val="0"/>
              <c:layout>
                <c:manualLayout>
                  <c:x val="6.3353770919480093E-2"/>
                  <c:y val="2.96504082822980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S-1 </a:t>
                    </a:r>
                  </a:p>
                  <a:p>
                    <a:fld id="{93088F98-B6B5-4B3A-86FA-A8B86A7FB6B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A00-4FA8-9128-1612D28C7CC7}"/>
                </c:ext>
              </c:extLst>
            </c:dLbl>
            <c:dLbl>
              <c:idx val="1"/>
              <c:layout>
                <c:manualLayout>
                  <c:x val="-7.684067660556515E-2"/>
                  <c:y val="-0.10055555555555555"/>
                </c:manualLayout>
              </c:layout>
              <c:tx>
                <c:rich>
                  <a:bodyPr/>
                  <a:lstStyle/>
                  <a:p>
                    <a:r>
                      <a:rPr lang="en-US" sz="1050"/>
                      <a:t>S-2 </a:t>
                    </a:r>
                  </a:p>
                  <a:p>
                    <a:fld id="{7989AF2B-203B-4201-B896-44796BE6B2D8}" type="VALUE">
                      <a:rPr lang="en-US" sz="1050"/>
                      <a:pPr/>
                      <a:t>[VALOR]</a:t>
                    </a:fld>
                    <a:r>
                      <a:rPr lang="en-US" sz="1050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A00-4FA8-9128-1612D28C7CC7}"/>
                </c:ext>
              </c:extLst>
            </c:dLbl>
            <c:dLbl>
              <c:idx val="2"/>
              <c:layout>
                <c:manualLayout>
                  <c:x val="7.9616174738721041E-2"/>
                  <c:y val="0.1259277486147565"/>
                </c:manualLayout>
              </c:layout>
              <c:tx>
                <c:rich>
                  <a:bodyPr/>
                  <a:lstStyle/>
                  <a:p>
                    <a:r>
                      <a:rPr lang="en-US" sz="1050"/>
                      <a:t>S-3 </a:t>
                    </a:r>
                  </a:p>
                  <a:p>
                    <a:fld id="{556DACB5-7528-4D8D-AEDC-6EFCA3DFB8B5}" type="VALUE">
                      <a:rPr lang="en-US" sz="1050"/>
                      <a:pPr/>
                      <a:t>[VALOR]</a:t>
                    </a:fld>
                    <a:r>
                      <a:rPr lang="en-US" sz="1050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A00-4FA8-9128-1612D28C7CC7}"/>
                </c:ext>
              </c:extLst>
            </c:dLbl>
            <c:dLbl>
              <c:idx val="3"/>
              <c:layout>
                <c:manualLayout>
                  <c:x val="-0.14109243386830167"/>
                  <c:y val="4.29943132108486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S-4 </a:t>
                    </a:r>
                  </a:p>
                  <a:p>
                    <a:fld id="{D908B72A-CBFF-4ED2-B7CE-CF854EAEC7F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A00-4FA8-9128-1612D28C7CC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00-4FA8-9128-1612D28C7CC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00-4FA8-9128-1612D28C7CC7}"/>
                </c:ext>
              </c:extLst>
            </c:dLbl>
            <c:dLbl>
              <c:idx val="6"/>
              <c:layout>
                <c:manualLayout>
                  <c:x val="-6.6109623620991056E-2"/>
                  <c:y val="-2.71427529892096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R-2</a:t>
                    </a:r>
                  </a:p>
                  <a:p>
                    <a:r>
                      <a:rPr lang="en-US"/>
                      <a:t> </a:t>
                    </a:r>
                    <a:fld id="{3C082227-9990-488D-BD45-3203BB932F2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3672-40D7-B65A-65D35F74A3F6}"/>
                </c:ext>
              </c:extLst>
            </c:dLbl>
            <c:dLbl>
              <c:idx val="7"/>
              <c:layout>
                <c:manualLayout>
                  <c:x val="0.16646714935280976"/>
                  <c:y val="9.10815835520559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R-3</a:t>
                    </a:r>
                  </a:p>
                  <a:p>
                    <a:r>
                      <a:rPr lang="en-US"/>
                      <a:t> </a:t>
                    </a:r>
                    <a:fld id="{9663100F-96C8-42AB-8B94-D79E5CC7584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3672-40D7-B65A-65D35F74A3F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672-40D7-B65A-65D35F74A3F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672-40D7-B65A-65D35F74A3F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672-40D7-B65A-65D35F74A3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'1.1.4'!$B$17:$L$17</c:f>
              <c:strCache>
                <c:ptCount val="11"/>
                <c:pt idx="0">
                  <c:v>S-1</c:v>
                </c:pt>
                <c:pt idx="1">
                  <c:v>S-2</c:v>
                </c:pt>
                <c:pt idx="2">
                  <c:v>S-3</c:v>
                </c:pt>
                <c:pt idx="3">
                  <c:v>S-4</c:v>
                </c:pt>
                <c:pt idx="4">
                  <c:v>S-5</c:v>
                </c:pt>
                <c:pt idx="5">
                  <c:v>S-6</c:v>
                </c:pt>
                <c:pt idx="6">
                  <c:v>R-2</c:v>
                </c:pt>
                <c:pt idx="7">
                  <c:v>R-3</c:v>
                </c:pt>
                <c:pt idx="8">
                  <c:v>R-4</c:v>
                </c:pt>
                <c:pt idx="9">
                  <c:v>R-5</c:v>
                </c:pt>
                <c:pt idx="10">
                  <c:v>R-6</c:v>
                </c:pt>
              </c:strCache>
            </c:strRef>
          </c:cat>
          <c:val>
            <c:numRef>
              <c:f>'1.1.4'!$B$23:$L$23</c:f>
              <c:numCache>
                <c:formatCode>#,##0.0</c:formatCode>
                <c:ptCount val="11"/>
                <c:pt idx="0">
                  <c:v>0.7844387099427349</c:v>
                </c:pt>
                <c:pt idx="1">
                  <c:v>79.485951041977245</c:v>
                </c:pt>
                <c:pt idx="2">
                  <c:v>18.792190568229717</c:v>
                </c:pt>
                <c:pt idx="3">
                  <c:v>0.13097967450419978</c:v>
                </c:pt>
                <c:pt idx="4">
                  <c:v>1.3776512075010024E-2</c:v>
                </c:pt>
                <c:pt idx="5">
                  <c:v>2.3646252069047056E-2</c:v>
                </c:pt>
                <c:pt idx="6">
                  <c:v>0.592390019225431</c:v>
                </c:pt>
                <c:pt idx="7">
                  <c:v>0.2</c:v>
                </c:pt>
                <c:pt idx="8">
                  <c:v>2.4674349985092579E-2</c:v>
                </c:pt>
                <c:pt idx="9">
                  <c:v>3.0842937481365723E-3</c:v>
                </c:pt>
                <c:pt idx="10">
                  <c:v>1.2337174992546289E-2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A00-4FA8-9128-1612D28C7C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70075254677672327"/>
          <c:y val="0.16937700495771363"/>
          <c:w val="0.13345268461160664"/>
          <c:h val="0.77698673082531333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Motriz del Autotransporte de Carga </a:t>
            </a:r>
          </a:p>
          <a:p>
            <a:pPr>
              <a:defRPr lang="es-ES" sz="1200"/>
            </a:pPr>
            <a:r>
              <a:rPr lang="es-ES" sz="1200"/>
              <a:t>por Tipo de Combustible</a:t>
            </a:r>
            <a:r>
              <a:rPr lang="es-ES" sz="1200" baseline="0"/>
              <a:t> 2018</a:t>
            </a:r>
            <a:endParaRPr lang="es-ES" sz="1200"/>
          </a:p>
        </c:rich>
      </c:tx>
      <c:layout>
        <c:manualLayout>
          <c:xMode val="edge"/>
          <c:yMode val="edge"/>
          <c:x val="0.2546531030435345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07582318569891"/>
          <c:y val="0.14162872498080598"/>
          <c:w val="0.87297165059060045"/>
          <c:h val="0.62514221436606143"/>
        </c:manualLayout>
      </c:layout>
      <c:lineChart>
        <c:grouping val="standard"/>
        <c:varyColors val="0"/>
        <c:ser>
          <c:idx val="0"/>
          <c:order val="0"/>
          <c:tx>
            <c:strRef>
              <c:f>'1.1.5'!$B$5</c:f>
              <c:strCache>
                <c:ptCount val="1"/>
                <c:pt idx="0">
                  <c:v>Diesel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'1.1.5'!$B$7:$B$38</c:f>
              <c:numCache>
                <c:formatCode>#,##0</c:formatCode>
                <c:ptCount val="32"/>
                <c:pt idx="0">
                  <c:v>5915</c:v>
                </c:pt>
                <c:pt idx="1">
                  <c:v>12035</c:v>
                </c:pt>
                <c:pt idx="2">
                  <c:v>871</c:v>
                </c:pt>
                <c:pt idx="3">
                  <c:v>847</c:v>
                </c:pt>
                <c:pt idx="4">
                  <c:v>2779</c:v>
                </c:pt>
                <c:pt idx="5">
                  <c:v>14166</c:v>
                </c:pt>
                <c:pt idx="6">
                  <c:v>95863</c:v>
                </c:pt>
                <c:pt idx="7">
                  <c:v>14470</c:v>
                </c:pt>
                <c:pt idx="8">
                  <c:v>3760</c:v>
                </c:pt>
                <c:pt idx="9">
                  <c:v>6633</c:v>
                </c:pt>
                <c:pt idx="10">
                  <c:v>26324</c:v>
                </c:pt>
                <c:pt idx="11">
                  <c:v>27026</c:v>
                </c:pt>
                <c:pt idx="12">
                  <c:v>2071</c:v>
                </c:pt>
                <c:pt idx="13">
                  <c:v>20044</c:v>
                </c:pt>
                <c:pt idx="14">
                  <c:v>33540</c:v>
                </c:pt>
                <c:pt idx="15">
                  <c:v>13686</c:v>
                </c:pt>
                <c:pt idx="16">
                  <c:v>4268</c:v>
                </c:pt>
                <c:pt idx="17">
                  <c:v>1256</c:v>
                </c:pt>
                <c:pt idx="18">
                  <c:v>49743</c:v>
                </c:pt>
                <c:pt idx="19">
                  <c:v>2373</c:v>
                </c:pt>
                <c:pt idx="20">
                  <c:v>16910</c:v>
                </c:pt>
                <c:pt idx="21">
                  <c:v>12737</c:v>
                </c:pt>
                <c:pt idx="22">
                  <c:v>949</c:v>
                </c:pt>
                <c:pt idx="23">
                  <c:v>10751</c:v>
                </c:pt>
                <c:pt idx="24">
                  <c:v>9161</c:v>
                </c:pt>
                <c:pt idx="25">
                  <c:v>9831</c:v>
                </c:pt>
                <c:pt idx="26">
                  <c:v>3228</c:v>
                </c:pt>
                <c:pt idx="27">
                  <c:v>22489</c:v>
                </c:pt>
                <c:pt idx="28">
                  <c:v>2644</c:v>
                </c:pt>
                <c:pt idx="29">
                  <c:v>18827</c:v>
                </c:pt>
                <c:pt idx="30">
                  <c:v>4071</c:v>
                </c:pt>
                <c:pt idx="31">
                  <c:v>1907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50-405A-96E6-E21D489798DF}"/>
            </c:ext>
          </c:extLst>
        </c:ser>
        <c:ser>
          <c:idx val="1"/>
          <c:order val="1"/>
          <c:tx>
            <c:strRef>
              <c:f>'1.1.5'!$C$5</c:f>
              <c:strCache>
                <c:ptCount val="1"/>
                <c:pt idx="0">
                  <c:v>Gasolina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'1.1.5'!$C$7:$C$38</c:f>
              <c:numCache>
                <c:formatCode>#,##0</c:formatCode>
                <c:ptCount val="32"/>
                <c:pt idx="0">
                  <c:v>277</c:v>
                </c:pt>
                <c:pt idx="1">
                  <c:v>888</c:v>
                </c:pt>
                <c:pt idx="2">
                  <c:v>20</c:v>
                </c:pt>
                <c:pt idx="3">
                  <c:v>38</c:v>
                </c:pt>
                <c:pt idx="4">
                  <c:v>54</c:v>
                </c:pt>
                <c:pt idx="5">
                  <c:v>199</c:v>
                </c:pt>
                <c:pt idx="6">
                  <c:v>17209</c:v>
                </c:pt>
                <c:pt idx="7">
                  <c:v>1165</c:v>
                </c:pt>
                <c:pt idx="8">
                  <c:v>268</c:v>
                </c:pt>
                <c:pt idx="9">
                  <c:v>85</c:v>
                </c:pt>
                <c:pt idx="10">
                  <c:v>3315</c:v>
                </c:pt>
                <c:pt idx="11">
                  <c:v>1038</c:v>
                </c:pt>
                <c:pt idx="12">
                  <c:v>49</c:v>
                </c:pt>
                <c:pt idx="13">
                  <c:v>792</c:v>
                </c:pt>
                <c:pt idx="14">
                  <c:v>1412</c:v>
                </c:pt>
                <c:pt idx="15">
                  <c:v>339</c:v>
                </c:pt>
                <c:pt idx="16">
                  <c:v>286</c:v>
                </c:pt>
                <c:pt idx="17">
                  <c:v>16</c:v>
                </c:pt>
                <c:pt idx="18">
                  <c:v>2865</c:v>
                </c:pt>
                <c:pt idx="19">
                  <c:v>25</c:v>
                </c:pt>
                <c:pt idx="20">
                  <c:v>844</c:v>
                </c:pt>
                <c:pt idx="21">
                  <c:v>1726</c:v>
                </c:pt>
                <c:pt idx="22">
                  <c:v>64</c:v>
                </c:pt>
                <c:pt idx="23">
                  <c:v>1016</c:v>
                </c:pt>
                <c:pt idx="24">
                  <c:v>248</c:v>
                </c:pt>
                <c:pt idx="25">
                  <c:v>92</c:v>
                </c:pt>
                <c:pt idx="26">
                  <c:v>141</c:v>
                </c:pt>
                <c:pt idx="27">
                  <c:v>2503</c:v>
                </c:pt>
                <c:pt idx="28">
                  <c:v>179</c:v>
                </c:pt>
                <c:pt idx="29">
                  <c:v>611</c:v>
                </c:pt>
                <c:pt idx="30">
                  <c:v>150</c:v>
                </c:pt>
                <c:pt idx="31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50-405A-96E6-E21D489798DF}"/>
            </c:ext>
          </c:extLst>
        </c:ser>
        <c:ser>
          <c:idx val="2"/>
          <c:order val="2"/>
          <c:tx>
            <c:strRef>
              <c:f>'1.1.5'!$D$5</c:f>
              <c:strCache>
                <c:ptCount val="1"/>
                <c:pt idx="0">
                  <c:v>Gas</c:v>
                </c:pt>
              </c:strCache>
            </c:strRef>
          </c:tx>
          <c:spPr>
            <a:ln w="3175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'1.1.5'!$D$7:$D$38</c:f>
              <c:numCache>
                <c:formatCode>#,##0</c:formatCode>
                <c:ptCount val="32"/>
                <c:pt idx="0">
                  <c:v>5</c:v>
                </c:pt>
                <c:pt idx="1">
                  <c:v>29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  <c:pt idx="5">
                  <c:v>18</c:v>
                </c:pt>
                <c:pt idx="6">
                  <c:v>1066</c:v>
                </c:pt>
                <c:pt idx="7">
                  <c:v>87</c:v>
                </c:pt>
                <c:pt idx="8">
                  <c:v>7</c:v>
                </c:pt>
                <c:pt idx="9">
                  <c:v>1</c:v>
                </c:pt>
                <c:pt idx="10">
                  <c:v>67</c:v>
                </c:pt>
                <c:pt idx="11">
                  <c:v>86</c:v>
                </c:pt>
                <c:pt idx="12">
                  <c:v>2</c:v>
                </c:pt>
                <c:pt idx="13">
                  <c:v>63</c:v>
                </c:pt>
                <c:pt idx="14">
                  <c:v>27</c:v>
                </c:pt>
                <c:pt idx="15">
                  <c:v>25</c:v>
                </c:pt>
                <c:pt idx="16">
                  <c:v>20</c:v>
                </c:pt>
                <c:pt idx="17">
                  <c:v>1</c:v>
                </c:pt>
                <c:pt idx="18">
                  <c:v>220</c:v>
                </c:pt>
                <c:pt idx="19">
                  <c:v>0</c:v>
                </c:pt>
                <c:pt idx="20">
                  <c:v>70</c:v>
                </c:pt>
                <c:pt idx="21">
                  <c:v>41</c:v>
                </c:pt>
                <c:pt idx="22">
                  <c:v>0</c:v>
                </c:pt>
                <c:pt idx="23">
                  <c:v>30</c:v>
                </c:pt>
                <c:pt idx="24">
                  <c:v>8</c:v>
                </c:pt>
                <c:pt idx="25">
                  <c:v>1</c:v>
                </c:pt>
                <c:pt idx="26">
                  <c:v>8</c:v>
                </c:pt>
                <c:pt idx="27">
                  <c:v>31</c:v>
                </c:pt>
                <c:pt idx="28">
                  <c:v>4</c:v>
                </c:pt>
                <c:pt idx="29">
                  <c:v>28</c:v>
                </c:pt>
                <c:pt idx="30">
                  <c:v>24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50-405A-96E6-E21D489798DF}"/>
            </c:ext>
          </c:extLst>
        </c:ser>
        <c:ser>
          <c:idx val="3"/>
          <c:order val="3"/>
          <c:tx>
            <c:strRef>
              <c:f>'1.1.5'!$E$5</c:f>
              <c:strCache>
                <c:ptCount val="1"/>
                <c:pt idx="0">
                  <c:v>Gas-Gasolina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'1.1.5'!$H$7:$H$38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'1.1.5'!$E$7:$E$38</c:f>
              <c:numCache>
                <c:formatCode>#,##0</c:formatCode>
                <c:ptCount val="3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10</c:v>
                </c:pt>
                <c:pt idx="6">
                  <c:v>83</c:v>
                </c:pt>
                <c:pt idx="7">
                  <c:v>365</c:v>
                </c:pt>
                <c:pt idx="8">
                  <c:v>7</c:v>
                </c:pt>
                <c:pt idx="9">
                  <c:v>9</c:v>
                </c:pt>
                <c:pt idx="10">
                  <c:v>24</c:v>
                </c:pt>
                <c:pt idx="11">
                  <c:v>65</c:v>
                </c:pt>
                <c:pt idx="12">
                  <c:v>1</c:v>
                </c:pt>
                <c:pt idx="13">
                  <c:v>4</c:v>
                </c:pt>
                <c:pt idx="14">
                  <c:v>11</c:v>
                </c:pt>
                <c:pt idx="15">
                  <c:v>1</c:v>
                </c:pt>
                <c:pt idx="16">
                  <c:v>9</c:v>
                </c:pt>
                <c:pt idx="17">
                  <c:v>1</c:v>
                </c:pt>
                <c:pt idx="18">
                  <c:v>3940</c:v>
                </c:pt>
                <c:pt idx="19">
                  <c:v>0</c:v>
                </c:pt>
                <c:pt idx="20">
                  <c:v>40</c:v>
                </c:pt>
                <c:pt idx="21">
                  <c:v>175</c:v>
                </c:pt>
                <c:pt idx="22">
                  <c:v>0</c:v>
                </c:pt>
                <c:pt idx="23">
                  <c:v>96</c:v>
                </c:pt>
                <c:pt idx="24">
                  <c:v>3</c:v>
                </c:pt>
                <c:pt idx="25">
                  <c:v>3</c:v>
                </c:pt>
                <c:pt idx="26">
                  <c:v>7</c:v>
                </c:pt>
                <c:pt idx="27">
                  <c:v>73</c:v>
                </c:pt>
                <c:pt idx="28">
                  <c:v>3</c:v>
                </c:pt>
                <c:pt idx="29">
                  <c:v>18</c:v>
                </c:pt>
                <c:pt idx="30">
                  <c:v>4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50-405A-96E6-E21D48979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490688"/>
        <c:axId val="86491080"/>
      </c:lineChart>
      <c:catAx>
        <c:axId val="86490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6491080"/>
        <c:crosses val="autoZero"/>
        <c:auto val="1"/>
        <c:lblAlgn val="ctr"/>
        <c:lblOffset val="100"/>
        <c:noMultiLvlLbl val="0"/>
      </c:catAx>
      <c:valAx>
        <c:axId val="86491080"/>
        <c:scaling>
          <c:orientation val="minMax"/>
          <c:max val="1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2.94669690638721E-3"/>
              <c:y val="0.2596079061545878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6490688"/>
        <c:crosses val="autoZero"/>
        <c:crossBetween val="between"/>
        <c:majorUnit val="20000"/>
        <c:minorUnit val="5000"/>
      </c:valAx>
    </c:plotArea>
    <c:legend>
      <c:legendPos val="b"/>
      <c:layout>
        <c:manualLayout>
          <c:xMode val="edge"/>
          <c:yMode val="edge"/>
          <c:x val="0.24904542464309534"/>
          <c:y val="0.91628280839894949"/>
          <c:w val="0.53579969755899126"/>
          <c:h val="8.371703537057874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8</xdr:row>
      <xdr:rowOff>66675</xdr:rowOff>
    </xdr:from>
    <xdr:to>
      <xdr:col>11</xdr:col>
      <xdr:colOff>47625</xdr:colOff>
      <xdr:row>23</xdr:row>
      <xdr:rowOff>114300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25</xdr:row>
      <xdr:rowOff>9525</xdr:rowOff>
    </xdr:from>
    <xdr:to>
      <xdr:col>11</xdr:col>
      <xdr:colOff>19050</xdr:colOff>
      <xdr:row>40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41</xdr:row>
      <xdr:rowOff>9525</xdr:rowOff>
    </xdr:from>
    <xdr:to>
      <xdr:col>11</xdr:col>
      <xdr:colOff>0</xdr:colOff>
      <xdr:row>55</xdr:row>
      <xdr:rowOff>85725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228599</xdr:colOff>
      <xdr:row>6</xdr:row>
      <xdr:rowOff>28575</xdr:rowOff>
    </xdr:from>
    <xdr:to>
      <xdr:col>21</xdr:col>
      <xdr:colOff>333375</xdr:colOff>
      <xdr:row>21</xdr:row>
      <xdr:rowOff>142875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266700</xdr:colOff>
      <xdr:row>22</xdr:row>
      <xdr:rowOff>142875</xdr:rowOff>
    </xdr:from>
    <xdr:to>
      <xdr:col>21</xdr:col>
      <xdr:colOff>371476</xdr:colOff>
      <xdr:row>38</xdr:row>
      <xdr:rowOff>66675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180975</xdr:colOff>
      <xdr:row>6</xdr:row>
      <xdr:rowOff>47625</xdr:rowOff>
    </xdr:from>
    <xdr:to>
      <xdr:col>21</xdr:col>
      <xdr:colOff>123825</xdr:colOff>
      <xdr:row>21</xdr:row>
      <xdr:rowOff>104775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238125</xdr:colOff>
      <xdr:row>22</xdr:row>
      <xdr:rowOff>180975</xdr:rowOff>
    </xdr:from>
    <xdr:to>
      <xdr:col>21</xdr:col>
      <xdr:colOff>180975</xdr:colOff>
      <xdr:row>37</xdr:row>
      <xdr:rowOff>180975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7</xdr:row>
      <xdr:rowOff>38100</xdr:rowOff>
    </xdr:from>
    <xdr:to>
      <xdr:col>12</xdr:col>
      <xdr:colOff>257175</xdr:colOff>
      <xdr:row>22</xdr:row>
      <xdr:rowOff>161925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466725</xdr:colOff>
      <xdr:row>23</xdr:row>
      <xdr:rowOff>95250</xdr:rowOff>
    </xdr:from>
    <xdr:to>
      <xdr:col>12</xdr:col>
      <xdr:colOff>257175</xdr:colOff>
      <xdr:row>37</xdr:row>
      <xdr:rowOff>171450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38100</xdr:colOff>
      <xdr:row>39</xdr:row>
      <xdr:rowOff>28575</xdr:rowOff>
    </xdr:from>
    <xdr:to>
      <xdr:col>11</xdr:col>
      <xdr:colOff>38100</xdr:colOff>
      <xdr:row>53</xdr:row>
      <xdr:rowOff>104775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228599</xdr:colOff>
      <xdr:row>6</xdr:row>
      <xdr:rowOff>66675</xdr:rowOff>
    </xdr:from>
    <xdr:to>
      <xdr:col>11</xdr:col>
      <xdr:colOff>619124</xdr:colOff>
      <xdr:row>21</xdr:row>
      <xdr:rowOff>171450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228600</xdr:colOff>
      <xdr:row>22</xdr:row>
      <xdr:rowOff>142875</xdr:rowOff>
    </xdr:from>
    <xdr:to>
      <xdr:col>11</xdr:col>
      <xdr:colOff>619125</xdr:colOff>
      <xdr:row>37</xdr:row>
      <xdr:rowOff>142875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76200</xdr:colOff>
      <xdr:row>38</xdr:row>
      <xdr:rowOff>28575</xdr:rowOff>
    </xdr:from>
    <xdr:to>
      <xdr:col>11</xdr:col>
      <xdr:colOff>76200</xdr:colOff>
      <xdr:row>52</xdr:row>
      <xdr:rowOff>95250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219074</xdr:colOff>
      <xdr:row>5</xdr:row>
      <xdr:rowOff>85725</xdr:rowOff>
    </xdr:from>
    <xdr:to>
      <xdr:col>17</xdr:col>
      <xdr:colOff>0</xdr:colOff>
      <xdr:row>21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228600</xdr:colOff>
      <xdr:row>22</xdr:row>
      <xdr:rowOff>66675</xdr:rowOff>
    </xdr:from>
    <xdr:to>
      <xdr:col>17</xdr:col>
      <xdr:colOff>1</xdr:colOff>
      <xdr:row>37</xdr:row>
      <xdr:rowOff>142875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133349</xdr:colOff>
      <xdr:row>5</xdr:row>
      <xdr:rowOff>95250</xdr:rowOff>
    </xdr:from>
    <xdr:to>
      <xdr:col>21</xdr:col>
      <xdr:colOff>371475</xdr:colOff>
      <xdr:row>21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190500</xdr:colOff>
      <xdr:row>22</xdr:row>
      <xdr:rowOff>66675</xdr:rowOff>
    </xdr:from>
    <xdr:to>
      <xdr:col>21</xdr:col>
      <xdr:colOff>428626</xdr:colOff>
      <xdr:row>37</xdr:row>
      <xdr:rowOff>104775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638174</xdr:colOff>
      <xdr:row>4</xdr:row>
      <xdr:rowOff>161925</xdr:rowOff>
    </xdr:from>
    <xdr:to>
      <xdr:col>11</xdr:col>
      <xdr:colOff>190499</xdr:colOff>
      <xdr:row>18</xdr:row>
      <xdr:rowOff>76200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</xdr:colOff>
      <xdr:row>19</xdr:row>
      <xdr:rowOff>95250</xdr:rowOff>
    </xdr:from>
    <xdr:to>
      <xdr:col>11</xdr:col>
      <xdr:colOff>38100</xdr:colOff>
      <xdr:row>33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D722117-A2F6-4165-8878-AEF1F98D88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495299</xdr:colOff>
      <xdr:row>6</xdr:row>
      <xdr:rowOff>19050</xdr:rowOff>
    </xdr:from>
    <xdr:to>
      <xdr:col>14</xdr:col>
      <xdr:colOff>342900</xdr:colOff>
      <xdr:row>21</xdr:row>
      <xdr:rowOff>180975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1028700</xdr:colOff>
      <xdr:row>22</xdr:row>
      <xdr:rowOff>180975</xdr:rowOff>
    </xdr:from>
    <xdr:to>
      <xdr:col>13</xdr:col>
      <xdr:colOff>247650</xdr:colOff>
      <xdr:row>37</xdr:row>
      <xdr:rowOff>28575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7</xdr:row>
      <xdr:rowOff>95249</xdr:rowOff>
    </xdr:from>
    <xdr:to>
      <xdr:col>13</xdr:col>
      <xdr:colOff>371475</xdr:colOff>
      <xdr:row>22</xdr:row>
      <xdr:rowOff>85724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514350</xdr:colOff>
      <xdr:row>24</xdr:row>
      <xdr:rowOff>38100</xdr:rowOff>
    </xdr:from>
    <xdr:to>
      <xdr:col>13</xdr:col>
      <xdr:colOff>390525</xdr:colOff>
      <xdr:row>39</xdr:row>
      <xdr:rowOff>28575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904875</xdr:colOff>
      <xdr:row>40</xdr:row>
      <xdr:rowOff>123825</xdr:rowOff>
    </xdr:from>
    <xdr:to>
      <xdr:col>12</xdr:col>
      <xdr:colOff>152400</xdr:colOff>
      <xdr:row>55</xdr:row>
      <xdr:rowOff>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266699</xdr:colOff>
      <xdr:row>5</xdr:row>
      <xdr:rowOff>76200</xdr:rowOff>
    </xdr:from>
    <xdr:to>
      <xdr:col>13</xdr:col>
      <xdr:colOff>9524</xdr:colOff>
      <xdr:row>21</xdr:row>
      <xdr:rowOff>85726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1057275</xdr:colOff>
      <xdr:row>22</xdr:row>
      <xdr:rowOff>123825</xdr:rowOff>
    </xdr:from>
    <xdr:to>
      <xdr:col>6</xdr:col>
      <xdr:colOff>190500</xdr:colOff>
      <xdr:row>37</xdr:row>
      <xdr:rowOff>9525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304800</xdr:colOff>
      <xdr:row>22</xdr:row>
      <xdr:rowOff>114300</xdr:rowOff>
    </xdr:from>
    <xdr:to>
      <xdr:col>12</xdr:col>
      <xdr:colOff>285750</xdr:colOff>
      <xdr:row>36</xdr:row>
      <xdr:rowOff>180975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6</xdr:row>
      <xdr:rowOff>0</xdr:rowOff>
    </xdr:from>
    <xdr:to>
      <xdr:col>12</xdr:col>
      <xdr:colOff>561976</xdr:colOff>
      <xdr:row>21</xdr:row>
      <xdr:rowOff>161925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C3EF61B2-9F12-4901-9705-321CF7004A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866775</xdr:colOff>
      <xdr:row>3</xdr:row>
      <xdr:rowOff>28575</xdr:rowOff>
    </xdr:from>
    <xdr:to>
      <xdr:col>10</xdr:col>
      <xdr:colOff>695325</xdr:colOff>
      <xdr:row>15</xdr:row>
      <xdr:rowOff>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C18A672C-F93C-4DCD-855E-E869C1A56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847725</xdr:colOff>
      <xdr:row>15</xdr:row>
      <xdr:rowOff>104775</xdr:rowOff>
    </xdr:from>
    <xdr:to>
      <xdr:col>10</xdr:col>
      <xdr:colOff>676275</xdr:colOff>
      <xdr:row>29</xdr:row>
      <xdr:rowOff>180975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265D2A99-A312-4C8D-9ED9-62FE3B974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13</xdr:row>
      <xdr:rowOff>152400</xdr:rowOff>
    </xdr:from>
    <xdr:to>
      <xdr:col>4</xdr:col>
      <xdr:colOff>514350</xdr:colOff>
      <xdr:row>28</xdr:row>
      <xdr:rowOff>38100</xdr:rowOff>
    </xdr:to>
    <xdr:graphicFrame macro="">
      <xdr:nvGraphicFramePr>
        <xdr:cNvPr id="2" name="6 Gráfico">
          <a:extLst>
            <a:ext uri="{FF2B5EF4-FFF2-40B4-BE49-F238E27FC236}">
              <a16:creationId xmlns:a16="http://schemas.microsoft.com/office/drawing/2014/main" id="{27D43990-4689-47ED-BA86-17161545C4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11</xdr:col>
      <xdr:colOff>85725</xdr:colOff>
      <xdr:row>28</xdr:row>
      <xdr:rowOff>76200</xdr:rowOff>
    </xdr:to>
    <xdr:graphicFrame macro="">
      <xdr:nvGraphicFramePr>
        <xdr:cNvPr id="3" name="7 Gráfico">
          <a:extLst>
            <a:ext uri="{FF2B5EF4-FFF2-40B4-BE49-F238E27FC236}">
              <a16:creationId xmlns:a16="http://schemas.microsoft.com/office/drawing/2014/main" id="{E4F57E61-3865-4100-98E2-6B8758EEC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885825</xdr:colOff>
      <xdr:row>29</xdr:row>
      <xdr:rowOff>28575</xdr:rowOff>
    </xdr:from>
    <xdr:to>
      <xdr:col>4</xdr:col>
      <xdr:colOff>485775</xdr:colOff>
      <xdr:row>43</xdr:row>
      <xdr:rowOff>104775</xdr:rowOff>
    </xdr:to>
    <xdr:graphicFrame macro="">
      <xdr:nvGraphicFramePr>
        <xdr:cNvPr id="4" name="8 Gráfico">
          <a:extLst>
            <a:ext uri="{FF2B5EF4-FFF2-40B4-BE49-F238E27FC236}">
              <a16:creationId xmlns:a16="http://schemas.microsoft.com/office/drawing/2014/main" id="{338645A9-B50D-4F7A-B24F-F1537B1F8C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1009650</xdr:colOff>
      <xdr:row>29</xdr:row>
      <xdr:rowOff>28575</xdr:rowOff>
    </xdr:from>
    <xdr:to>
      <xdr:col>10</xdr:col>
      <xdr:colOff>581025</xdr:colOff>
      <xdr:row>43</xdr:row>
      <xdr:rowOff>104775</xdr:rowOff>
    </xdr:to>
    <xdr:graphicFrame macro="">
      <xdr:nvGraphicFramePr>
        <xdr:cNvPr id="5" name="9 Gráfico">
          <a:extLst>
            <a:ext uri="{FF2B5EF4-FFF2-40B4-BE49-F238E27FC236}">
              <a16:creationId xmlns:a16="http://schemas.microsoft.com/office/drawing/2014/main" id="{0ACC0595-9BC1-45DA-8C36-4A59AB53B2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885825</xdr:colOff>
      <xdr:row>44</xdr:row>
      <xdr:rowOff>85725</xdr:rowOff>
    </xdr:from>
    <xdr:to>
      <xdr:col>4</xdr:col>
      <xdr:colOff>485775</xdr:colOff>
      <xdr:row>58</xdr:row>
      <xdr:rowOff>161925</xdr:rowOff>
    </xdr:to>
    <xdr:graphicFrame macro="">
      <xdr:nvGraphicFramePr>
        <xdr:cNvPr id="6" name="10 Gráfico">
          <a:extLst>
            <a:ext uri="{FF2B5EF4-FFF2-40B4-BE49-F238E27FC236}">
              <a16:creationId xmlns:a16="http://schemas.microsoft.com/office/drawing/2014/main" id="{7F09F0A0-5286-4129-8CAC-EC2C388B47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44</xdr:row>
      <xdr:rowOff>0</xdr:rowOff>
    </xdr:from>
    <xdr:to>
      <xdr:col>10</xdr:col>
      <xdr:colOff>600075</xdr:colOff>
      <xdr:row>58</xdr:row>
      <xdr:rowOff>76200</xdr:rowOff>
    </xdr:to>
    <xdr:graphicFrame macro="">
      <xdr:nvGraphicFramePr>
        <xdr:cNvPr id="7" name="11 Gráfico">
          <a:extLst>
            <a:ext uri="{FF2B5EF4-FFF2-40B4-BE49-F238E27FC236}">
              <a16:creationId xmlns:a16="http://schemas.microsoft.com/office/drawing/2014/main" id="{EB2D256E-4D47-41C7-90F0-E099FC7DD1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2</xdr:row>
      <xdr:rowOff>171450</xdr:rowOff>
    </xdr:from>
    <xdr:to>
      <xdr:col>9</xdr:col>
      <xdr:colOff>533400</xdr:colOff>
      <xdr:row>17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552450</xdr:colOff>
      <xdr:row>18</xdr:row>
      <xdr:rowOff>0</xdr:rowOff>
    </xdr:from>
    <xdr:to>
      <xdr:col>9</xdr:col>
      <xdr:colOff>552450</xdr:colOff>
      <xdr:row>32</xdr:row>
      <xdr:rowOff>76200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23</xdr:row>
      <xdr:rowOff>47625</xdr:rowOff>
    </xdr:from>
    <xdr:to>
      <xdr:col>5</xdr:col>
      <xdr:colOff>447675</xdr:colOff>
      <xdr:row>37</xdr:row>
      <xdr:rowOff>123825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114300</xdr:colOff>
      <xdr:row>23</xdr:row>
      <xdr:rowOff>47625</xdr:rowOff>
    </xdr:from>
    <xdr:to>
      <xdr:col>13</xdr:col>
      <xdr:colOff>152400</xdr:colOff>
      <xdr:row>37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552449</xdr:colOff>
      <xdr:row>6</xdr:row>
      <xdr:rowOff>0</xdr:rowOff>
    </xdr:from>
    <xdr:to>
      <xdr:col>15</xdr:col>
      <xdr:colOff>542925</xdr:colOff>
      <xdr:row>22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523875</xdr:colOff>
      <xdr:row>23</xdr:row>
      <xdr:rowOff>57150</xdr:rowOff>
    </xdr:from>
    <xdr:to>
      <xdr:col>15</xdr:col>
      <xdr:colOff>514351</xdr:colOff>
      <xdr:row>39</xdr:row>
      <xdr:rowOff>257175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371475</xdr:colOff>
      <xdr:row>41</xdr:row>
      <xdr:rowOff>19050</xdr:rowOff>
    </xdr:from>
    <xdr:to>
      <xdr:col>14</xdr:col>
      <xdr:colOff>371475</xdr:colOff>
      <xdr:row>55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846AFA4-1B72-4D0B-808F-4E3221FDC2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38098</xdr:colOff>
      <xdr:row>6</xdr:row>
      <xdr:rowOff>9525</xdr:rowOff>
    </xdr:from>
    <xdr:to>
      <xdr:col>16</xdr:col>
      <xdr:colOff>552449</xdr:colOff>
      <xdr:row>22</xdr:row>
      <xdr:rowOff>76200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24</xdr:row>
      <xdr:rowOff>47625</xdr:rowOff>
    </xdr:from>
    <xdr:to>
      <xdr:col>16</xdr:col>
      <xdr:colOff>523876</xdr:colOff>
      <xdr:row>40</xdr:row>
      <xdr:rowOff>38100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404812</xdr:colOff>
      <xdr:row>6</xdr:row>
      <xdr:rowOff>135730</xdr:rowOff>
    </xdr:from>
    <xdr:to>
      <xdr:col>17</xdr:col>
      <xdr:colOff>119062</xdr:colOff>
      <xdr:row>24</xdr:row>
      <xdr:rowOff>52388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381001</xdr:colOff>
      <xdr:row>25</xdr:row>
      <xdr:rowOff>11906</xdr:rowOff>
    </xdr:from>
    <xdr:to>
      <xdr:col>17</xdr:col>
      <xdr:colOff>95251</xdr:colOff>
      <xdr:row>42</xdr:row>
      <xdr:rowOff>142876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359832</xdr:colOff>
      <xdr:row>6</xdr:row>
      <xdr:rowOff>179917</xdr:rowOff>
    </xdr:from>
    <xdr:to>
      <xdr:col>17</xdr:col>
      <xdr:colOff>592667</xdr:colOff>
      <xdr:row>22</xdr:row>
      <xdr:rowOff>63501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323850</xdr:colOff>
      <xdr:row>23</xdr:row>
      <xdr:rowOff>19050</xdr:rowOff>
    </xdr:from>
    <xdr:to>
      <xdr:col>17</xdr:col>
      <xdr:colOff>556685</xdr:colOff>
      <xdr:row>38</xdr:row>
      <xdr:rowOff>93134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180974</xdr:colOff>
      <xdr:row>5</xdr:row>
      <xdr:rowOff>38099</xdr:rowOff>
    </xdr:from>
    <xdr:to>
      <xdr:col>21</xdr:col>
      <xdr:colOff>323849</xdr:colOff>
      <xdr:row>20</xdr:row>
      <xdr:rowOff>95249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238125</xdr:colOff>
      <xdr:row>21</xdr:row>
      <xdr:rowOff>152400</xdr:rowOff>
    </xdr:from>
    <xdr:to>
      <xdr:col>21</xdr:col>
      <xdr:colOff>381000</xdr:colOff>
      <xdr:row>36</xdr:row>
      <xdr:rowOff>142875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gomezlo\Desktop\RESPALDO%202013%20MAGDA\ESTADISTICA%202012\Documents%20and%20Settings\mgomezlo\Configuraci&#243;n%20local\Archivos%20temporales%20de%20Internet\Content.Outlook\UX5UP6EX\1%20CARGA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lorviv/AppData/Local/Microsoft/Windows/INetCache/Content.Outlook/AKRAMNWB/1%20Autotransporte%20de%20Carga%202017%20(00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  <sheetName val="Hoja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"/>
      <sheetName val="1.1.6"/>
      <sheetName val="1.1.6.1"/>
      <sheetName val="1.1.6.2"/>
      <sheetName val="1.1.7"/>
      <sheetName val="1.1.7.1"/>
      <sheetName val="1.1.7.2"/>
      <sheetName val="1.1.8"/>
      <sheetName val="1.1.9"/>
      <sheetName val=" 1.1.10"/>
      <sheetName val=" 1.1.11"/>
      <sheetName val="1.2.1"/>
      <sheetName val="1.2.2"/>
      <sheetName val="1.2.3"/>
      <sheetName val="1.3.1 "/>
      <sheetName val="1.4.1  "/>
      <sheetName val="1.4.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9">
          <cell r="A9" t="str">
            <v>C-2</v>
          </cell>
        </row>
      </sheetData>
      <sheetData sheetId="20">
        <row r="4">
          <cell r="B4" t="str">
            <v>Autotransporte de Carga General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2"/>
    </sheetNames>
    <sheetDataSet>
      <sheetData sheetId="0">
        <row r="7">
          <cell r="A7" t="str">
            <v>Caballete</v>
          </cell>
        </row>
        <row r="8">
          <cell r="A8" t="str">
            <v>Caja</v>
          </cell>
        </row>
        <row r="9">
          <cell r="A9" t="str">
            <v>Caja abierta</v>
          </cell>
        </row>
        <row r="10">
          <cell r="A10" t="str">
            <v>Caja cerrada</v>
          </cell>
        </row>
        <row r="11">
          <cell r="A11" t="str">
            <v>Caja refrigerador</v>
          </cell>
        </row>
        <row r="12">
          <cell r="A12" t="str">
            <v>Cama B o cuello G</v>
          </cell>
        </row>
        <row r="13">
          <cell r="A13" t="str">
            <v>Chasís portacontenedor</v>
          </cell>
        </row>
        <row r="14">
          <cell r="A14" t="str">
            <v>Equipo especializado</v>
          </cell>
        </row>
        <row r="15">
          <cell r="A15" t="str">
            <v>Estaca o plataforma</v>
          </cell>
        </row>
        <row r="16">
          <cell r="A16" t="str">
            <v>Estacas</v>
          </cell>
        </row>
        <row r="17">
          <cell r="A17" t="str">
            <v>Góndola madrina</v>
          </cell>
        </row>
        <row r="18">
          <cell r="A18" t="str">
            <v>Grúa industrial</v>
          </cell>
        </row>
        <row r="19">
          <cell r="A19" t="str">
            <v>Jaula</v>
          </cell>
        </row>
        <row r="20">
          <cell r="A20" t="str">
            <v>Media redila</v>
          </cell>
        </row>
        <row r="21">
          <cell r="A21" t="str">
            <v>Pallet o Celdillas</v>
          </cell>
        </row>
        <row r="22">
          <cell r="A22" t="str">
            <v>Plataforma o jaula</v>
          </cell>
        </row>
        <row r="23">
          <cell r="A23" t="str">
            <v>Plataforma con grúa</v>
          </cell>
        </row>
        <row r="24">
          <cell r="A24" t="str">
            <v>Plataforma</v>
          </cell>
        </row>
        <row r="25">
          <cell r="A25" t="str">
            <v>Redilas o plataforma</v>
          </cell>
        </row>
        <row r="26">
          <cell r="A26" t="str">
            <v>Redilas</v>
          </cell>
        </row>
        <row r="27">
          <cell r="A27" t="str">
            <v>Refrigerador</v>
          </cell>
        </row>
        <row r="28">
          <cell r="A28" t="str">
            <v>Revolvedora</v>
          </cell>
        </row>
        <row r="29">
          <cell r="A29" t="str">
            <v>Semicaja</v>
          </cell>
        </row>
        <row r="30">
          <cell r="A30" t="str">
            <v>Tanque</v>
          </cell>
        </row>
        <row r="31">
          <cell r="A31" t="str">
            <v>Tanque o redilas</v>
          </cell>
        </row>
        <row r="32">
          <cell r="A32" t="str">
            <v>Tolva</v>
          </cell>
        </row>
        <row r="33">
          <cell r="A33" t="str">
            <v>Tractor</v>
          </cell>
        </row>
        <row r="34">
          <cell r="A34" t="str">
            <v>Volteo</v>
          </cell>
        </row>
        <row r="35">
          <cell r="A35" t="str">
            <v>Volteo desmoltable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D40"/>
  <sheetViews>
    <sheetView tabSelected="1" zoomScaleNormal="100" workbookViewId="0">
      <selection activeCell="A72" sqref="A72"/>
    </sheetView>
  </sheetViews>
  <sheetFormatPr baseColWidth="10" defaultColWidth="11.42578125" defaultRowHeight="15" x14ac:dyDescent="0.25"/>
  <cols>
    <col min="1" max="1" width="39.85546875" style="3" customWidth="1"/>
    <col min="2" max="2" width="11.85546875" style="1" customWidth="1"/>
    <col min="3" max="3" width="12.5703125" style="2" customWidth="1"/>
    <col min="4" max="4" width="8" style="2" customWidth="1"/>
    <col min="5" max="16384" width="11.42578125" style="3"/>
  </cols>
  <sheetData>
    <row r="2" spans="1:4" ht="17.25" x14ac:dyDescent="0.3">
      <c r="A2" s="13" t="s">
        <v>153</v>
      </c>
    </row>
    <row r="4" spans="1:4" ht="17.25" x14ac:dyDescent="0.3">
      <c r="A4" s="13" t="s">
        <v>196</v>
      </c>
    </row>
    <row r="6" spans="1:4" ht="17.25" x14ac:dyDescent="0.3">
      <c r="A6" s="48" t="s">
        <v>197</v>
      </c>
      <c r="B6" s="4"/>
    </row>
    <row r="8" spans="1:4" ht="30" customHeight="1" x14ac:dyDescent="0.25">
      <c r="A8" s="80" t="s">
        <v>49</v>
      </c>
      <c r="B8" s="80" t="s">
        <v>50</v>
      </c>
      <c r="C8" s="81" t="s">
        <v>51</v>
      </c>
      <c r="D8" s="82" t="s">
        <v>1</v>
      </c>
    </row>
    <row r="9" spans="1:4" ht="9" customHeight="1" x14ac:dyDescent="0.25">
      <c r="A9" s="19"/>
      <c r="B9" s="20"/>
      <c r="C9" s="21"/>
      <c r="D9" s="21"/>
    </row>
    <row r="10" spans="1:4" x14ac:dyDescent="0.25">
      <c r="A10" s="86" t="s">
        <v>102</v>
      </c>
      <c r="B10" s="86"/>
      <c r="C10" s="87">
        <f>SUM(C11:C15)</f>
        <v>496057</v>
      </c>
      <c r="D10" s="111">
        <f>C10/C$34*100</f>
        <v>50.470974384853939</v>
      </c>
    </row>
    <row r="11" spans="1:4" x14ac:dyDescent="0.25">
      <c r="A11" s="19" t="s">
        <v>52</v>
      </c>
      <c r="B11" s="24" t="s">
        <v>16</v>
      </c>
      <c r="C11" s="54">
        <v>90038</v>
      </c>
      <c r="D11" s="70">
        <f>C11*100/$C$10</f>
        <v>18.150736709692637</v>
      </c>
    </row>
    <row r="12" spans="1:4" x14ac:dyDescent="0.25">
      <c r="A12" s="19" t="s">
        <v>152</v>
      </c>
      <c r="B12" s="24" t="s">
        <v>204</v>
      </c>
      <c r="C12" s="54">
        <v>78844</v>
      </c>
      <c r="D12" s="70">
        <f t="shared" ref="D12:D15" si="0">C12*100/$C$10</f>
        <v>15.894141197483354</v>
      </c>
    </row>
    <row r="13" spans="1:4" x14ac:dyDescent="0.25">
      <c r="A13" s="19" t="s">
        <v>53</v>
      </c>
      <c r="B13" s="24" t="s">
        <v>13</v>
      </c>
      <c r="C13" s="54">
        <v>3149</v>
      </c>
      <c r="D13" s="70">
        <f t="shared" si="0"/>
        <v>0.63480608075281675</v>
      </c>
    </row>
    <row r="14" spans="1:4" x14ac:dyDescent="0.25">
      <c r="A14" s="19" t="s">
        <v>54</v>
      </c>
      <c r="B14" s="24" t="s">
        <v>14</v>
      </c>
      <c r="C14" s="54">
        <v>322979</v>
      </c>
      <c r="D14" s="70">
        <f t="shared" si="0"/>
        <v>65.109251557784688</v>
      </c>
    </row>
    <row r="15" spans="1:4" x14ac:dyDescent="0.25">
      <c r="A15" s="19" t="s">
        <v>55</v>
      </c>
      <c r="B15" s="71" t="s">
        <v>55</v>
      </c>
      <c r="C15" s="54">
        <v>1047</v>
      </c>
      <c r="D15" s="70">
        <f t="shared" si="0"/>
        <v>0.21106445428650336</v>
      </c>
    </row>
    <row r="16" spans="1:4" ht="8.25" customHeight="1" x14ac:dyDescent="0.25">
      <c r="A16" s="19"/>
      <c r="B16" s="20"/>
      <c r="C16" s="21"/>
      <c r="D16" s="70"/>
    </row>
    <row r="17" spans="1:4" x14ac:dyDescent="0.25">
      <c r="A17" s="86" t="s">
        <v>103</v>
      </c>
      <c r="B17" s="86"/>
      <c r="C17" s="87">
        <f>C24+C30</f>
        <v>486335</v>
      </c>
      <c r="D17" s="111">
        <f>C17/C$34*100</f>
        <v>49.481816257925878</v>
      </c>
    </row>
    <row r="18" spans="1:4" x14ac:dyDescent="0.25">
      <c r="A18" s="19" t="s">
        <v>56</v>
      </c>
      <c r="B18" s="20" t="s">
        <v>4</v>
      </c>
      <c r="C18" s="54">
        <v>3815</v>
      </c>
      <c r="D18" s="32"/>
    </row>
    <row r="19" spans="1:4" x14ac:dyDescent="0.25">
      <c r="A19" s="19" t="s">
        <v>57</v>
      </c>
      <c r="B19" s="20" t="s">
        <v>3</v>
      </c>
      <c r="C19" s="54">
        <v>386568</v>
      </c>
      <c r="D19" s="32"/>
    </row>
    <row r="20" spans="1:4" x14ac:dyDescent="0.25">
      <c r="A20" s="19" t="s">
        <v>104</v>
      </c>
      <c r="B20" s="20" t="s">
        <v>2</v>
      </c>
      <c r="C20" s="54">
        <v>91393</v>
      </c>
      <c r="D20" s="32"/>
    </row>
    <row r="21" spans="1:4" x14ac:dyDescent="0.25">
      <c r="A21" s="19" t="s">
        <v>105</v>
      </c>
      <c r="B21" s="20" t="s">
        <v>5</v>
      </c>
      <c r="C21" s="54">
        <v>637</v>
      </c>
      <c r="D21" s="32"/>
    </row>
    <row r="22" spans="1:4" x14ac:dyDescent="0.25">
      <c r="A22" s="19" t="s">
        <v>106</v>
      </c>
      <c r="B22" s="20" t="s">
        <v>6</v>
      </c>
      <c r="C22" s="54">
        <v>67</v>
      </c>
      <c r="D22" s="32"/>
    </row>
    <row r="23" spans="1:4" x14ac:dyDescent="0.25">
      <c r="A23" s="19" t="s">
        <v>107</v>
      </c>
      <c r="B23" s="20" t="s">
        <v>7</v>
      </c>
      <c r="C23" s="54">
        <v>115</v>
      </c>
      <c r="D23" s="32"/>
    </row>
    <row r="24" spans="1:4" x14ac:dyDescent="0.25">
      <c r="A24" s="23" t="s">
        <v>119</v>
      </c>
      <c r="B24" s="24" t="s">
        <v>180</v>
      </c>
      <c r="C24" s="25">
        <f>SUM(C18:C23)</f>
        <v>482595</v>
      </c>
      <c r="D24" s="70">
        <f>C24*100/C17</f>
        <v>99.23098275879795</v>
      </c>
    </row>
    <row r="25" spans="1:4" x14ac:dyDescent="0.25">
      <c r="A25" s="19" t="s">
        <v>58</v>
      </c>
      <c r="B25" s="20" t="s">
        <v>8</v>
      </c>
      <c r="C25" s="54">
        <v>2881</v>
      </c>
      <c r="D25" s="32"/>
    </row>
    <row r="26" spans="1:4" x14ac:dyDescent="0.25">
      <c r="A26" s="19" t="s">
        <v>59</v>
      </c>
      <c r="B26" s="20" t="s">
        <v>9</v>
      </c>
      <c r="C26" s="54">
        <v>664</v>
      </c>
      <c r="D26" s="32"/>
    </row>
    <row r="27" spans="1:4" x14ac:dyDescent="0.25">
      <c r="A27" s="19" t="s">
        <v>60</v>
      </c>
      <c r="B27" s="20" t="s">
        <v>10</v>
      </c>
      <c r="C27" s="54">
        <v>120</v>
      </c>
      <c r="D27" s="32"/>
    </row>
    <row r="28" spans="1:4" x14ac:dyDescent="0.25">
      <c r="A28" s="19" t="s">
        <v>61</v>
      </c>
      <c r="B28" s="20" t="s">
        <v>11</v>
      </c>
      <c r="C28" s="54">
        <v>15</v>
      </c>
      <c r="D28" s="32"/>
    </row>
    <row r="29" spans="1:4" x14ac:dyDescent="0.25">
      <c r="A29" s="19" t="s">
        <v>62</v>
      </c>
      <c r="B29" s="20" t="s">
        <v>12</v>
      </c>
      <c r="C29" s="54">
        <v>60</v>
      </c>
      <c r="D29" s="32"/>
    </row>
    <row r="30" spans="1:4" x14ac:dyDescent="0.25">
      <c r="A30" s="23" t="s">
        <v>120</v>
      </c>
      <c r="B30" s="24" t="s">
        <v>181</v>
      </c>
      <c r="C30" s="25">
        <f>SUM(C25:C29)</f>
        <v>3740</v>
      </c>
      <c r="D30" s="70">
        <f>C30*100/C17</f>
        <v>0.76901724120205206</v>
      </c>
    </row>
    <row r="31" spans="1:4" ht="10.5" customHeight="1" x14ac:dyDescent="0.25">
      <c r="A31" s="19"/>
      <c r="B31" s="20"/>
      <c r="C31" s="21"/>
      <c r="D31" s="22"/>
    </row>
    <row r="32" spans="1:4" x14ac:dyDescent="0.25">
      <c r="A32" s="86" t="s">
        <v>217</v>
      </c>
      <c r="B32" s="86" t="s">
        <v>0</v>
      </c>
      <c r="C32" s="87">
        <v>464</v>
      </c>
      <c r="D32" s="111">
        <f>C32/C$34*100</f>
        <v>4.7209357220182817E-2</v>
      </c>
    </row>
    <row r="33" spans="1:4" ht="9.75" customHeight="1" x14ac:dyDescent="0.25">
      <c r="A33" s="19"/>
      <c r="B33" s="20"/>
      <c r="C33" s="21"/>
      <c r="D33" s="22"/>
    </row>
    <row r="34" spans="1:4" ht="15.75" x14ac:dyDescent="0.25">
      <c r="A34" s="83" t="s">
        <v>63</v>
      </c>
      <c r="B34" s="83"/>
      <c r="C34" s="84">
        <f>C10+C17+C32</f>
        <v>982856</v>
      </c>
      <c r="D34" s="84">
        <f>D10+D17+D32</f>
        <v>100</v>
      </c>
    </row>
    <row r="36" spans="1:4" x14ac:dyDescent="0.25">
      <c r="C36" s="74"/>
    </row>
    <row r="37" spans="1:4" x14ac:dyDescent="0.25">
      <c r="C37" s="74"/>
    </row>
    <row r="38" spans="1:4" x14ac:dyDescent="0.25">
      <c r="C38" s="74"/>
    </row>
    <row r="39" spans="1:4" x14ac:dyDescent="0.25">
      <c r="C39" s="74"/>
    </row>
    <row r="40" spans="1:4" x14ac:dyDescent="0.25">
      <c r="C40" s="74"/>
    </row>
  </sheetData>
  <phoneticPr fontId="0" type="noConversion"/>
  <pageMargins left="0.72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2:N40"/>
  <sheetViews>
    <sheetView zoomScaleNormal="100" workbookViewId="0">
      <selection activeCell="A64" sqref="A64"/>
    </sheetView>
  </sheetViews>
  <sheetFormatPr baseColWidth="10" defaultColWidth="11.42578125" defaultRowHeight="15" x14ac:dyDescent="0.25"/>
  <cols>
    <col min="1" max="1" width="21.140625" style="3" customWidth="1"/>
    <col min="2" max="2" width="6.7109375" style="2" customWidth="1"/>
    <col min="3" max="3" width="9" style="2" customWidth="1"/>
    <col min="4" max="4" width="8" style="2" customWidth="1"/>
    <col min="5" max="12" width="6.140625" style="2" customWidth="1"/>
    <col min="13" max="13" width="9.42578125" style="2" customWidth="1"/>
    <col min="14" max="16384" width="11.42578125" style="3"/>
  </cols>
  <sheetData>
    <row r="2" spans="1:14" ht="17.25" x14ac:dyDescent="0.3">
      <c r="A2" s="13" t="s">
        <v>184</v>
      </c>
    </row>
    <row r="4" spans="1:14" ht="18.75" customHeight="1" x14ac:dyDescent="0.25">
      <c r="A4" s="122" t="s">
        <v>167</v>
      </c>
      <c r="B4" s="123" t="s">
        <v>159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1" t="s">
        <v>63</v>
      </c>
    </row>
    <row r="5" spans="1:14" ht="18.75" customHeight="1" x14ac:dyDescent="0.25">
      <c r="A5" s="122"/>
      <c r="B5" s="81" t="s">
        <v>4</v>
      </c>
      <c r="C5" s="81" t="s">
        <v>3</v>
      </c>
      <c r="D5" s="81" t="s">
        <v>2</v>
      </c>
      <c r="E5" s="81" t="s">
        <v>5</v>
      </c>
      <c r="F5" s="81" t="s">
        <v>6</v>
      </c>
      <c r="G5" s="81" t="s">
        <v>7</v>
      </c>
      <c r="H5" s="81" t="s">
        <v>8</v>
      </c>
      <c r="I5" s="81" t="s">
        <v>9</v>
      </c>
      <c r="J5" s="81" t="s">
        <v>10</v>
      </c>
      <c r="K5" s="81" t="s">
        <v>11</v>
      </c>
      <c r="L5" s="81" t="s">
        <v>12</v>
      </c>
      <c r="M5" s="121"/>
    </row>
    <row r="6" spans="1:14" ht="9" customHeight="1" x14ac:dyDescent="0.25">
      <c r="A6" s="57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1"/>
    </row>
    <row r="7" spans="1:14" x14ac:dyDescent="0.25">
      <c r="A7" s="88" t="s">
        <v>17</v>
      </c>
      <c r="B7" s="89">
        <v>30</v>
      </c>
      <c r="C7" s="89">
        <v>5202</v>
      </c>
      <c r="D7" s="89">
        <v>626</v>
      </c>
      <c r="E7" s="89">
        <v>0</v>
      </c>
      <c r="F7" s="89">
        <v>0</v>
      </c>
      <c r="G7" s="89">
        <v>1</v>
      </c>
      <c r="H7" s="89">
        <v>86</v>
      </c>
      <c r="I7" s="89">
        <v>18</v>
      </c>
      <c r="J7" s="89">
        <v>0</v>
      </c>
      <c r="K7" s="89">
        <v>0</v>
      </c>
      <c r="L7" s="89">
        <v>1</v>
      </c>
      <c r="M7" s="119">
        <f t="shared" ref="M7:M38" si="0">SUM(B7:L7)</f>
        <v>5964</v>
      </c>
      <c r="N7" s="27" t="s">
        <v>121</v>
      </c>
    </row>
    <row r="8" spans="1:14" x14ac:dyDescent="0.25">
      <c r="A8" s="44" t="s">
        <v>18</v>
      </c>
      <c r="B8" s="11">
        <v>94</v>
      </c>
      <c r="C8" s="11">
        <v>11326</v>
      </c>
      <c r="D8" s="11">
        <v>390</v>
      </c>
      <c r="E8" s="11">
        <v>8</v>
      </c>
      <c r="F8" s="11">
        <v>0</v>
      </c>
      <c r="G8" s="11">
        <v>9</v>
      </c>
      <c r="H8" s="11">
        <v>97</v>
      </c>
      <c r="I8" s="11">
        <v>4</v>
      </c>
      <c r="J8" s="11">
        <v>0</v>
      </c>
      <c r="K8" s="11">
        <v>0</v>
      </c>
      <c r="L8" s="11">
        <v>0</v>
      </c>
      <c r="M8" s="118">
        <f t="shared" si="0"/>
        <v>11928</v>
      </c>
      <c r="N8" s="27" t="s">
        <v>122</v>
      </c>
    </row>
    <row r="9" spans="1:14" x14ac:dyDescent="0.25">
      <c r="A9" s="88" t="s">
        <v>19</v>
      </c>
      <c r="B9" s="89">
        <v>1</v>
      </c>
      <c r="C9" s="89">
        <v>696</v>
      </c>
      <c r="D9" s="89">
        <v>177</v>
      </c>
      <c r="E9" s="89">
        <v>0</v>
      </c>
      <c r="F9" s="89">
        <v>0</v>
      </c>
      <c r="G9" s="89">
        <v>0</v>
      </c>
      <c r="H9" s="89">
        <v>9</v>
      </c>
      <c r="I9" s="89">
        <v>4</v>
      </c>
      <c r="J9" s="89">
        <v>0</v>
      </c>
      <c r="K9" s="89">
        <v>0</v>
      </c>
      <c r="L9" s="89">
        <v>0</v>
      </c>
      <c r="M9" s="119">
        <f t="shared" si="0"/>
        <v>887</v>
      </c>
      <c r="N9" s="27" t="s">
        <v>123</v>
      </c>
    </row>
    <row r="10" spans="1:14" x14ac:dyDescent="0.25">
      <c r="A10" s="44" t="s">
        <v>20</v>
      </c>
      <c r="B10" s="11">
        <v>5</v>
      </c>
      <c r="C10" s="11">
        <v>497</v>
      </c>
      <c r="D10" s="11">
        <v>145</v>
      </c>
      <c r="E10" s="11">
        <v>0</v>
      </c>
      <c r="F10" s="11">
        <v>0</v>
      </c>
      <c r="G10" s="11">
        <v>0</v>
      </c>
      <c r="H10" s="11">
        <v>5</v>
      </c>
      <c r="I10" s="11">
        <v>0</v>
      </c>
      <c r="J10" s="11">
        <v>0</v>
      </c>
      <c r="K10" s="11">
        <v>0</v>
      </c>
      <c r="L10" s="11">
        <v>0</v>
      </c>
      <c r="M10" s="118">
        <f t="shared" si="0"/>
        <v>652</v>
      </c>
      <c r="N10" s="27" t="s">
        <v>218</v>
      </c>
    </row>
    <row r="11" spans="1:14" x14ac:dyDescent="0.25">
      <c r="A11" s="88" t="s">
        <v>23</v>
      </c>
      <c r="B11" s="89">
        <v>8</v>
      </c>
      <c r="C11" s="89">
        <v>1370</v>
      </c>
      <c r="D11" s="89">
        <v>774</v>
      </c>
      <c r="E11" s="89">
        <v>1</v>
      </c>
      <c r="F11" s="89">
        <v>0</v>
      </c>
      <c r="G11" s="89">
        <v>0</v>
      </c>
      <c r="H11" s="89">
        <v>22</v>
      </c>
      <c r="I11" s="89">
        <v>9</v>
      </c>
      <c r="J11" s="89">
        <v>0</v>
      </c>
      <c r="K11" s="89">
        <v>0</v>
      </c>
      <c r="L11" s="89">
        <v>0</v>
      </c>
      <c r="M11" s="119">
        <f t="shared" si="0"/>
        <v>2184</v>
      </c>
      <c r="N11" s="27" t="s">
        <v>124</v>
      </c>
    </row>
    <row r="12" spans="1:14" x14ac:dyDescent="0.25">
      <c r="A12" s="44" t="s">
        <v>24</v>
      </c>
      <c r="B12" s="11">
        <v>38</v>
      </c>
      <c r="C12" s="11">
        <v>13276</v>
      </c>
      <c r="D12" s="11">
        <v>2919</v>
      </c>
      <c r="E12" s="11">
        <v>1</v>
      </c>
      <c r="F12" s="11">
        <v>0</v>
      </c>
      <c r="G12" s="11">
        <v>4</v>
      </c>
      <c r="H12" s="11">
        <v>5</v>
      </c>
      <c r="I12" s="11">
        <v>3</v>
      </c>
      <c r="J12" s="11">
        <v>0</v>
      </c>
      <c r="K12" s="11">
        <v>0</v>
      </c>
      <c r="L12" s="11">
        <v>0</v>
      </c>
      <c r="M12" s="118">
        <f t="shared" si="0"/>
        <v>16246</v>
      </c>
      <c r="N12" s="27" t="s">
        <v>125</v>
      </c>
    </row>
    <row r="13" spans="1:14" x14ac:dyDescent="0.25">
      <c r="A13" s="88" t="s">
        <v>215</v>
      </c>
      <c r="B13" s="89">
        <v>957</v>
      </c>
      <c r="C13" s="89">
        <v>58656</v>
      </c>
      <c r="D13" s="89">
        <v>8427</v>
      </c>
      <c r="E13" s="89">
        <v>14</v>
      </c>
      <c r="F13" s="89">
        <v>0</v>
      </c>
      <c r="G13" s="89">
        <v>1</v>
      </c>
      <c r="H13" s="89">
        <v>160</v>
      </c>
      <c r="I13" s="89">
        <v>29</v>
      </c>
      <c r="J13" s="89">
        <v>5</v>
      </c>
      <c r="K13" s="89">
        <v>0</v>
      </c>
      <c r="L13" s="89">
        <v>0</v>
      </c>
      <c r="M13" s="119">
        <f t="shared" si="0"/>
        <v>68249</v>
      </c>
      <c r="N13" s="27" t="s">
        <v>216</v>
      </c>
    </row>
    <row r="14" spans="1:14" x14ac:dyDescent="0.25">
      <c r="A14" s="44" t="s">
        <v>21</v>
      </c>
      <c r="B14" s="11">
        <v>42</v>
      </c>
      <c r="C14" s="11">
        <v>14258</v>
      </c>
      <c r="D14" s="11">
        <v>4562</v>
      </c>
      <c r="E14" s="11">
        <v>9</v>
      </c>
      <c r="F14" s="11">
        <v>0</v>
      </c>
      <c r="G14" s="11">
        <v>2</v>
      </c>
      <c r="H14" s="11">
        <v>483</v>
      </c>
      <c r="I14" s="11">
        <v>54</v>
      </c>
      <c r="J14" s="11">
        <v>1</v>
      </c>
      <c r="K14" s="11">
        <v>0</v>
      </c>
      <c r="L14" s="11">
        <v>1</v>
      </c>
      <c r="M14" s="118">
        <f t="shared" si="0"/>
        <v>19412</v>
      </c>
      <c r="N14" s="27" t="s">
        <v>126</v>
      </c>
    </row>
    <row r="15" spans="1:14" x14ac:dyDescent="0.25">
      <c r="A15" s="88" t="s">
        <v>22</v>
      </c>
      <c r="B15" s="89">
        <v>30</v>
      </c>
      <c r="C15" s="89">
        <v>3855</v>
      </c>
      <c r="D15" s="89">
        <v>513</v>
      </c>
      <c r="E15" s="89">
        <v>0</v>
      </c>
      <c r="F15" s="89">
        <v>0</v>
      </c>
      <c r="G15" s="89">
        <v>0</v>
      </c>
      <c r="H15" s="89">
        <v>21</v>
      </c>
      <c r="I15" s="89">
        <v>0</v>
      </c>
      <c r="J15" s="89">
        <v>0</v>
      </c>
      <c r="K15" s="89">
        <v>0</v>
      </c>
      <c r="L15" s="89">
        <v>0</v>
      </c>
      <c r="M15" s="119">
        <f t="shared" si="0"/>
        <v>4419</v>
      </c>
      <c r="N15" s="27" t="s">
        <v>127</v>
      </c>
    </row>
    <row r="16" spans="1:14" x14ac:dyDescent="0.25">
      <c r="A16" s="44" t="s">
        <v>25</v>
      </c>
      <c r="B16" s="11">
        <v>27</v>
      </c>
      <c r="C16" s="11">
        <v>5842</v>
      </c>
      <c r="D16" s="11">
        <v>2273</v>
      </c>
      <c r="E16" s="11">
        <v>13</v>
      </c>
      <c r="F16" s="11">
        <v>0</v>
      </c>
      <c r="G16" s="11">
        <v>1</v>
      </c>
      <c r="H16" s="11">
        <v>7</v>
      </c>
      <c r="I16" s="11">
        <v>6</v>
      </c>
      <c r="J16" s="11">
        <v>3</v>
      </c>
      <c r="K16" s="11">
        <v>0</v>
      </c>
      <c r="L16" s="11">
        <v>0</v>
      </c>
      <c r="M16" s="118">
        <f t="shared" si="0"/>
        <v>8172</v>
      </c>
      <c r="N16" s="27" t="s">
        <v>128</v>
      </c>
    </row>
    <row r="17" spans="1:14" x14ac:dyDescent="0.25">
      <c r="A17" s="88" t="s">
        <v>48</v>
      </c>
      <c r="B17" s="89">
        <v>169</v>
      </c>
      <c r="C17" s="89">
        <v>15805</v>
      </c>
      <c r="D17" s="89">
        <v>2952</v>
      </c>
      <c r="E17" s="89">
        <v>1</v>
      </c>
      <c r="F17" s="89">
        <v>0</v>
      </c>
      <c r="G17" s="89">
        <v>0</v>
      </c>
      <c r="H17" s="89">
        <v>179</v>
      </c>
      <c r="I17" s="89">
        <v>30</v>
      </c>
      <c r="J17" s="89">
        <v>0</v>
      </c>
      <c r="K17" s="89">
        <v>0</v>
      </c>
      <c r="L17" s="89">
        <v>0</v>
      </c>
      <c r="M17" s="119">
        <f t="shared" si="0"/>
        <v>19136</v>
      </c>
      <c r="N17" s="27" t="s">
        <v>129</v>
      </c>
    </row>
    <row r="18" spans="1:14" x14ac:dyDescent="0.25">
      <c r="A18" s="44" t="s">
        <v>26</v>
      </c>
      <c r="B18" s="11">
        <v>142</v>
      </c>
      <c r="C18" s="11">
        <v>15341</v>
      </c>
      <c r="D18" s="11">
        <v>2525</v>
      </c>
      <c r="E18" s="11">
        <v>2</v>
      </c>
      <c r="F18" s="11">
        <v>0</v>
      </c>
      <c r="G18" s="11">
        <v>0</v>
      </c>
      <c r="H18" s="11">
        <v>110</v>
      </c>
      <c r="I18" s="11">
        <v>15</v>
      </c>
      <c r="J18" s="11">
        <v>0</v>
      </c>
      <c r="K18" s="11">
        <v>0</v>
      </c>
      <c r="L18" s="11">
        <v>0</v>
      </c>
      <c r="M18" s="118">
        <f t="shared" si="0"/>
        <v>18135</v>
      </c>
      <c r="N18" s="27" t="s">
        <v>130</v>
      </c>
    </row>
    <row r="19" spans="1:14" x14ac:dyDescent="0.25">
      <c r="A19" s="88" t="s">
        <v>27</v>
      </c>
      <c r="B19" s="89">
        <v>5</v>
      </c>
      <c r="C19" s="89">
        <v>412</v>
      </c>
      <c r="D19" s="89">
        <v>759</v>
      </c>
      <c r="E19" s="89">
        <v>0</v>
      </c>
      <c r="F19" s="89">
        <v>0</v>
      </c>
      <c r="G19" s="89">
        <v>0</v>
      </c>
      <c r="H19" s="89">
        <v>7</v>
      </c>
      <c r="I19" s="89">
        <v>2</v>
      </c>
      <c r="J19" s="89">
        <v>0</v>
      </c>
      <c r="K19" s="89">
        <v>0</v>
      </c>
      <c r="L19" s="89">
        <v>0</v>
      </c>
      <c r="M19" s="119">
        <f t="shared" si="0"/>
        <v>1185</v>
      </c>
      <c r="N19" s="27" t="s">
        <v>131</v>
      </c>
    </row>
    <row r="20" spans="1:14" x14ac:dyDescent="0.25">
      <c r="A20" s="44" t="s">
        <v>28</v>
      </c>
      <c r="B20" s="11">
        <v>63</v>
      </c>
      <c r="C20" s="11">
        <v>9282</v>
      </c>
      <c r="D20" s="11">
        <v>5205</v>
      </c>
      <c r="E20" s="11">
        <v>0</v>
      </c>
      <c r="F20" s="11">
        <v>0</v>
      </c>
      <c r="G20" s="11">
        <v>0</v>
      </c>
      <c r="H20" s="11">
        <v>1</v>
      </c>
      <c r="I20" s="11">
        <v>1</v>
      </c>
      <c r="J20" s="11">
        <v>0</v>
      </c>
      <c r="K20" s="11">
        <v>0</v>
      </c>
      <c r="L20" s="11">
        <v>0</v>
      </c>
      <c r="M20" s="118">
        <f t="shared" si="0"/>
        <v>14552</v>
      </c>
      <c r="N20" s="27" t="s">
        <v>132</v>
      </c>
    </row>
    <row r="21" spans="1:14" x14ac:dyDescent="0.25">
      <c r="A21" s="88" t="s">
        <v>29</v>
      </c>
      <c r="B21" s="89">
        <v>283</v>
      </c>
      <c r="C21" s="89">
        <v>21631</v>
      </c>
      <c r="D21" s="89">
        <v>7160</v>
      </c>
      <c r="E21" s="89">
        <v>3</v>
      </c>
      <c r="F21" s="89">
        <v>0</v>
      </c>
      <c r="G21" s="89">
        <v>0</v>
      </c>
      <c r="H21" s="89">
        <v>63</v>
      </c>
      <c r="I21" s="89">
        <v>24</v>
      </c>
      <c r="J21" s="89">
        <v>1</v>
      </c>
      <c r="K21" s="89">
        <v>0</v>
      </c>
      <c r="L21" s="89">
        <v>1</v>
      </c>
      <c r="M21" s="119">
        <f t="shared" si="0"/>
        <v>29166</v>
      </c>
      <c r="N21" s="27" t="s">
        <v>133</v>
      </c>
    </row>
    <row r="22" spans="1:14" x14ac:dyDescent="0.25">
      <c r="A22" s="44" t="s">
        <v>30</v>
      </c>
      <c r="B22" s="11">
        <v>52</v>
      </c>
      <c r="C22" s="11">
        <v>9566</v>
      </c>
      <c r="D22" s="11">
        <v>2674</v>
      </c>
      <c r="E22" s="11">
        <v>3</v>
      </c>
      <c r="F22" s="11">
        <v>0</v>
      </c>
      <c r="G22" s="11">
        <v>0</v>
      </c>
      <c r="H22" s="11">
        <v>32</v>
      </c>
      <c r="I22" s="11">
        <v>7</v>
      </c>
      <c r="J22" s="11">
        <v>0</v>
      </c>
      <c r="K22" s="11">
        <v>0</v>
      </c>
      <c r="L22" s="11">
        <v>0</v>
      </c>
      <c r="M22" s="118">
        <f t="shared" si="0"/>
        <v>12334</v>
      </c>
      <c r="N22" s="27" t="s">
        <v>134</v>
      </c>
    </row>
    <row r="23" spans="1:14" x14ac:dyDescent="0.25">
      <c r="A23" s="88" t="s">
        <v>31</v>
      </c>
      <c r="B23" s="89">
        <v>279</v>
      </c>
      <c r="C23" s="89">
        <v>2495</v>
      </c>
      <c r="D23" s="89">
        <v>697</v>
      </c>
      <c r="E23" s="89">
        <v>0</v>
      </c>
      <c r="F23" s="89">
        <v>0</v>
      </c>
      <c r="G23" s="89">
        <v>0</v>
      </c>
      <c r="H23" s="89">
        <v>27</v>
      </c>
      <c r="I23" s="89">
        <v>7</v>
      </c>
      <c r="J23" s="89">
        <v>0</v>
      </c>
      <c r="K23" s="89">
        <v>0</v>
      </c>
      <c r="L23" s="89">
        <v>0</v>
      </c>
      <c r="M23" s="119">
        <f t="shared" si="0"/>
        <v>3505</v>
      </c>
      <c r="N23" s="27" t="s">
        <v>135</v>
      </c>
    </row>
    <row r="24" spans="1:14" x14ac:dyDescent="0.25">
      <c r="A24" s="44" t="s">
        <v>32</v>
      </c>
      <c r="B24" s="11">
        <v>2</v>
      </c>
      <c r="C24" s="11">
        <v>318</v>
      </c>
      <c r="D24" s="11">
        <v>267</v>
      </c>
      <c r="E24" s="11">
        <v>0</v>
      </c>
      <c r="F24" s="11">
        <v>0</v>
      </c>
      <c r="G24" s="11">
        <v>0</v>
      </c>
      <c r="H24" s="11">
        <v>1</v>
      </c>
      <c r="I24" s="11">
        <v>2</v>
      </c>
      <c r="J24" s="11">
        <v>0</v>
      </c>
      <c r="K24" s="11">
        <v>0</v>
      </c>
      <c r="L24" s="11">
        <v>0</v>
      </c>
      <c r="M24" s="118">
        <f t="shared" si="0"/>
        <v>590</v>
      </c>
      <c r="N24" s="27" t="s">
        <v>136</v>
      </c>
    </row>
    <row r="25" spans="1:14" x14ac:dyDescent="0.25">
      <c r="A25" s="88" t="s">
        <v>33</v>
      </c>
      <c r="B25" s="89">
        <v>274</v>
      </c>
      <c r="C25" s="89">
        <v>55794</v>
      </c>
      <c r="D25" s="89">
        <v>9860</v>
      </c>
      <c r="E25" s="89">
        <v>9</v>
      </c>
      <c r="F25" s="89">
        <v>0</v>
      </c>
      <c r="G25" s="89">
        <v>2</v>
      </c>
      <c r="H25" s="89">
        <v>188</v>
      </c>
      <c r="I25" s="89">
        <v>22</v>
      </c>
      <c r="J25" s="89">
        <v>6</v>
      </c>
      <c r="K25" s="89">
        <v>0</v>
      </c>
      <c r="L25" s="89">
        <v>0</v>
      </c>
      <c r="M25" s="119">
        <f t="shared" si="0"/>
        <v>66155</v>
      </c>
      <c r="N25" s="27" t="s">
        <v>137</v>
      </c>
    </row>
    <row r="26" spans="1:14" x14ac:dyDescent="0.25">
      <c r="A26" s="44" t="s">
        <v>34</v>
      </c>
      <c r="B26" s="11">
        <v>2</v>
      </c>
      <c r="C26" s="11">
        <v>1416</v>
      </c>
      <c r="D26" s="11">
        <v>545</v>
      </c>
      <c r="E26" s="11">
        <v>0</v>
      </c>
      <c r="F26" s="11">
        <v>0</v>
      </c>
      <c r="G26" s="11">
        <v>0</v>
      </c>
      <c r="H26" s="11">
        <v>14</v>
      </c>
      <c r="I26" s="11">
        <v>5</v>
      </c>
      <c r="J26" s="11">
        <v>8</v>
      </c>
      <c r="K26" s="11">
        <v>0</v>
      </c>
      <c r="L26" s="11">
        <v>0</v>
      </c>
      <c r="M26" s="118">
        <f t="shared" si="0"/>
        <v>1990</v>
      </c>
      <c r="N26" s="27" t="s">
        <v>138</v>
      </c>
    </row>
    <row r="27" spans="1:14" x14ac:dyDescent="0.25">
      <c r="A27" s="88" t="s">
        <v>35</v>
      </c>
      <c r="B27" s="89">
        <v>47</v>
      </c>
      <c r="C27" s="89">
        <v>7595</v>
      </c>
      <c r="D27" s="89">
        <v>3891</v>
      </c>
      <c r="E27" s="89">
        <v>2</v>
      </c>
      <c r="F27" s="89">
        <v>0</v>
      </c>
      <c r="G27" s="89">
        <v>2</v>
      </c>
      <c r="H27" s="89">
        <v>116</v>
      </c>
      <c r="I27" s="89">
        <v>45</v>
      </c>
      <c r="J27" s="89">
        <v>0</v>
      </c>
      <c r="K27" s="89">
        <v>0</v>
      </c>
      <c r="L27" s="89">
        <v>0</v>
      </c>
      <c r="M27" s="119">
        <f t="shared" si="0"/>
        <v>11698</v>
      </c>
      <c r="N27" s="27" t="s">
        <v>139</v>
      </c>
    </row>
    <row r="28" spans="1:14" x14ac:dyDescent="0.25">
      <c r="A28" s="44" t="s">
        <v>36</v>
      </c>
      <c r="B28" s="11">
        <v>430</v>
      </c>
      <c r="C28" s="11">
        <v>10746</v>
      </c>
      <c r="D28" s="11">
        <v>1595</v>
      </c>
      <c r="E28" s="11">
        <v>2</v>
      </c>
      <c r="F28" s="11">
        <v>1</v>
      </c>
      <c r="G28" s="11">
        <v>2</v>
      </c>
      <c r="H28" s="11">
        <v>44</v>
      </c>
      <c r="I28" s="11">
        <v>7</v>
      </c>
      <c r="J28" s="11">
        <v>0</v>
      </c>
      <c r="K28" s="11">
        <v>0</v>
      </c>
      <c r="L28" s="11">
        <v>0</v>
      </c>
      <c r="M28" s="118">
        <f t="shared" si="0"/>
        <v>12827</v>
      </c>
      <c r="N28" s="27" t="s">
        <v>140</v>
      </c>
    </row>
    <row r="29" spans="1:14" x14ac:dyDescent="0.25">
      <c r="A29" s="88" t="s">
        <v>37</v>
      </c>
      <c r="B29" s="89">
        <v>2</v>
      </c>
      <c r="C29" s="89">
        <v>444</v>
      </c>
      <c r="D29" s="89">
        <v>167</v>
      </c>
      <c r="E29" s="89">
        <v>1</v>
      </c>
      <c r="F29" s="89">
        <v>0</v>
      </c>
      <c r="G29" s="89">
        <v>0</v>
      </c>
      <c r="H29" s="89">
        <v>41</v>
      </c>
      <c r="I29" s="89">
        <v>7</v>
      </c>
      <c r="J29" s="89">
        <v>0</v>
      </c>
      <c r="K29" s="89">
        <v>0</v>
      </c>
      <c r="L29" s="89">
        <v>0</v>
      </c>
      <c r="M29" s="119">
        <f t="shared" si="0"/>
        <v>662</v>
      </c>
      <c r="N29" s="27" t="s">
        <v>141</v>
      </c>
    </row>
    <row r="30" spans="1:14" x14ac:dyDescent="0.25">
      <c r="A30" s="44" t="s">
        <v>38</v>
      </c>
      <c r="B30" s="11">
        <v>24</v>
      </c>
      <c r="C30" s="11">
        <v>8315</v>
      </c>
      <c r="D30" s="11">
        <v>2936</v>
      </c>
      <c r="E30" s="11">
        <v>2</v>
      </c>
      <c r="F30" s="11">
        <v>0</v>
      </c>
      <c r="G30" s="11">
        <v>0</v>
      </c>
      <c r="H30" s="11">
        <v>11</v>
      </c>
      <c r="I30" s="11">
        <v>5</v>
      </c>
      <c r="J30" s="11">
        <v>1</v>
      </c>
      <c r="K30" s="11">
        <v>0</v>
      </c>
      <c r="L30" s="11">
        <v>1</v>
      </c>
      <c r="M30" s="118">
        <f t="shared" si="0"/>
        <v>11295</v>
      </c>
      <c r="N30" s="27" t="s">
        <v>142</v>
      </c>
    </row>
    <row r="31" spans="1:14" x14ac:dyDescent="0.25">
      <c r="A31" s="88" t="s">
        <v>39</v>
      </c>
      <c r="B31" s="89">
        <v>38</v>
      </c>
      <c r="C31" s="89">
        <v>9983</v>
      </c>
      <c r="D31" s="89">
        <v>1337</v>
      </c>
      <c r="E31" s="89">
        <v>1</v>
      </c>
      <c r="F31" s="89">
        <v>5</v>
      </c>
      <c r="G31" s="89">
        <v>0</v>
      </c>
      <c r="H31" s="89">
        <v>31</v>
      </c>
      <c r="I31" s="89">
        <v>4</v>
      </c>
      <c r="J31" s="89">
        <v>0</v>
      </c>
      <c r="K31" s="89">
        <v>2</v>
      </c>
      <c r="L31" s="89">
        <v>0</v>
      </c>
      <c r="M31" s="119">
        <f t="shared" si="0"/>
        <v>11401</v>
      </c>
      <c r="N31" s="27" t="s">
        <v>143</v>
      </c>
    </row>
    <row r="32" spans="1:14" x14ac:dyDescent="0.25">
      <c r="A32" s="44" t="s">
        <v>40</v>
      </c>
      <c r="B32" s="11">
        <v>18</v>
      </c>
      <c r="C32" s="11">
        <v>9623</v>
      </c>
      <c r="D32" s="11">
        <v>1362</v>
      </c>
      <c r="E32" s="11">
        <v>2</v>
      </c>
      <c r="F32" s="11">
        <v>0</v>
      </c>
      <c r="G32" s="11">
        <v>0</v>
      </c>
      <c r="H32" s="11">
        <v>18</v>
      </c>
      <c r="I32" s="11">
        <v>10</v>
      </c>
      <c r="J32" s="11">
        <v>0</v>
      </c>
      <c r="K32" s="11">
        <v>0</v>
      </c>
      <c r="L32" s="11">
        <v>0</v>
      </c>
      <c r="M32" s="118">
        <f t="shared" si="0"/>
        <v>11033</v>
      </c>
      <c r="N32" s="27" t="s">
        <v>144</v>
      </c>
    </row>
    <row r="33" spans="1:14" x14ac:dyDescent="0.25">
      <c r="A33" s="88" t="s">
        <v>41</v>
      </c>
      <c r="B33" s="89">
        <v>7</v>
      </c>
      <c r="C33" s="89">
        <v>1254</v>
      </c>
      <c r="D33" s="89">
        <v>530</v>
      </c>
      <c r="E33" s="89">
        <v>2</v>
      </c>
      <c r="F33" s="89">
        <v>0</v>
      </c>
      <c r="G33" s="89">
        <v>0</v>
      </c>
      <c r="H33" s="89">
        <v>71</v>
      </c>
      <c r="I33" s="89">
        <v>43</v>
      </c>
      <c r="J33" s="89">
        <v>1</v>
      </c>
      <c r="K33" s="89">
        <v>0</v>
      </c>
      <c r="L33" s="89">
        <v>0</v>
      </c>
      <c r="M33" s="119">
        <f t="shared" si="0"/>
        <v>1908</v>
      </c>
      <c r="N33" s="27" t="s">
        <v>145</v>
      </c>
    </row>
    <row r="34" spans="1:14" x14ac:dyDescent="0.25">
      <c r="A34" s="44" t="s">
        <v>42</v>
      </c>
      <c r="B34" s="11">
        <v>34</v>
      </c>
      <c r="C34" s="11">
        <v>19726</v>
      </c>
      <c r="D34" s="11">
        <v>3705</v>
      </c>
      <c r="E34" s="11">
        <v>19</v>
      </c>
      <c r="F34" s="11">
        <v>0</v>
      </c>
      <c r="G34" s="11">
        <v>1</v>
      </c>
      <c r="H34" s="11">
        <v>120</v>
      </c>
      <c r="I34" s="11">
        <v>13</v>
      </c>
      <c r="J34" s="11">
        <v>0</v>
      </c>
      <c r="K34" s="11">
        <v>0</v>
      </c>
      <c r="L34" s="11">
        <v>0</v>
      </c>
      <c r="M34" s="118">
        <f t="shared" si="0"/>
        <v>23618</v>
      </c>
      <c r="N34" s="27" t="s">
        <v>219</v>
      </c>
    </row>
    <row r="35" spans="1:14" x14ac:dyDescent="0.25">
      <c r="A35" s="88" t="s">
        <v>43</v>
      </c>
      <c r="B35" s="89">
        <v>14</v>
      </c>
      <c r="C35" s="89">
        <v>1368</v>
      </c>
      <c r="D35" s="89">
        <v>610</v>
      </c>
      <c r="E35" s="89">
        <v>0</v>
      </c>
      <c r="F35" s="89">
        <v>0</v>
      </c>
      <c r="G35" s="89">
        <v>2</v>
      </c>
      <c r="H35" s="89">
        <v>59</v>
      </c>
      <c r="I35" s="89">
        <v>20</v>
      </c>
      <c r="J35" s="89">
        <v>3</v>
      </c>
      <c r="K35" s="89">
        <v>0</v>
      </c>
      <c r="L35" s="89">
        <v>0</v>
      </c>
      <c r="M35" s="119">
        <f t="shared" si="0"/>
        <v>2076</v>
      </c>
      <c r="N35" s="27" t="s">
        <v>146</v>
      </c>
    </row>
    <row r="36" spans="1:14" x14ac:dyDescent="0.25">
      <c r="A36" s="44" t="s">
        <v>44</v>
      </c>
      <c r="B36" s="11">
        <v>46</v>
      </c>
      <c r="C36" s="11">
        <v>16149</v>
      </c>
      <c r="D36" s="11">
        <v>3405</v>
      </c>
      <c r="E36" s="11">
        <v>16</v>
      </c>
      <c r="F36" s="11">
        <v>1</v>
      </c>
      <c r="G36" s="11">
        <v>0</v>
      </c>
      <c r="H36" s="11">
        <v>24</v>
      </c>
      <c r="I36" s="11">
        <v>9</v>
      </c>
      <c r="J36" s="11">
        <v>1</v>
      </c>
      <c r="K36" s="11">
        <v>0</v>
      </c>
      <c r="L36" s="11">
        <v>0</v>
      </c>
      <c r="M36" s="118">
        <f t="shared" si="0"/>
        <v>19651</v>
      </c>
      <c r="N36" s="27" t="s">
        <v>147</v>
      </c>
    </row>
    <row r="37" spans="1:14" x14ac:dyDescent="0.25">
      <c r="A37" s="88" t="s">
        <v>45</v>
      </c>
      <c r="B37" s="89">
        <v>59</v>
      </c>
      <c r="C37" s="89">
        <v>3304</v>
      </c>
      <c r="D37" s="89">
        <v>539</v>
      </c>
      <c r="E37" s="89">
        <v>0</v>
      </c>
      <c r="F37" s="89">
        <v>0</v>
      </c>
      <c r="G37" s="89">
        <v>0</v>
      </c>
      <c r="H37" s="89">
        <v>45</v>
      </c>
      <c r="I37" s="89">
        <v>18</v>
      </c>
      <c r="J37" s="89">
        <v>0</v>
      </c>
      <c r="K37" s="89">
        <v>0</v>
      </c>
      <c r="L37" s="89">
        <v>0</v>
      </c>
      <c r="M37" s="119">
        <f t="shared" si="0"/>
        <v>3965</v>
      </c>
      <c r="N37" s="27" t="s">
        <v>148</v>
      </c>
    </row>
    <row r="38" spans="1:14" x14ac:dyDescent="0.25">
      <c r="A38" s="44" t="s">
        <v>46</v>
      </c>
      <c r="B38" s="11">
        <v>0</v>
      </c>
      <c r="C38" s="11">
        <v>1354</v>
      </c>
      <c r="D38" s="11">
        <v>818</v>
      </c>
      <c r="E38" s="11">
        <v>0</v>
      </c>
      <c r="F38" s="11">
        <v>0</v>
      </c>
      <c r="G38" s="11">
        <v>0</v>
      </c>
      <c r="H38" s="11">
        <v>11</v>
      </c>
      <c r="I38" s="11">
        <v>6</v>
      </c>
      <c r="J38" s="11">
        <v>0</v>
      </c>
      <c r="K38" s="11">
        <v>0</v>
      </c>
      <c r="L38" s="11">
        <v>0</v>
      </c>
      <c r="M38" s="118">
        <f t="shared" si="0"/>
        <v>2189</v>
      </c>
      <c r="N38" s="27" t="s">
        <v>149</v>
      </c>
    </row>
    <row r="39" spans="1:14" ht="11.25" customHeight="1" x14ac:dyDescent="0.25">
      <c r="A39" s="57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</row>
    <row r="40" spans="1:14" ht="23.25" customHeight="1" x14ac:dyDescent="0.25">
      <c r="A40" s="80" t="s">
        <v>63</v>
      </c>
      <c r="B40" s="81">
        <f t="shared" ref="B40:M40" si="1">SUM(B7:B38)</f>
        <v>3222</v>
      </c>
      <c r="C40" s="81">
        <f t="shared" si="1"/>
        <v>336899</v>
      </c>
      <c r="D40" s="81">
        <f t="shared" si="1"/>
        <v>74345</v>
      </c>
      <c r="E40" s="81">
        <f t="shared" si="1"/>
        <v>111</v>
      </c>
      <c r="F40" s="81">
        <f t="shared" si="1"/>
        <v>7</v>
      </c>
      <c r="G40" s="81">
        <f t="shared" si="1"/>
        <v>27</v>
      </c>
      <c r="H40" s="81">
        <f t="shared" si="1"/>
        <v>2108</v>
      </c>
      <c r="I40" s="81">
        <f t="shared" si="1"/>
        <v>429</v>
      </c>
      <c r="J40" s="81">
        <f t="shared" si="1"/>
        <v>30</v>
      </c>
      <c r="K40" s="81">
        <f t="shared" si="1"/>
        <v>2</v>
      </c>
      <c r="L40" s="81">
        <f t="shared" si="1"/>
        <v>4</v>
      </c>
      <c r="M40" s="81">
        <f t="shared" si="1"/>
        <v>417184</v>
      </c>
    </row>
  </sheetData>
  <mergeCells count="3">
    <mergeCell ref="A4:A5"/>
    <mergeCell ref="M4:M5"/>
    <mergeCell ref="B4:L4"/>
  </mergeCells>
  <phoneticPr fontId="0" type="noConversion"/>
  <pageMargins left="0.17" right="0.75" top="0.2" bottom="1" header="0" footer="0"/>
  <pageSetup paperSize="9" scale="8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N41"/>
  <sheetViews>
    <sheetView zoomScaleNormal="100" workbookViewId="0">
      <selection activeCell="A55" sqref="A55"/>
    </sheetView>
  </sheetViews>
  <sheetFormatPr baseColWidth="10" defaultColWidth="11.42578125" defaultRowHeight="15" x14ac:dyDescent="0.25"/>
  <cols>
    <col min="1" max="1" width="20.140625" style="3" customWidth="1"/>
    <col min="2" max="2" width="6.140625" style="2" customWidth="1"/>
    <col min="3" max="4" width="7.7109375" style="2" customWidth="1"/>
    <col min="5" max="5" width="6.42578125" style="2" customWidth="1"/>
    <col min="6" max="6" width="6.140625" style="2" customWidth="1"/>
    <col min="7" max="7" width="6.28515625" style="2" customWidth="1"/>
    <col min="8" max="8" width="6" style="2" customWidth="1"/>
    <col min="9" max="9" width="6.140625" style="2" customWidth="1"/>
    <col min="10" max="10" width="5.85546875" style="2" customWidth="1"/>
    <col min="11" max="12" width="6.140625" style="2" customWidth="1"/>
    <col min="13" max="13" width="9.7109375" style="2" customWidth="1"/>
    <col min="14" max="16384" width="11.42578125" style="3"/>
  </cols>
  <sheetData>
    <row r="2" spans="1:14" ht="17.25" x14ac:dyDescent="0.3">
      <c r="A2" s="13" t="s">
        <v>209</v>
      </c>
    </row>
    <row r="3" spans="1:14" ht="17.25" x14ac:dyDescent="0.3">
      <c r="A3" s="13" t="s">
        <v>187</v>
      </c>
    </row>
    <row r="5" spans="1:14" ht="17.25" customHeight="1" x14ac:dyDescent="0.25">
      <c r="A5" s="122" t="s">
        <v>167</v>
      </c>
      <c r="B5" s="128" t="s">
        <v>159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1" t="s">
        <v>63</v>
      </c>
    </row>
    <row r="6" spans="1:14" ht="18.75" customHeight="1" x14ac:dyDescent="0.25">
      <c r="A6" s="122"/>
      <c r="B6" s="81" t="s">
        <v>4</v>
      </c>
      <c r="C6" s="81" t="s">
        <v>3</v>
      </c>
      <c r="D6" s="81" t="s">
        <v>2</v>
      </c>
      <c r="E6" s="81" t="s">
        <v>5</v>
      </c>
      <c r="F6" s="81" t="s">
        <v>6</v>
      </c>
      <c r="G6" s="81" t="s">
        <v>7</v>
      </c>
      <c r="H6" s="81" t="s">
        <v>8</v>
      </c>
      <c r="I6" s="81" t="s">
        <v>9</v>
      </c>
      <c r="J6" s="81" t="s">
        <v>10</v>
      </c>
      <c r="K6" s="81" t="s">
        <v>11</v>
      </c>
      <c r="L6" s="81" t="s">
        <v>12</v>
      </c>
      <c r="M6" s="121"/>
    </row>
    <row r="7" spans="1:14" ht="10.5" customHeight="1" x14ac:dyDescent="0.25">
      <c r="A7" s="19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4" x14ac:dyDescent="0.25">
      <c r="A8" s="88" t="s">
        <v>17</v>
      </c>
      <c r="B8" s="89">
        <v>15</v>
      </c>
      <c r="C8" s="89">
        <v>293</v>
      </c>
      <c r="D8" s="89">
        <v>65</v>
      </c>
      <c r="E8" s="89">
        <v>6</v>
      </c>
      <c r="F8" s="89">
        <v>0</v>
      </c>
      <c r="G8" s="89">
        <v>0</v>
      </c>
      <c r="H8" s="89">
        <v>90</v>
      </c>
      <c r="I8" s="89">
        <v>6</v>
      </c>
      <c r="J8" s="89">
        <v>0</v>
      </c>
      <c r="K8" s="89">
        <v>0</v>
      </c>
      <c r="L8" s="89">
        <v>0</v>
      </c>
      <c r="M8" s="115">
        <f t="shared" ref="M8:M39" si="0">SUM(B8:L8)</f>
        <v>475</v>
      </c>
      <c r="N8" s="27" t="s">
        <v>121</v>
      </c>
    </row>
    <row r="9" spans="1:14" x14ac:dyDescent="0.25">
      <c r="A9" s="44" t="s">
        <v>18</v>
      </c>
      <c r="B9" s="11">
        <v>7</v>
      </c>
      <c r="C9" s="11">
        <v>644</v>
      </c>
      <c r="D9" s="11">
        <v>94</v>
      </c>
      <c r="E9" s="11">
        <v>7</v>
      </c>
      <c r="F9" s="11">
        <v>0</v>
      </c>
      <c r="G9" s="11">
        <v>0</v>
      </c>
      <c r="H9" s="11">
        <v>20</v>
      </c>
      <c r="I9" s="11">
        <v>0</v>
      </c>
      <c r="J9" s="11">
        <v>4</v>
      </c>
      <c r="K9" s="11">
        <v>0</v>
      </c>
      <c r="L9" s="11">
        <v>0</v>
      </c>
      <c r="M9" s="118">
        <f t="shared" si="0"/>
        <v>776</v>
      </c>
      <c r="N9" s="27" t="s">
        <v>122</v>
      </c>
    </row>
    <row r="10" spans="1:14" x14ac:dyDescent="0.25">
      <c r="A10" s="88" t="s">
        <v>19</v>
      </c>
      <c r="B10" s="89">
        <v>7</v>
      </c>
      <c r="C10" s="89">
        <v>150</v>
      </c>
      <c r="D10" s="89">
        <v>108</v>
      </c>
      <c r="E10" s="89">
        <v>3</v>
      </c>
      <c r="F10" s="89">
        <v>0</v>
      </c>
      <c r="G10" s="89">
        <v>0</v>
      </c>
      <c r="H10" s="89">
        <v>2</v>
      </c>
      <c r="I10" s="89">
        <v>0</v>
      </c>
      <c r="J10" s="89">
        <v>0</v>
      </c>
      <c r="K10" s="89">
        <v>0</v>
      </c>
      <c r="L10" s="89">
        <v>0</v>
      </c>
      <c r="M10" s="115">
        <f t="shared" si="0"/>
        <v>270</v>
      </c>
      <c r="N10" s="27" t="s">
        <v>123</v>
      </c>
    </row>
    <row r="11" spans="1:14" x14ac:dyDescent="0.25">
      <c r="A11" s="44" t="s">
        <v>20</v>
      </c>
      <c r="B11" s="11">
        <v>0</v>
      </c>
      <c r="C11" s="11">
        <v>158</v>
      </c>
      <c r="D11" s="11">
        <v>85</v>
      </c>
      <c r="E11" s="11">
        <v>6</v>
      </c>
      <c r="F11" s="11">
        <v>0</v>
      </c>
      <c r="G11" s="11">
        <v>0</v>
      </c>
      <c r="H11" s="11">
        <v>3</v>
      </c>
      <c r="I11" s="11">
        <v>8</v>
      </c>
      <c r="J11" s="11">
        <v>1</v>
      </c>
      <c r="K11" s="11">
        <v>0</v>
      </c>
      <c r="L11" s="11">
        <v>0</v>
      </c>
      <c r="M11" s="118">
        <f t="shared" si="0"/>
        <v>261</v>
      </c>
      <c r="N11" s="27" t="s">
        <v>218</v>
      </c>
    </row>
    <row r="12" spans="1:14" x14ac:dyDescent="0.25">
      <c r="A12" s="88" t="s">
        <v>23</v>
      </c>
      <c r="B12" s="89">
        <v>3</v>
      </c>
      <c r="C12" s="89">
        <v>251</v>
      </c>
      <c r="D12" s="89">
        <v>103</v>
      </c>
      <c r="E12" s="89">
        <v>0</v>
      </c>
      <c r="F12" s="89">
        <v>0</v>
      </c>
      <c r="G12" s="89">
        <v>0</v>
      </c>
      <c r="H12" s="89">
        <v>8</v>
      </c>
      <c r="I12" s="89">
        <v>0</v>
      </c>
      <c r="J12" s="89">
        <v>0</v>
      </c>
      <c r="K12" s="89">
        <v>0</v>
      </c>
      <c r="L12" s="89">
        <v>0</v>
      </c>
      <c r="M12" s="115">
        <f t="shared" si="0"/>
        <v>365</v>
      </c>
      <c r="N12" s="27" t="s">
        <v>124</v>
      </c>
    </row>
    <row r="13" spans="1:14" x14ac:dyDescent="0.25">
      <c r="A13" s="44" t="s">
        <v>24</v>
      </c>
      <c r="B13" s="11">
        <v>18</v>
      </c>
      <c r="C13" s="11">
        <v>1654</v>
      </c>
      <c r="D13" s="11">
        <v>546</v>
      </c>
      <c r="E13" s="11">
        <v>14</v>
      </c>
      <c r="F13" s="11">
        <v>1</v>
      </c>
      <c r="G13" s="11">
        <v>0</v>
      </c>
      <c r="H13" s="11">
        <v>2</v>
      </c>
      <c r="I13" s="11">
        <v>1</v>
      </c>
      <c r="J13" s="11">
        <v>1</v>
      </c>
      <c r="K13" s="11">
        <v>0</v>
      </c>
      <c r="L13" s="11">
        <v>0</v>
      </c>
      <c r="M13" s="118">
        <f t="shared" si="0"/>
        <v>2237</v>
      </c>
      <c r="N13" s="27" t="s">
        <v>125</v>
      </c>
    </row>
    <row r="14" spans="1:14" x14ac:dyDescent="0.25">
      <c r="A14" s="88" t="s">
        <v>215</v>
      </c>
      <c r="B14" s="89">
        <v>268</v>
      </c>
      <c r="C14" s="89">
        <v>7284</v>
      </c>
      <c r="D14" s="89">
        <v>2525</v>
      </c>
      <c r="E14" s="89">
        <v>117</v>
      </c>
      <c r="F14" s="89">
        <v>4</v>
      </c>
      <c r="G14" s="89">
        <v>23</v>
      </c>
      <c r="H14" s="89">
        <v>277</v>
      </c>
      <c r="I14" s="89">
        <v>18</v>
      </c>
      <c r="J14" s="89">
        <v>29</v>
      </c>
      <c r="K14" s="89">
        <v>6</v>
      </c>
      <c r="L14" s="89">
        <v>12</v>
      </c>
      <c r="M14" s="115">
        <f t="shared" si="0"/>
        <v>10563</v>
      </c>
      <c r="N14" s="27" t="s">
        <v>216</v>
      </c>
    </row>
    <row r="15" spans="1:14" x14ac:dyDescent="0.25">
      <c r="A15" s="44" t="s">
        <v>21</v>
      </c>
      <c r="B15" s="11">
        <v>4</v>
      </c>
      <c r="C15" s="11">
        <v>2454</v>
      </c>
      <c r="D15" s="11">
        <v>588</v>
      </c>
      <c r="E15" s="11">
        <v>16</v>
      </c>
      <c r="F15" s="11">
        <v>3</v>
      </c>
      <c r="G15" s="11">
        <v>10</v>
      </c>
      <c r="H15" s="11">
        <v>34</v>
      </c>
      <c r="I15" s="11">
        <v>8</v>
      </c>
      <c r="J15" s="11">
        <v>0</v>
      </c>
      <c r="K15" s="11">
        <v>0</v>
      </c>
      <c r="L15" s="11">
        <v>0</v>
      </c>
      <c r="M15" s="118">
        <f t="shared" si="0"/>
        <v>3117</v>
      </c>
      <c r="N15" s="27" t="s">
        <v>126</v>
      </c>
    </row>
    <row r="16" spans="1:14" x14ac:dyDescent="0.25">
      <c r="A16" s="88" t="s">
        <v>22</v>
      </c>
      <c r="B16" s="89">
        <v>2</v>
      </c>
      <c r="C16" s="89">
        <v>801</v>
      </c>
      <c r="D16" s="89">
        <v>87</v>
      </c>
      <c r="E16" s="89">
        <v>11</v>
      </c>
      <c r="F16" s="89">
        <v>1</v>
      </c>
      <c r="G16" s="89">
        <v>0</v>
      </c>
      <c r="H16" s="89">
        <v>6</v>
      </c>
      <c r="I16" s="89">
        <v>1</v>
      </c>
      <c r="J16" s="89">
        <v>0</v>
      </c>
      <c r="K16" s="89">
        <v>0</v>
      </c>
      <c r="L16" s="89">
        <v>0</v>
      </c>
      <c r="M16" s="115">
        <f t="shared" si="0"/>
        <v>909</v>
      </c>
      <c r="N16" s="27" t="s">
        <v>127</v>
      </c>
    </row>
    <row r="17" spans="1:14" x14ac:dyDescent="0.25">
      <c r="A17" s="44" t="s">
        <v>25</v>
      </c>
      <c r="B17" s="11">
        <v>1</v>
      </c>
      <c r="C17" s="11">
        <v>594</v>
      </c>
      <c r="D17" s="11">
        <v>340</v>
      </c>
      <c r="E17" s="11">
        <v>89</v>
      </c>
      <c r="F17" s="11">
        <v>21</v>
      </c>
      <c r="G17" s="11">
        <v>21</v>
      </c>
      <c r="H17" s="11">
        <v>3</v>
      </c>
      <c r="I17" s="11">
        <v>4</v>
      </c>
      <c r="J17" s="11">
        <v>7</v>
      </c>
      <c r="K17" s="11">
        <v>3</v>
      </c>
      <c r="L17" s="11">
        <v>9</v>
      </c>
      <c r="M17" s="118">
        <f t="shared" si="0"/>
        <v>1092</v>
      </c>
      <c r="N17" s="27" t="s">
        <v>128</v>
      </c>
    </row>
    <row r="18" spans="1:14" x14ac:dyDescent="0.25">
      <c r="A18" s="88" t="s">
        <v>48</v>
      </c>
      <c r="B18" s="89">
        <v>27</v>
      </c>
      <c r="C18" s="89">
        <v>1538</v>
      </c>
      <c r="D18" s="89">
        <v>654</v>
      </c>
      <c r="E18" s="89">
        <v>4</v>
      </c>
      <c r="F18" s="89">
        <v>0</v>
      </c>
      <c r="G18" s="89">
        <v>0</v>
      </c>
      <c r="H18" s="89">
        <v>15</v>
      </c>
      <c r="I18" s="89">
        <v>8</v>
      </c>
      <c r="J18" s="89">
        <v>0</v>
      </c>
      <c r="K18" s="89">
        <v>0</v>
      </c>
      <c r="L18" s="89">
        <v>0</v>
      </c>
      <c r="M18" s="115">
        <f t="shared" si="0"/>
        <v>2246</v>
      </c>
      <c r="N18" s="27" t="s">
        <v>129</v>
      </c>
    </row>
    <row r="19" spans="1:14" x14ac:dyDescent="0.25">
      <c r="A19" s="44" t="s">
        <v>26</v>
      </c>
      <c r="B19" s="11">
        <v>4</v>
      </c>
      <c r="C19" s="11">
        <v>2885</v>
      </c>
      <c r="D19" s="11">
        <v>1095</v>
      </c>
      <c r="E19" s="11">
        <v>8</v>
      </c>
      <c r="F19" s="11">
        <v>0</v>
      </c>
      <c r="G19" s="11">
        <v>2</v>
      </c>
      <c r="H19" s="11">
        <v>6</v>
      </c>
      <c r="I19" s="11">
        <v>7</v>
      </c>
      <c r="J19" s="11">
        <v>0</v>
      </c>
      <c r="K19" s="11">
        <v>0</v>
      </c>
      <c r="L19" s="11">
        <v>0</v>
      </c>
      <c r="M19" s="118">
        <f t="shared" si="0"/>
        <v>4007</v>
      </c>
      <c r="N19" s="27" t="s">
        <v>130</v>
      </c>
    </row>
    <row r="20" spans="1:14" x14ac:dyDescent="0.25">
      <c r="A20" s="88" t="s">
        <v>27</v>
      </c>
      <c r="B20" s="89">
        <v>0</v>
      </c>
      <c r="C20" s="89">
        <v>115</v>
      </c>
      <c r="D20" s="89">
        <v>55</v>
      </c>
      <c r="E20" s="89">
        <v>0</v>
      </c>
      <c r="F20" s="89">
        <v>0</v>
      </c>
      <c r="G20" s="89">
        <v>1</v>
      </c>
      <c r="H20" s="89">
        <v>3</v>
      </c>
      <c r="I20" s="89">
        <v>1</v>
      </c>
      <c r="J20" s="89">
        <v>0</v>
      </c>
      <c r="K20" s="89">
        <v>0</v>
      </c>
      <c r="L20" s="89">
        <v>0</v>
      </c>
      <c r="M20" s="115">
        <f t="shared" si="0"/>
        <v>175</v>
      </c>
      <c r="N20" s="27" t="s">
        <v>131</v>
      </c>
    </row>
    <row r="21" spans="1:14" x14ac:dyDescent="0.25">
      <c r="A21" s="44" t="s">
        <v>28</v>
      </c>
      <c r="B21" s="11">
        <v>9</v>
      </c>
      <c r="C21" s="11">
        <v>1668</v>
      </c>
      <c r="D21" s="11">
        <v>653</v>
      </c>
      <c r="E21" s="11">
        <v>17</v>
      </c>
      <c r="F21" s="11">
        <v>2</v>
      </c>
      <c r="G21" s="11">
        <v>9</v>
      </c>
      <c r="H21" s="11">
        <v>7</v>
      </c>
      <c r="I21" s="11">
        <v>6</v>
      </c>
      <c r="J21" s="11">
        <v>13</v>
      </c>
      <c r="K21" s="11">
        <v>0</v>
      </c>
      <c r="L21" s="11">
        <v>6</v>
      </c>
      <c r="M21" s="118">
        <f t="shared" si="0"/>
        <v>2390</v>
      </c>
      <c r="N21" s="27" t="s">
        <v>132</v>
      </c>
    </row>
    <row r="22" spans="1:14" x14ac:dyDescent="0.25">
      <c r="A22" s="88" t="s">
        <v>29</v>
      </c>
      <c r="B22" s="89">
        <v>3</v>
      </c>
      <c r="C22" s="89">
        <v>1739</v>
      </c>
      <c r="D22" s="89">
        <v>864</v>
      </c>
      <c r="E22" s="89">
        <v>18</v>
      </c>
      <c r="F22" s="89">
        <v>1</v>
      </c>
      <c r="G22" s="89">
        <v>0</v>
      </c>
      <c r="H22" s="89">
        <v>8</v>
      </c>
      <c r="I22" s="89">
        <v>0</v>
      </c>
      <c r="J22" s="89">
        <v>2</v>
      </c>
      <c r="K22" s="89">
        <v>0</v>
      </c>
      <c r="L22" s="89">
        <v>0</v>
      </c>
      <c r="M22" s="115">
        <f t="shared" si="0"/>
        <v>2635</v>
      </c>
      <c r="N22" s="27" t="s">
        <v>133</v>
      </c>
    </row>
    <row r="23" spans="1:14" x14ac:dyDescent="0.25">
      <c r="A23" s="44" t="s">
        <v>30</v>
      </c>
      <c r="B23" s="11">
        <v>5</v>
      </c>
      <c r="C23" s="11">
        <v>605</v>
      </c>
      <c r="D23" s="11">
        <v>182</v>
      </c>
      <c r="E23" s="11">
        <v>0</v>
      </c>
      <c r="F23" s="11">
        <v>0</v>
      </c>
      <c r="G23" s="11">
        <v>0</v>
      </c>
      <c r="H23" s="11">
        <v>1</v>
      </c>
      <c r="I23" s="11">
        <v>0</v>
      </c>
      <c r="J23" s="11">
        <v>0</v>
      </c>
      <c r="K23" s="11">
        <v>0</v>
      </c>
      <c r="L23" s="11">
        <v>0</v>
      </c>
      <c r="M23" s="118">
        <f t="shared" si="0"/>
        <v>793</v>
      </c>
      <c r="N23" s="27" t="s">
        <v>134</v>
      </c>
    </row>
    <row r="24" spans="1:14" x14ac:dyDescent="0.25">
      <c r="A24" s="88" t="s">
        <v>31</v>
      </c>
      <c r="B24" s="89">
        <v>19</v>
      </c>
      <c r="C24" s="89">
        <v>318</v>
      </c>
      <c r="D24" s="89">
        <v>43</v>
      </c>
      <c r="E24" s="89">
        <v>1</v>
      </c>
      <c r="F24" s="89">
        <v>0</v>
      </c>
      <c r="G24" s="89">
        <v>0</v>
      </c>
      <c r="H24" s="89">
        <v>16</v>
      </c>
      <c r="I24" s="89">
        <v>14</v>
      </c>
      <c r="J24" s="89">
        <v>0</v>
      </c>
      <c r="K24" s="89">
        <v>0</v>
      </c>
      <c r="L24" s="89">
        <v>0</v>
      </c>
      <c r="M24" s="115">
        <f t="shared" si="0"/>
        <v>411</v>
      </c>
      <c r="N24" s="27" t="s">
        <v>135</v>
      </c>
    </row>
    <row r="25" spans="1:14" x14ac:dyDescent="0.25">
      <c r="A25" s="44" t="s">
        <v>32</v>
      </c>
      <c r="B25" s="11">
        <v>0</v>
      </c>
      <c r="C25" s="11">
        <v>75</v>
      </c>
      <c r="D25" s="11">
        <v>17</v>
      </c>
      <c r="E25" s="11">
        <v>0</v>
      </c>
      <c r="F25" s="11">
        <v>0</v>
      </c>
      <c r="G25" s="11">
        <v>0</v>
      </c>
      <c r="H25" s="11">
        <v>2</v>
      </c>
      <c r="I25" s="11">
        <v>0</v>
      </c>
      <c r="J25" s="11">
        <v>0</v>
      </c>
      <c r="K25" s="11">
        <v>0</v>
      </c>
      <c r="L25" s="11">
        <v>0</v>
      </c>
      <c r="M25" s="118">
        <f t="shared" si="0"/>
        <v>94</v>
      </c>
      <c r="N25" s="27" t="s">
        <v>136</v>
      </c>
    </row>
    <row r="26" spans="1:14" x14ac:dyDescent="0.25">
      <c r="A26" s="88" t="s">
        <v>33</v>
      </c>
      <c r="B26" s="89">
        <v>58</v>
      </c>
      <c r="C26" s="89">
        <v>12221</v>
      </c>
      <c r="D26" s="89">
        <v>2962</v>
      </c>
      <c r="E26" s="89">
        <v>70</v>
      </c>
      <c r="F26" s="89">
        <v>10</v>
      </c>
      <c r="G26" s="89">
        <v>15</v>
      </c>
      <c r="H26" s="89">
        <v>86</v>
      </c>
      <c r="I26" s="89">
        <v>28</v>
      </c>
      <c r="J26" s="89">
        <v>2</v>
      </c>
      <c r="K26" s="89">
        <v>0</v>
      </c>
      <c r="L26" s="89">
        <v>0</v>
      </c>
      <c r="M26" s="115">
        <f t="shared" si="0"/>
        <v>15452</v>
      </c>
      <c r="N26" s="27" t="s">
        <v>137</v>
      </c>
    </row>
    <row r="27" spans="1:14" x14ac:dyDescent="0.25">
      <c r="A27" s="44" t="s">
        <v>34</v>
      </c>
      <c r="B27" s="11">
        <v>0</v>
      </c>
      <c r="C27" s="11">
        <v>255</v>
      </c>
      <c r="D27" s="11">
        <v>151</v>
      </c>
      <c r="E27" s="11">
        <v>2</v>
      </c>
      <c r="F27" s="11">
        <v>0</v>
      </c>
      <c r="G27" s="11">
        <v>0</v>
      </c>
      <c r="H27" s="11">
        <v>6</v>
      </c>
      <c r="I27" s="11">
        <v>2</v>
      </c>
      <c r="J27" s="11">
        <v>1</v>
      </c>
      <c r="K27" s="11">
        <v>0</v>
      </c>
      <c r="L27" s="11">
        <v>0</v>
      </c>
      <c r="M27" s="118">
        <f t="shared" si="0"/>
        <v>417</v>
      </c>
      <c r="N27" s="27" t="s">
        <v>138</v>
      </c>
    </row>
    <row r="28" spans="1:14" x14ac:dyDescent="0.25">
      <c r="A28" s="88" t="s">
        <v>35</v>
      </c>
      <c r="B28" s="89">
        <v>65</v>
      </c>
      <c r="C28" s="89">
        <v>720</v>
      </c>
      <c r="D28" s="89">
        <v>230</v>
      </c>
      <c r="E28" s="89">
        <v>1</v>
      </c>
      <c r="F28" s="89">
        <v>0</v>
      </c>
      <c r="G28" s="89">
        <v>0</v>
      </c>
      <c r="H28" s="89">
        <v>32</v>
      </c>
      <c r="I28" s="89">
        <v>30</v>
      </c>
      <c r="J28" s="89">
        <v>0</v>
      </c>
      <c r="K28" s="89">
        <v>0</v>
      </c>
      <c r="L28" s="89">
        <v>0</v>
      </c>
      <c r="M28" s="115">
        <f t="shared" si="0"/>
        <v>1078</v>
      </c>
      <c r="N28" s="27" t="s">
        <v>139</v>
      </c>
    </row>
    <row r="29" spans="1:14" x14ac:dyDescent="0.25">
      <c r="A29" s="44" t="s">
        <v>36</v>
      </c>
      <c r="B29" s="11">
        <v>5</v>
      </c>
      <c r="C29" s="11">
        <v>1080</v>
      </c>
      <c r="D29" s="11">
        <v>279</v>
      </c>
      <c r="E29" s="11">
        <v>5</v>
      </c>
      <c r="F29" s="11">
        <v>0</v>
      </c>
      <c r="G29" s="11">
        <v>2</v>
      </c>
      <c r="H29" s="11">
        <v>4</v>
      </c>
      <c r="I29" s="11">
        <v>2</v>
      </c>
      <c r="J29" s="11">
        <v>0</v>
      </c>
      <c r="K29" s="11">
        <v>0</v>
      </c>
      <c r="L29" s="11">
        <v>0</v>
      </c>
      <c r="M29" s="118">
        <f t="shared" si="0"/>
        <v>1377</v>
      </c>
      <c r="N29" s="27" t="s">
        <v>140</v>
      </c>
    </row>
    <row r="30" spans="1:14" x14ac:dyDescent="0.25">
      <c r="A30" s="88" t="s">
        <v>37</v>
      </c>
      <c r="B30" s="89">
        <v>0</v>
      </c>
      <c r="C30" s="89">
        <v>80</v>
      </c>
      <c r="D30" s="89">
        <v>39</v>
      </c>
      <c r="E30" s="89">
        <v>2</v>
      </c>
      <c r="F30" s="89">
        <v>0</v>
      </c>
      <c r="G30" s="89">
        <v>0</v>
      </c>
      <c r="H30" s="89">
        <v>1</v>
      </c>
      <c r="I30" s="89">
        <v>3</v>
      </c>
      <c r="J30" s="89">
        <v>6</v>
      </c>
      <c r="K30" s="89">
        <v>0</v>
      </c>
      <c r="L30" s="89">
        <v>0</v>
      </c>
      <c r="M30" s="115">
        <f t="shared" si="0"/>
        <v>131</v>
      </c>
      <c r="N30" s="27" t="s">
        <v>141</v>
      </c>
    </row>
    <row r="31" spans="1:14" x14ac:dyDescent="0.25">
      <c r="A31" s="44" t="s">
        <v>38</v>
      </c>
      <c r="B31" s="11">
        <v>9</v>
      </c>
      <c r="C31" s="11">
        <v>444</v>
      </c>
      <c r="D31" s="11">
        <v>232</v>
      </c>
      <c r="E31" s="11">
        <v>0</v>
      </c>
      <c r="F31" s="11">
        <v>0</v>
      </c>
      <c r="G31" s="11">
        <v>0</v>
      </c>
      <c r="H31" s="11">
        <v>0</v>
      </c>
      <c r="I31" s="11">
        <v>1</v>
      </c>
      <c r="J31" s="11">
        <v>1</v>
      </c>
      <c r="K31" s="11">
        <v>0</v>
      </c>
      <c r="L31" s="11">
        <v>0</v>
      </c>
      <c r="M31" s="118">
        <f t="shared" si="0"/>
        <v>687</v>
      </c>
      <c r="N31" s="27" t="s">
        <v>142</v>
      </c>
    </row>
    <row r="32" spans="1:14" x14ac:dyDescent="0.25">
      <c r="A32" s="88" t="s">
        <v>39</v>
      </c>
      <c r="B32" s="89">
        <v>3</v>
      </c>
      <c r="C32" s="89">
        <v>684</v>
      </c>
      <c r="D32" s="89">
        <v>170</v>
      </c>
      <c r="E32" s="89">
        <v>2</v>
      </c>
      <c r="F32" s="89">
        <v>0</v>
      </c>
      <c r="G32" s="89">
        <v>0</v>
      </c>
      <c r="H32" s="89">
        <v>0</v>
      </c>
      <c r="I32" s="89">
        <v>0</v>
      </c>
      <c r="J32" s="89">
        <v>0</v>
      </c>
      <c r="K32" s="89">
        <v>0</v>
      </c>
      <c r="L32" s="89">
        <v>0</v>
      </c>
      <c r="M32" s="115">
        <f t="shared" si="0"/>
        <v>859</v>
      </c>
      <c r="N32" s="27" t="s">
        <v>143</v>
      </c>
    </row>
    <row r="33" spans="1:14" x14ac:dyDescent="0.25">
      <c r="A33" s="44" t="s">
        <v>40</v>
      </c>
      <c r="B33" s="11">
        <v>3</v>
      </c>
      <c r="C33" s="11">
        <v>1000</v>
      </c>
      <c r="D33" s="11">
        <v>343</v>
      </c>
      <c r="E33" s="11">
        <v>4</v>
      </c>
      <c r="F33" s="11">
        <v>0</v>
      </c>
      <c r="G33" s="11">
        <v>0</v>
      </c>
      <c r="H33" s="11">
        <v>10</v>
      </c>
      <c r="I33" s="11">
        <v>8</v>
      </c>
      <c r="J33" s="11">
        <v>1</v>
      </c>
      <c r="K33" s="11">
        <v>0</v>
      </c>
      <c r="L33" s="11">
        <v>0</v>
      </c>
      <c r="M33" s="118">
        <f t="shared" si="0"/>
        <v>1369</v>
      </c>
      <c r="N33" s="27" t="s">
        <v>144</v>
      </c>
    </row>
    <row r="34" spans="1:14" x14ac:dyDescent="0.25">
      <c r="A34" s="88" t="s">
        <v>41</v>
      </c>
      <c r="B34" s="89">
        <v>21</v>
      </c>
      <c r="C34" s="89">
        <v>629</v>
      </c>
      <c r="D34" s="89">
        <v>518</v>
      </c>
      <c r="E34" s="89">
        <v>11</v>
      </c>
      <c r="F34" s="89">
        <v>0</v>
      </c>
      <c r="G34" s="89">
        <v>0</v>
      </c>
      <c r="H34" s="89">
        <v>44</v>
      </c>
      <c r="I34" s="89">
        <v>34</v>
      </c>
      <c r="J34" s="89">
        <v>0</v>
      </c>
      <c r="K34" s="89">
        <v>0</v>
      </c>
      <c r="L34" s="89">
        <v>0</v>
      </c>
      <c r="M34" s="115">
        <f t="shared" si="0"/>
        <v>1257</v>
      </c>
      <c r="N34" s="27" t="s">
        <v>145</v>
      </c>
    </row>
    <row r="35" spans="1:14" x14ac:dyDescent="0.25">
      <c r="A35" s="44" t="s">
        <v>42</v>
      </c>
      <c r="B35" s="11">
        <v>10</v>
      </c>
      <c r="C35" s="11">
        <v>5230</v>
      </c>
      <c r="D35" s="11">
        <v>2209</v>
      </c>
      <c r="E35" s="11">
        <v>82</v>
      </c>
      <c r="F35" s="11">
        <v>16</v>
      </c>
      <c r="G35" s="11">
        <v>3</v>
      </c>
      <c r="H35" s="11">
        <v>23</v>
      </c>
      <c r="I35" s="11">
        <v>40</v>
      </c>
      <c r="J35" s="11">
        <v>22</v>
      </c>
      <c r="K35" s="11">
        <v>3</v>
      </c>
      <c r="L35" s="11">
        <v>29</v>
      </c>
      <c r="M35" s="118">
        <f t="shared" si="0"/>
        <v>7667</v>
      </c>
      <c r="N35" s="27" t="s">
        <v>219</v>
      </c>
    </row>
    <row r="36" spans="1:14" x14ac:dyDescent="0.25">
      <c r="A36" s="88" t="s">
        <v>43</v>
      </c>
      <c r="B36" s="89">
        <v>0</v>
      </c>
      <c r="C36" s="89">
        <v>60</v>
      </c>
      <c r="D36" s="89">
        <v>37</v>
      </c>
      <c r="E36" s="89">
        <v>0</v>
      </c>
      <c r="F36" s="89">
        <v>0</v>
      </c>
      <c r="G36" s="89">
        <v>0</v>
      </c>
      <c r="H36" s="89">
        <v>2</v>
      </c>
      <c r="I36" s="89">
        <v>1</v>
      </c>
      <c r="J36" s="89">
        <v>0</v>
      </c>
      <c r="K36" s="89">
        <v>0</v>
      </c>
      <c r="L36" s="89">
        <v>0</v>
      </c>
      <c r="M36" s="115">
        <f t="shared" si="0"/>
        <v>100</v>
      </c>
      <c r="N36" s="27" t="s">
        <v>146</v>
      </c>
    </row>
    <row r="37" spans="1:14" x14ac:dyDescent="0.25">
      <c r="A37" s="44" t="s">
        <v>44</v>
      </c>
      <c r="B37" s="11">
        <v>26</v>
      </c>
      <c r="C37" s="11">
        <v>3291</v>
      </c>
      <c r="D37" s="11">
        <v>1636</v>
      </c>
      <c r="E37" s="11">
        <v>26</v>
      </c>
      <c r="F37" s="11">
        <v>1</v>
      </c>
      <c r="G37" s="11">
        <v>2</v>
      </c>
      <c r="H37" s="11">
        <v>27</v>
      </c>
      <c r="I37" s="11">
        <v>4</v>
      </c>
      <c r="J37" s="11">
        <v>0</v>
      </c>
      <c r="K37" s="11">
        <v>0</v>
      </c>
      <c r="L37" s="11">
        <v>0</v>
      </c>
      <c r="M37" s="118">
        <f t="shared" si="0"/>
        <v>5013</v>
      </c>
      <c r="N37" s="27" t="s">
        <v>147</v>
      </c>
    </row>
    <row r="38" spans="1:14" x14ac:dyDescent="0.25">
      <c r="A38" s="88" t="s">
        <v>45</v>
      </c>
      <c r="B38" s="89">
        <v>0</v>
      </c>
      <c r="C38" s="89">
        <v>549</v>
      </c>
      <c r="D38" s="89">
        <v>92</v>
      </c>
      <c r="E38" s="89">
        <v>3</v>
      </c>
      <c r="F38" s="89">
        <v>0</v>
      </c>
      <c r="G38" s="89">
        <v>0</v>
      </c>
      <c r="H38" s="89">
        <v>35</v>
      </c>
      <c r="I38" s="89">
        <v>0</v>
      </c>
      <c r="J38" s="89">
        <v>0</v>
      </c>
      <c r="K38" s="89">
        <v>0</v>
      </c>
      <c r="L38" s="89">
        <v>0</v>
      </c>
      <c r="M38" s="115">
        <f t="shared" si="0"/>
        <v>679</v>
      </c>
      <c r="N38" s="27" t="s">
        <v>148</v>
      </c>
    </row>
    <row r="39" spans="1:14" x14ac:dyDescent="0.25">
      <c r="A39" s="44" t="s">
        <v>46</v>
      </c>
      <c r="B39" s="11">
        <v>1</v>
      </c>
      <c r="C39" s="11">
        <v>200</v>
      </c>
      <c r="D39" s="11">
        <v>46</v>
      </c>
      <c r="E39" s="11">
        <v>1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1</v>
      </c>
      <c r="L39" s="11">
        <v>0</v>
      </c>
      <c r="M39" s="118">
        <f t="shared" si="0"/>
        <v>249</v>
      </c>
      <c r="N39" s="27" t="s">
        <v>149</v>
      </c>
    </row>
    <row r="40" spans="1:14" ht="10.5" customHeight="1" x14ac:dyDescent="0.25">
      <c r="A40" s="19"/>
      <c r="B40" s="54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pans="1:14" ht="24" customHeight="1" x14ac:dyDescent="0.25">
      <c r="A41" s="99" t="s">
        <v>63</v>
      </c>
      <c r="B41" s="100">
        <f t="shared" ref="B41:M41" si="1">SUM(B8:B39)</f>
        <v>593</v>
      </c>
      <c r="C41" s="100">
        <f t="shared" si="1"/>
        <v>49669</v>
      </c>
      <c r="D41" s="100">
        <f t="shared" si="1"/>
        <v>17048</v>
      </c>
      <c r="E41" s="100">
        <f t="shared" si="1"/>
        <v>526</v>
      </c>
      <c r="F41" s="100">
        <f t="shared" si="1"/>
        <v>60</v>
      </c>
      <c r="G41" s="100">
        <f t="shared" si="1"/>
        <v>88</v>
      </c>
      <c r="H41" s="100">
        <f t="shared" si="1"/>
        <v>773</v>
      </c>
      <c r="I41" s="100">
        <f t="shared" si="1"/>
        <v>235</v>
      </c>
      <c r="J41" s="100">
        <f t="shared" si="1"/>
        <v>90</v>
      </c>
      <c r="K41" s="100">
        <f t="shared" si="1"/>
        <v>13</v>
      </c>
      <c r="L41" s="100">
        <f t="shared" si="1"/>
        <v>56</v>
      </c>
      <c r="M41" s="100">
        <f t="shared" si="1"/>
        <v>69151</v>
      </c>
    </row>
  </sheetData>
  <mergeCells count="3">
    <mergeCell ref="A5:A6"/>
    <mergeCell ref="B5:L5"/>
    <mergeCell ref="M5:M6"/>
  </mergeCells>
  <phoneticPr fontId="0" type="noConversion"/>
  <pageMargins left="0.44" right="0.17" top="0.45" bottom="0.54" header="0" footer="0"/>
  <pageSetup paperSize="9" scale="91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G42"/>
  <sheetViews>
    <sheetView zoomScaleNormal="100" workbookViewId="0">
      <selection activeCell="B72" sqref="B72"/>
    </sheetView>
  </sheetViews>
  <sheetFormatPr baseColWidth="10" defaultColWidth="11.42578125" defaultRowHeight="15" x14ac:dyDescent="0.25"/>
  <cols>
    <col min="1" max="1" width="18.140625" style="3" customWidth="1"/>
    <col min="2" max="2" width="19.140625" style="2" customWidth="1"/>
    <col min="3" max="3" width="20" style="2" customWidth="1"/>
    <col min="4" max="4" width="12" style="2" customWidth="1"/>
    <col min="5" max="16384" width="11.42578125" style="3"/>
  </cols>
  <sheetData>
    <row r="2" spans="1:7" ht="15.75" customHeight="1" x14ac:dyDescent="0.25">
      <c r="A2" s="129" t="s">
        <v>210</v>
      </c>
      <c r="B2" s="129"/>
      <c r="C2" s="129"/>
      <c r="D2" s="129"/>
      <c r="E2" s="129"/>
      <c r="F2" s="129"/>
    </row>
    <row r="3" spans="1:7" ht="15" customHeight="1" x14ac:dyDescent="0.3">
      <c r="A3" s="51" t="s">
        <v>190</v>
      </c>
      <c r="B3" s="50"/>
      <c r="C3" s="50"/>
      <c r="D3" s="41"/>
    </row>
    <row r="5" spans="1:7" ht="15.75" customHeight="1" x14ac:dyDescent="0.25">
      <c r="A5" s="122" t="s">
        <v>167</v>
      </c>
      <c r="B5" s="121" t="s">
        <v>165</v>
      </c>
      <c r="C5" s="121" t="s">
        <v>166</v>
      </c>
      <c r="D5" s="121" t="s">
        <v>63</v>
      </c>
      <c r="G5" s="47"/>
    </row>
    <row r="6" spans="1:7" ht="31.5" customHeight="1" x14ac:dyDescent="0.25">
      <c r="A6" s="122"/>
      <c r="B6" s="121"/>
      <c r="C6" s="121"/>
      <c r="D6" s="121"/>
    </row>
    <row r="7" spans="1:7" ht="7.5" customHeight="1" x14ac:dyDescent="0.25">
      <c r="A7" s="19"/>
      <c r="B7" s="54"/>
      <c r="C7" s="54"/>
      <c r="D7" s="54"/>
    </row>
    <row r="8" spans="1:7" x14ac:dyDescent="0.25">
      <c r="A8" s="93" t="s">
        <v>17</v>
      </c>
      <c r="B8" s="98">
        <v>11032</v>
      </c>
      <c r="C8" s="98">
        <v>1606</v>
      </c>
      <c r="D8" s="87">
        <f t="shared" ref="D8:D39" si="0">SUM(B8:C8)</f>
        <v>12638</v>
      </c>
      <c r="E8" s="27" t="s">
        <v>121</v>
      </c>
    </row>
    <row r="9" spans="1:7" x14ac:dyDescent="0.25">
      <c r="A9" s="45" t="s">
        <v>18</v>
      </c>
      <c r="B9" s="2">
        <v>24010</v>
      </c>
      <c r="C9" s="2">
        <v>1647</v>
      </c>
      <c r="D9" s="117">
        <f t="shared" si="0"/>
        <v>25657</v>
      </c>
      <c r="E9" s="27" t="s">
        <v>122</v>
      </c>
    </row>
    <row r="10" spans="1:7" x14ac:dyDescent="0.25">
      <c r="A10" s="93" t="s">
        <v>19</v>
      </c>
      <c r="B10" s="98">
        <v>1564</v>
      </c>
      <c r="C10" s="98">
        <v>485</v>
      </c>
      <c r="D10" s="87">
        <f t="shared" si="0"/>
        <v>2049</v>
      </c>
      <c r="E10" s="27" t="s">
        <v>123</v>
      </c>
    </row>
    <row r="11" spans="1:7" x14ac:dyDescent="0.25">
      <c r="A11" s="45" t="s">
        <v>20</v>
      </c>
      <c r="B11" s="2">
        <v>1259</v>
      </c>
      <c r="C11" s="2">
        <v>540</v>
      </c>
      <c r="D11" s="117">
        <f t="shared" si="0"/>
        <v>1799</v>
      </c>
      <c r="E11" s="27" t="s">
        <v>218</v>
      </c>
    </row>
    <row r="12" spans="1:7" x14ac:dyDescent="0.25">
      <c r="A12" s="93" t="s">
        <v>23</v>
      </c>
      <c r="B12" s="98">
        <v>4642</v>
      </c>
      <c r="C12" s="98">
        <v>748</v>
      </c>
      <c r="D12" s="87">
        <f t="shared" si="0"/>
        <v>5390</v>
      </c>
      <c r="E12" s="27" t="s">
        <v>124</v>
      </c>
    </row>
    <row r="13" spans="1:7" x14ac:dyDescent="0.25">
      <c r="A13" s="45" t="s">
        <v>24</v>
      </c>
      <c r="B13" s="2">
        <v>28189</v>
      </c>
      <c r="C13" s="2">
        <v>4687</v>
      </c>
      <c r="D13" s="117">
        <f t="shared" si="0"/>
        <v>32876</v>
      </c>
      <c r="E13" s="27" t="s">
        <v>125</v>
      </c>
    </row>
    <row r="14" spans="1:7" x14ac:dyDescent="0.25">
      <c r="A14" s="93" t="s">
        <v>215</v>
      </c>
      <c r="B14" s="98">
        <v>165573</v>
      </c>
      <c r="C14" s="98">
        <v>27777</v>
      </c>
      <c r="D14" s="87">
        <f t="shared" si="0"/>
        <v>193350</v>
      </c>
      <c r="E14" s="27" t="s">
        <v>216</v>
      </c>
    </row>
    <row r="15" spans="1:7" x14ac:dyDescent="0.25">
      <c r="A15" s="45" t="s">
        <v>21</v>
      </c>
      <c r="B15" s="2">
        <v>32614</v>
      </c>
      <c r="C15" s="2">
        <v>6004</v>
      </c>
      <c r="D15" s="117">
        <f t="shared" si="0"/>
        <v>38618</v>
      </c>
      <c r="E15" s="27" t="s">
        <v>126</v>
      </c>
    </row>
    <row r="16" spans="1:7" x14ac:dyDescent="0.25">
      <c r="A16" s="93" t="s">
        <v>22</v>
      </c>
      <c r="B16" s="98">
        <v>7710</v>
      </c>
      <c r="C16" s="98">
        <v>1660</v>
      </c>
      <c r="D16" s="87">
        <f t="shared" si="0"/>
        <v>9370</v>
      </c>
      <c r="E16" s="27" t="s">
        <v>127</v>
      </c>
    </row>
    <row r="17" spans="1:5" x14ac:dyDescent="0.25">
      <c r="A17" s="45" t="s">
        <v>25</v>
      </c>
      <c r="B17" s="2">
        <v>13905</v>
      </c>
      <c r="C17" s="2">
        <v>2089</v>
      </c>
      <c r="D17" s="117">
        <f t="shared" si="0"/>
        <v>15994</v>
      </c>
      <c r="E17" s="27" t="s">
        <v>128</v>
      </c>
    </row>
    <row r="18" spans="1:5" x14ac:dyDescent="0.25">
      <c r="A18" s="93" t="s">
        <v>48</v>
      </c>
      <c r="B18" s="98">
        <v>45469</v>
      </c>
      <c r="C18" s="98">
        <v>5649</v>
      </c>
      <c r="D18" s="87">
        <f t="shared" si="0"/>
        <v>51118</v>
      </c>
      <c r="E18" s="27" t="s">
        <v>129</v>
      </c>
    </row>
    <row r="19" spans="1:5" x14ac:dyDescent="0.25">
      <c r="A19" s="45" t="s">
        <v>26</v>
      </c>
      <c r="B19" s="2">
        <v>43071</v>
      </c>
      <c r="C19" s="2">
        <v>7308</v>
      </c>
      <c r="D19" s="117">
        <f t="shared" si="0"/>
        <v>50379</v>
      </c>
      <c r="E19" s="27" t="s">
        <v>130</v>
      </c>
    </row>
    <row r="20" spans="1:5" x14ac:dyDescent="0.25">
      <c r="A20" s="93" t="s">
        <v>27</v>
      </c>
      <c r="B20" s="98">
        <v>3079</v>
      </c>
      <c r="C20" s="98">
        <v>404</v>
      </c>
      <c r="D20" s="87">
        <f t="shared" si="0"/>
        <v>3483</v>
      </c>
      <c r="E20" s="27" t="s">
        <v>131</v>
      </c>
    </row>
    <row r="21" spans="1:5" x14ac:dyDescent="0.25">
      <c r="A21" s="45" t="s">
        <v>28</v>
      </c>
      <c r="B21" s="2">
        <v>33301</v>
      </c>
      <c r="C21" s="2">
        <v>4544</v>
      </c>
      <c r="D21" s="117">
        <f t="shared" si="0"/>
        <v>37845</v>
      </c>
      <c r="E21" s="27" t="s">
        <v>132</v>
      </c>
    </row>
    <row r="22" spans="1:5" x14ac:dyDescent="0.25">
      <c r="A22" s="93" t="s">
        <v>29</v>
      </c>
      <c r="B22" s="98">
        <v>60929</v>
      </c>
      <c r="C22" s="98">
        <v>5873</v>
      </c>
      <c r="D22" s="87">
        <f t="shared" si="0"/>
        <v>66802</v>
      </c>
      <c r="E22" s="27" t="s">
        <v>133</v>
      </c>
    </row>
    <row r="23" spans="1:5" x14ac:dyDescent="0.25">
      <c r="A23" s="45" t="s">
        <v>30</v>
      </c>
      <c r="B23" s="2">
        <v>25660</v>
      </c>
      <c r="C23" s="2">
        <v>1518</v>
      </c>
      <c r="D23" s="117">
        <f t="shared" si="0"/>
        <v>27178</v>
      </c>
      <c r="E23" s="27" t="s">
        <v>134</v>
      </c>
    </row>
    <row r="24" spans="1:5" x14ac:dyDescent="0.25">
      <c r="A24" s="93" t="s">
        <v>31</v>
      </c>
      <c r="B24" s="98">
        <v>7826</v>
      </c>
      <c r="C24" s="98">
        <v>677</v>
      </c>
      <c r="D24" s="87">
        <f t="shared" si="0"/>
        <v>8503</v>
      </c>
      <c r="E24" s="27" t="s">
        <v>135</v>
      </c>
    </row>
    <row r="25" spans="1:5" x14ac:dyDescent="0.25">
      <c r="A25" s="45" t="s">
        <v>32</v>
      </c>
      <c r="B25" s="2">
        <v>1771</v>
      </c>
      <c r="C25" s="2">
        <v>187</v>
      </c>
      <c r="D25" s="117">
        <f t="shared" si="0"/>
        <v>1958</v>
      </c>
      <c r="E25" s="27" t="s">
        <v>136</v>
      </c>
    </row>
    <row r="26" spans="1:5" x14ac:dyDescent="0.25">
      <c r="A26" s="93" t="s">
        <v>33</v>
      </c>
      <c r="B26" s="98">
        <v>110106</v>
      </c>
      <c r="C26" s="98">
        <v>28277</v>
      </c>
      <c r="D26" s="87">
        <f t="shared" si="0"/>
        <v>138383</v>
      </c>
      <c r="E26" s="27" t="s">
        <v>137</v>
      </c>
    </row>
    <row r="27" spans="1:5" x14ac:dyDescent="0.25">
      <c r="A27" s="45" t="s">
        <v>34</v>
      </c>
      <c r="B27" s="2">
        <v>4021</v>
      </c>
      <c r="C27" s="2">
        <v>784</v>
      </c>
      <c r="D27" s="117">
        <f t="shared" si="0"/>
        <v>4805</v>
      </c>
      <c r="E27" s="27" t="s">
        <v>138</v>
      </c>
    </row>
    <row r="28" spans="1:5" x14ac:dyDescent="0.25">
      <c r="A28" s="93" t="s">
        <v>35</v>
      </c>
      <c r="B28" s="98">
        <v>28328</v>
      </c>
      <c r="C28" s="98">
        <v>2312</v>
      </c>
      <c r="D28" s="87">
        <f t="shared" si="0"/>
        <v>30640</v>
      </c>
      <c r="E28" s="27" t="s">
        <v>139</v>
      </c>
    </row>
    <row r="29" spans="1:5" x14ac:dyDescent="0.25">
      <c r="A29" s="45" t="s">
        <v>36</v>
      </c>
      <c r="B29" s="2">
        <v>25665</v>
      </c>
      <c r="C29" s="2">
        <v>3264</v>
      </c>
      <c r="D29" s="117">
        <f t="shared" si="0"/>
        <v>28929</v>
      </c>
      <c r="E29" s="27" t="s">
        <v>140</v>
      </c>
    </row>
    <row r="30" spans="1:5" x14ac:dyDescent="0.25">
      <c r="A30" s="93" t="s">
        <v>37</v>
      </c>
      <c r="B30" s="98">
        <v>1497</v>
      </c>
      <c r="C30" s="98">
        <v>309</v>
      </c>
      <c r="D30" s="87">
        <f t="shared" si="0"/>
        <v>1806</v>
      </c>
      <c r="E30" s="27" t="s">
        <v>141</v>
      </c>
    </row>
    <row r="31" spans="1:5" x14ac:dyDescent="0.25">
      <c r="A31" s="45" t="s">
        <v>38</v>
      </c>
      <c r="B31" s="2">
        <v>22519</v>
      </c>
      <c r="C31" s="2">
        <v>1357</v>
      </c>
      <c r="D31" s="117">
        <f t="shared" si="0"/>
        <v>23876</v>
      </c>
      <c r="E31" s="27" t="s">
        <v>142</v>
      </c>
    </row>
    <row r="32" spans="1:5" x14ac:dyDescent="0.25">
      <c r="A32" s="93" t="s">
        <v>39</v>
      </c>
      <c r="B32" s="98">
        <v>19972</v>
      </c>
      <c r="C32" s="98">
        <v>1712</v>
      </c>
      <c r="D32" s="87">
        <f t="shared" si="0"/>
        <v>21684</v>
      </c>
      <c r="E32" s="27" t="s">
        <v>143</v>
      </c>
    </row>
    <row r="33" spans="1:5" x14ac:dyDescent="0.25">
      <c r="A33" s="45" t="s">
        <v>40</v>
      </c>
      <c r="B33" s="2">
        <v>19946</v>
      </c>
      <c r="C33" s="2">
        <v>2383</v>
      </c>
      <c r="D33" s="117">
        <f t="shared" si="0"/>
        <v>22329</v>
      </c>
      <c r="E33" s="27" t="s">
        <v>144</v>
      </c>
    </row>
    <row r="34" spans="1:5" x14ac:dyDescent="0.25">
      <c r="A34" s="93" t="s">
        <v>41</v>
      </c>
      <c r="B34" s="98">
        <v>3932</v>
      </c>
      <c r="C34" s="98">
        <v>2647</v>
      </c>
      <c r="D34" s="87">
        <f t="shared" si="0"/>
        <v>6579</v>
      </c>
      <c r="E34" s="27" t="s">
        <v>145</v>
      </c>
    </row>
    <row r="35" spans="1:5" x14ac:dyDescent="0.25">
      <c r="A35" s="45" t="s">
        <v>42</v>
      </c>
      <c r="B35" s="2">
        <v>42488</v>
      </c>
      <c r="C35" s="2">
        <v>13898</v>
      </c>
      <c r="D35" s="117">
        <f t="shared" si="0"/>
        <v>56386</v>
      </c>
      <c r="E35" s="27" t="s">
        <v>219</v>
      </c>
    </row>
    <row r="36" spans="1:5" x14ac:dyDescent="0.25">
      <c r="A36" s="93" t="s">
        <v>43</v>
      </c>
      <c r="B36" s="98">
        <v>4772</v>
      </c>
      <c r="C36" s="98">
        <v>234</v>
      </c>
      <c r="D36" s="87">
        <f t="shared" si="0"/>
        <v>5006</v>
      </c>
      <c r="E36" s="27" t="s">
        <v>146</v>
      </c>
    </row>
    <row r="37" spans="1:5" x14ac:dyDescent="0.25">
      <c r="A37" s="45" t="s">
        <v>44</v>
      </c>
      <c r="B37" s="2">
        <v>35015</v>
      </c>
      <c r="C37" s="2">
        <v>9140</v>
      </c>
      <c r="D37" s="117">
        <f t="shared" si="0"/>
        <v>44155</v>
      </c>
      <c r="E37" s="27" t="s">
        <v>147</v>
      </c>
    </row>
    <row r="38" spans="1:5" x14ac:dyDescent="0.25">
      <c r="A38" s="93" t="s">
        <v>45</v>
      </c>
      <c r="B38" s="98">
        <v>7658</v>
      </c>
      <c r="C38" s="98">
        <v>1235</v>
      </c>
      <c r="D38" s="87">
        <f t="shared" si="0"/>
        <v>8893</v>
      </c>
      <c r="E38" s="27" t="s">
        <v>148</v>
      </c>
    </row>
    <row r="39" spans="1:5" x14ac:dyDescent="0.25">
      <c r="A39" s="45" t="s">
        <v>46</v>
      </c>
      <c r="B39" s="2">
        <v>3880</v>
      </c>
      <c r="C39" s="2">
        <v>498</v>
      </c>
      <c r="D39" s="117">
        <f t="shared" si="0"/>
        <v>4378</v>
      </c>
      <c r="E39" s="27" t="s">
        <v>149</v>
      </c>
    </row>
    <row r="40" spans="1:5" ht="7.5" customHeight="1" x14ac:dyDescent="0.25">
      <c r="A40" s="19"/>
      <c r="B40" s="54"/>
      <c r="C40" s="54"/>
      <c r="D40" s="54"/>
    </row>
    <row r="41" spans="1:5" ht="22.5" customHeight="1" x14ac:dyDescent="0.25">
      <c r="A41" s="80" t="s">
        <v>63</v>
      </c>
      <c r="B41" s="81">
        <f>SUM(B8:B39)</f>
        <v>841403</v>
      </c>
      <c r="C41" s="81">
        <f>SUM(C8:C39)</f>
        <v>141453</v>
      </c>
      <c r="D41" s="81">
        <f>SUM(D8:D39)</f>
        <v>982856</v>
      </c>
    </row>
    <row r="42" spans="1:5" x14ac:dyDescent="0.25">
      <c r="B42" s="29">
        <f>B41*100/D41</f>
        <v>85.607962916235948</v>
      </c>
      <c r="C42" s="29">
        <f>C41*100/D41</f>
        <v>14.39203708376405</v>
      </c>
      <c r="D42" s="29">
        <f>SUM(B42:C42)</f>
        <v>100</v>
      </c>
    </row>
  </sheetData>
  <mergeCells count="5">
    <mergeCell ref="A5:A6"/>
    <mergeCell ref="B5:B6"/>
    <mergeCell ref="C5:C6"/>
    <mergeCell ref="D5:D6"/>
    <mergeCell ref="A2:F2"/>
  </mergeCells>
  <phoneticPr fontId="0" type="noConversion"/>
  <pageMargins left="0.56000000000000005" right="0.75" top="0.6" bottom="0.38" header="0" footer="0"/>
  <pageSetup paperSize="9" scale="99" orientation="portrait" r:id="rId1"/>
  <headerFooter alignWithMargins="0"/>
  <ignoredErrors>
    <ignoredError sqref="B42:D42" evalErro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F47"/>
  <sheetViews>
    <sheetView zoomScaleNormal="100" workbookViewId="0">
      <selection activeCell="A68" sqref="A68"/>
    </sheetView>
  </sheetViews>
  <sheetFormatPr baseColWidth="10" defaultColWidth="11.42578125" defaultRowHeight="15" x14ac:dyDescent="0.25"/>
  <cols>
    <col min="1" max="1" width="19.140625" style="3" customWidth="1"/>
    <col min="2" max="2" width="14" style="2" customWidth="1"/>
    <col min="3" max="3" width="13.5703125" style="2" customWidth="1"/>
    <col min="4" max="4" width="10.5703125" style="2" customWidth="1"/>
    <col min="5" max="16384" width="11.42578125" style="3"/>
  </cols>
  <sheetData>
    <row r="2" spans="1:5" ht="16.5" customHeight="1" x14ac:dyDescent="0.25">
      <c r="A2" s="130" t="s">
        <v>211</v>
      </c>
      <c r="B2" s="130"/>
      <c r="C2" s="130"/>
      <c r="D2" s="130"/>
    </row>
    <row r="3" spans="1:5" ht="15.75" customHeight="1" x14ac:dyDescent="0.25">
      <c r="A3" s="130" t="s">
        <v>212</v>
      </c>
      <c r="B3" s="130"/>
      <c r="C3" s="130"/>
      <c r="D3" s="130"/>
    </row>
    <row r="5" spans="1:5" ht="15" customHeight="1" x14ac:dyDescent="0.25">
      <c r="A5" s="122" t="s">
        <v>167</v>
      </c>
      <c r="B5" s="121" t="s">
        <v>168</v>
      </c>
      <c r="C5" s="121" t="s">
        <v>169</v>
      </c>
      <c r="D5" s="121" t="s">
        <v>63</v>
      </c>
    </row>
    <row r="6" spans="1:5" ht="18.75" customHeight="1" x14ac:dyDescent="0.25">
      <c r="A6" s="122"/>
      <c r="B6" s="121"/>
      <c r="C6" s="121"/>
      <c r="D6" s="121"/>
    </row>
    <row r="7" spans="1:5" ht="6.75" customHeight="1" x14ac:dyDescent="0.25">
      <c r="A7" s="19"/>
      <c r="B7" s="54"/>
      <c r="C7" s="54"/>
      <c r="D7" s="54"/>
    </row>
    <row r="8" spans="1:5" x14ac:dyDescent="0.25">
      <c r="A8" s="93" t="s">
        <v>17</v>
      </c>
      <c r="B8" s="98">
        <v>7691</v>
      </c>
      <c r="C8" s="98">
        <v>4947</v>
      </c>
      <c r="D8" s="87">
        <f t="shared" ref="D8:D39" si="0">SUM(B8:C8)</f>
        <v>12638</v>
      </c>
      <c r="E8" s="27" t="s">
        <v>121</v>
      </c>
    </row>
    <row r="9" spans="1:5" x14ac:dyDescent="0.25">
      <c r="A9" s="45" t="s">
        <v>18</v>
      </c>
      <c r="B9" s="2">
        <v>8161</v>
      </c>
      <c r="C9" s="2">
        <v>17496</v>
      </c>
      <c r="D9" s="117">
        <f t="shared" si="0"/>
        <v>25657</v>
      </c>
      <c r="E9" s="27" t="s">
        <v>122</v>
      </c>
    </row>
    <row r="10" spans="1:5" x14ac:dyDescent="0.25">
      <c r="A10" s="93" t="s">
        <v>19</v>
      </c>
      <c r="B10" s="98">
        <v>984</v>
      </c>
      <c r="C10" s="98">
        <v>1065</v>
      </c>
      <c r="D10" s="87">
        <f t="shared" si="0"/>
        <v>2049</v>
      </c>
      <c r="E10" s="27" t="s">
        <v>123</v>
      </c>
    </row>
    <row r="11" spans="1:5" x14ac:dyDescent="0.25">
      <c r="A11" s="45" t="s">
        <v>20</v>
      </c>
      <c r="B11" s="2">
        <v>1159</v>
      </c>
      <c r="C11" s="2">
        <v>640</v>
      </c>
      <c r="D11" s="117">
        <f t="shared" si="0"/>
        <v>1799</v>
      </c>
      <c r="E11" s="27" t="s">
        <v>218</v>
      </c>
    </row>
    <row r="12" spans="1:5" x14ac:dyDescent="0.25">
      <c r="A12" s="93" t="s">
        <v>23</v>
      </c>
      <c r="B12" s="98">
        <v>2977</v>
      </c>
      <c r="C12" s="98">
        <v>2413</v>
      </c>
      <c r="D12" s="87">
        <f t="shared" si="0"/>
        <v>5390</v>
      </c>
      <c r="E12" s="27" t="s">
        <v>124</v>
      </c>
    </row>
    <row r="13" spans="1:5" x14ac:dyDescent="0.25">
      <c r="A13" s="45" t="s">
        <v>24</v>
      </c>
      <c r="B13" s="2">
        <v>18439</v>
      </c>
      <c r="C13" s="2">
        <v>14437</v>
      </c>
      <c r="D13" s="117">
        <f t="shared" si="0"/>
        <v>32876</v>
      </c>
      <c r="E13" s="27" t="s">
        <v>125</v>
      </c>
    </row>
    <row r="14" spans="1:5" x14ac:dyDescent="0.25">
      <c r="A14" s="93" t="s">
        <v>215</v>
      </c>
      <c r="B14" s="98">
        <v>99201</v>
      </c>
      <c r="C14" s="98">
        <v>94149</v>
      </c>
      <c r="D14" s="87">
        <f t="shared" si="0"/>
        <v>193350</v>
      </c>
      <c r="E14" s="27" t="s">
        <v>216</v>
      </c>
    </row>
    <row r="15" spans="1:5" x14ac:dyDescent="0.25">
      <c r="A15" s="45" t="s">
        <v>21</v>
      </c>
      <c r="B15" s="2">
        <v>25254</v>
      </c>
      <c r="C15" s="2">
        <v>13364</v>
      </c>
      <c r="D15" s="117">
        <f t="shared" si="0"/>
        <v>38618</v>
      </c>
      <c r="E15" s="27" t="s">
        <v>126</v>
      </c>
    </row>
    <row r="16" spans="1:5" x14ac:dyDescent="0.25">
      <c r="A16" s="93" t="s">
        <v>22</v>
      </c>
      <c r="B16" s="98">
        <v>5342</v>
      </c>
      <c r="C16" s="98">
        <v>4028</v>
      </c>
      <c r="D16" s="87">
        <f t="shared" si="0"/>
        <v>9370</v>
      </c>
      <c r="E16" s="27" t="s">
        <v>127</v>
      </c>
    </row>
    <row r="17" spans="1:6" x14ac:dyDescent="0.25">
      <c r="A17" s="45" t="s">
        <v>25</v>
      </c>
      <c r="B17" s="2">
        <v>9587</v>
      </c>
      <c r="C17" s="2">
        <v>6407</v>
      </c>
      <c r="D17" s="117">
        <f t="shared" si="0"/>
        <v>15994</v>
      </c>
      <c r="E17" s="27" t="s">
        <v>128</v>
      </c>
    </row>
    <row r="18" spans="1:6" x14ac:dyDescent="0.25">
      <c r="A18" s="93" t="s">
        <v>48</v>
      </c>
      <c r="B18" s="98">
        <v>17994</v>
      </c>
      <c r="C18" s="98">
        <v>33124</v>
      </c>
      <c r="D18" s="87">
        <f t="shared" si="0"/>
        <v>51118</v>
      </c>
      <c r="E18" s="27" t="s">
        <v>129</v>
      </c>
    </row>
    <row r="19" spans="1:6" x14ac:dyDescent="0.25">
      <c r="A19" s="45" t="s">
        <v>26</v>
      </c>
      <c r="B19" s="2">
        <v>26161</v>
      </c>
      <c r="C19" s="2">
        <v>24218</v>
      </c>
      <c r="D19" s="117">
        <f t="shared" si="0"/>
        <v>50379</v>
      </c>
      <c r="E19" s="27" t="s">
        <v>130</v>
      </c>
    </row>
    <row r="20" spans="1:6" x14ac:dyDescent="0.25">
      <c r="A20" s="93" t="s">
        <v>27</v>
      </c>
      <c r="B20" s="98">
        <v>1326</v>
      </c>
      <c r="C20" s="98">
        <v>2157</v>
      </c>
      <c r="D20" s="87">
        <f t="shared" si="0"/>
        <v>3483</v>
      </c>
      <c r="E20" s="27" t="s">
        <v>131</v>
      </c>
    </row>
    <row r="21" spans="1:6" x14ac:dyDescent="0.25">
      <c r="A21" s="45" t="s">
        <v>28</v>
      </c>
      <c r="B21" s="2">
        <v>9044</v>
      </c>
      <c r="C21" s="2">
        <v>28801</v>
      </c>
      <c r="D21" s="117">
        <f t="shared" si="0"/>
        <v>37845</v>
      </c>
      <c r="E21" s="27" t="s">
        <v>132</v>
      </c>
    </row>
    <row r="22" spans="1:6" x14ac:dyDescent="0.25">
      <c r="A22" s="93" t="s">
        <v>29</v>
      </c>
      <c r="B22" s="98">
        <v>30805</v>
      </c>
      <c r="C22" s="98">
        <v>35997</v>
      </c>
      <c r="D22" s="87">
        <f t="shared" si="0"/>
        <v>66802</v>
      </c>
      <c r="E22" s="27" t="s">
        <v>133</v>
      </c>
    </row>
    <row r="23" spans="1:6" x14ac:dyDescent="0.25">
      <c r="A23" s="45" t="s">
        <v>30</v>
      </c>
      <c r="B23" s="2">
        <v>10427</v>
      </c>
      <c r="C23" s="2">
        <v>16751</v>
      </c>
      <c r="D23" s="117">
        <f t="shared" si="0"/>
        <v>27178</v>
      </c>
      <c r="E23" s="27" t="s">
        <v>134</v>
      </c>
    </row>
    <row r="24" spans="1:6" x14ac:dyDescent="0.25">
      <c r="A24" s="93" t="s">
        <v>31</v>
      </c>
      <c r="B24" s="98">
        <v>4697</v>
      </c>
      <c r="C24" s="98">
        <v>3806</v>
      </c>
      <c r="D24" s="87">
        <f t="shared" si="0"/>
        <v>8503</v>
      </c>
      <c r="E24" s="27" t="s">
        <v>135</v>
      </c>
    </row>
    <row r="25" spans="1:6" x14ac:dyDescent="0.25">
      <c r="A25" s="45" t="s">
        <v>32</v>
      </c>
      <c r="B25" s="2">
        <v>668</v>
      </c>
      <c r="C25" s="2">
        <v>1290</v>
      </c>
      <c r="D25" s="117">
        <f t="shared" si="0"/>
        <v>1958</v>
      </c>
      <c r="E25" s="27" t="s">
        <v>136</v>
      </c>
    </row>
    <row r="26" spans="1:6" x14ac:dyDescent="0.25">
      <c r="A26" s="93" t="s">
        <v>33</v>
      </c>
      <c r="B26" s="98">
        <v>100796</v>
      </c>
      <c r="C26" s="98">
        <v>37587</v>
      </c>
      <c r="D26" s="87">
        <f t="shared" si="0"/>
        <v>138383</v>
      </c>
      <c r="E26" s="27" t="s">
        <v>137</v>
      </c>
      <c r="F26" s="16"/>
    </row>
    <row r="27" spans="1:6" x14ac:dyDescent="0.25">
      <c r="A27" s="45" t="s">
        <v>34</v>
      </c>
      <c r="B27" s="2">
        <v>2306</v>
      </c>
      <c r="C27" s="2">
        <v>2499</v>
      </c>
      <c r="D27" s="117">
        <f t="shared" si="0"/>
        <v>4805</v>
      </c>
      <c r="E27" s="27" t="s">
        <v>138</v>
      </c>
    </row>
    <row r="28" spans="1:6" x14ac:dyDescent="0.25">
      <c r="A28" s="93" t="s">
        <v>35</v>
      </c>
      <c r="B28" s="98">
        <v>9658</v>
      </c>
      <c r="C28" s="98">
        <v>20982</v>
      </c>
      <c r="D28" s="87">
        <f t="shared" si="0"/>
        <v>30640</v>
      </c>
      <c r="E28" s="27" t="s">
        <v>139</v>
      </c>
    </row>
    <row r="29" spans="1:6" x14ac:dyDescent="0.25">
      <c r="A29" s="45" t="s">
        <v>36</v>
      </c>
      <c r="B29" s="2">
        <v>13324</v>
      </c>
      <c r="C29" s="2">
        <v>15605</v>
      </c>
      <c r="D29" s="117">
        <f t="shared" si="0"/>
        <v>28929</v>
      </c>
      <c r="E29" s="27" t="s">
        <v>140</v>
      </c>
    </row>
    <row r="30" spans="1:6" x14ac:dyDescent="0.25">
      <c r="A30" s="93" t="s">
        <v>37</v>
      </c>
      <c r="B30" s="98">
        <v>782</v>
      </c>
      <c r="C30" s="98">
        <v>1024</v>
      </c>
      <c r="D30" s="87">
        <f t="shared" si="0"/>
        <v>1806</v>
      </c>
      <c r="E30" s="27" t="s">
        <v>141</v>
      </c>
    </row>
    <row r="31" spans="1:6" x14ac:dyDescent="0.25">
      <c r="A31" s="45" t="s">
        <v>38</v>
      </c>
      <c r="B31" s="2">
        <v>10363</v>
      </c>
      <c r="C31" s="2">
        <v>13513</v>
      </c>
      <c r="D31" s="117">
        <f t="shared" si="0"/>
        <v>23876</v>
      </c>
      <c r="E31" s="27" t="s">
        <v>142</v>
      </c>
    </row>
    <row r="32" spans="1:6" x14ac:dyDescent="0.25">
      <c r="A32" s="93" t="s">
        <v>39</v>
      </c>
      <c r="B32" s="98">
        <v>8473</v>
      </c>
      <c r="C32" s="98">
        <v>13211</v>
      </c>
      <c r="D32" s="87">
        <f t="shared" si="0"/>
        <v>21684</v>
      </c>
      <c r="E32" s="27" t="s">
        <v>143</v>
      </c>
    </row>
    <row r="33" spans="1:5" x14ac:dyDescent="0.25">
      <c r="A33" s="45" t="s">
        <v>40</v>
      </c>
      <c r="B33" s="2">
        <v>8697</v>
      </c>
      <c r="C33" s="2">
        <v>13632</v>
      </c>
      <c r="D33" s="117">
        <f t="shared" si="0"/>
        <v>22329</v>
      </c>
      <c r="E33" s="27" t="s">
        <v>144</v>
      </c>
    </row>
    <row r="34" spans="1:5" x14ac:dyDescent="0.25">
      <c r="A34" s="93" t="s">
        <v>41</v>
      </c>
      <c r="B34" s="98">
        <v>3328</v>
      </c>
      <c r="C34" s="98">
        <v>3251</v>
      </c>
      <c r="D34" s="87">
        <f t="shared" si="0"/>
        <v>6579</v>
      </c>
      <c r="E34" s="27" t="s">
        <v>145</v>
      </c>
    </row>
    <row r="35" spans="1:5" x14ac:dyDescent="0.25">
      <c r="A35" s="45" t="s">
        <v>42</v>
      </c>
      <c r="B35" s="2">
        <v>35220</v>
      </c>
      <c r="C35" s="2">
        <v>21166</v>
      </c>
      <c r="D35" s="117">
        <f t="shared" si="0"/>
        <v>56386</v>
      </c>
      <c r="E35" s="27" t="s">
        <v>219</v>
      </c>
    </row>
    <row r="36" spans="1:5" x14ac:dyDescent="0.25">
      <c r="A36" s="93" t="s">
        <v>43</v>
      </c>
      <c r="B36" s="98">
        <v>1038</v>
      </c>
      <c r="C36" s="98">
        <v>3968</v>
      </c>
      <c r="D36" s="87">
        <f t="shared" si="0"/>
        <v>5006</v>
      </c>
      <c r="E36" s="27" t="s">
        <v>146</v>
      </c>
    </row>
    <row r="37" spans="1:5" x14ac:dyDescent="0.25">
      <c r="A37" s="45" t="s">
        <v>44</v>
      </c>
      <c r="B37" s="2">
        <v>22998</v>
      </c>
      <c r="C37" s="2">
        <v>21157</v>
      </c>
      <c r="D37" s="117">
        <f t="shared" si="0"/>
        <v>44155</v>
      </c>
      <c r="E37" s="27" t="s">
        <v>147</v>
      </c>
    </row>
    <row r="38" spans="1:5" x14ac:dyDescent="0.25">
      <c r="A38" s="93" t="s">
        <v>45</v>
      </c>
      <c r="B38" s="98">
        <v>5567</v>
      </c>
      <c r="C38" s="98">
        <v>3326</v>
      </c>
      <c r="D38" s="87">
        <f t="shared" si="0"/>
        <v>8893</v>
      </c>
      <c r="E38" s="27" t="s">
        <v>148</v>
      </c>
    </row>
    <row r="39" spans="1:5" x14ac:dyDescent="0.25">
      <c r="A39" s="45" t="s">
        <v>46</v>
      </c>
      <c r="B39" s="2">
        <v>2445</v>
      </c>
      <c r="C39" s="2">
        <v>1933</v>
      </c>
      <c r="D39" s="117">
        <f t="shared" si="0"/>
        <v>4378</v>
      </c>
      <c r="E39" s="27" t="s">
        <v>149</v>
      </c>
    </row>
    <row r="40" spans="1:5" ht="7.5" customHeight="1" x14ac:dyDescent="0.25">
      <c r="A40" s="19"/>
      <c r="B40" s="54"/>
      <c r="C40" s="54"/>
      <c r="D40" s="54"/>
    </row>
    <row r="41" spans="1:5" ht="23.25" customHeight="1" x14ac:dyDescent="0.25">
      <c r="A41" s="80" t="s">
        <v>63</v>
      </c>
      <c r="B41" s="81">
        <f>SUM(B8:B39)</f>
        <v>504912</v>
      </c>
      <c r="C41" s="81">
        <f>SUM(C8:C39)</f>
        <v>477944</v>
      </c>
      <c r="D41" s="81">
        <f>SUM(D8:D39)</f>
        <v>982856</v>
      </c>
    </row>
    <row r="42" spans="1:5" x14ac:dyDescent="0.25">
      <c r="B42" s="29">
        <f>B41*100/D41</f>
        <v>51.371920199907208</v>
      </c>
      <c r="C42" s="29">
        <f>C41*100/D41</f>
        <v>48.628079800092792</v>
      </c>
      <c r="D42" s="29">
        <f>SUM(B42:C42)</f>
        <v>100</v>
      </c>
    </row>
    <row r="47" spans="1:5" x14ac:dyDescent="0.25">
      <c r="B47" s="69"/>
      <c r="C47" s="69"/>
    </row>
  </sheetData>
  <mergeCells count="6">
    <mergeCell ref="A2:D2"/>
    <mergeCell ref="A5:A6"/>
    <mergeCell ref="B5:B6"/>
    <mergeCell ref="C5:C6"/>
    <mergeCell ref="D5:D6"/>
    <mergeCell ref="A3:D3"/>
  </mergeCells>
  <phoneticPr fontId="0" type="noConversion"/>
  <pageMargins left="0.72" right="0.75" top="0.34" bottom="0.38" header="0" footer="0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N68"/>
  <sheetViews>
    <sheetView zoomScaleNormal="100" workbookViewId="0">
      <selection activeCell="A105" sqref="A105"/>
    </sheetView>
  </sheetViews>
  <sheetFormatPr baseColWidth="10" defaultColWidth="11.42578125" defaultRowHeight="15" x14ac:dyDescent="0.25"/>
  <cols>
    <col min="1" max="1" width="18.42578125" style="1" customWidth="1"/>
    <col min="2" max="2" width="11.42578125" style="3" customWidth="1"/>
    <col min="3" max="3" width="10.5703125" style="3" customWidth="1"/>
    <col min="4" max="4" width="9.5703125" style="3" customWidth="1"/>
    <col min="5" max="5" width="10.5703125" style="3" customWidth="1"/>
    <col min="6" max="6" width="8.85546875" style="3" customWidth="1"/>
    <col min="7" max="7" width="10" style="3" customWidth="1"/>
    <col min="8" max="8" width="13.42578125" style="3" customWidth="1"/>
    <col min="9" max="9" width="6.42578125" style="1" customWidth="1"/>
    <col min="10" max="16384" width="11.42578125" style="3"/>
  </cols>
  <sheetData>
    <row r="2" spans="1:9" ht="17.25" x14ac:dyDescent="0.3">
      <c r="A2" s="13" t="s">
        <v>213</v>
      </c>
      <c r="B2" s="2"/>
      <c r="C2" s="2"/>
      <c r="D2" s="2"/>
      <c r="E2" s="2"/>
      <c r="F2" s="2"/>
      <c r="G2" s="2"/>
      <c r="I2" s="3"/>
    </row>
    <row r="3" spans="1:9" x14ac:dyDescent="0.25">
      <c r="A3" s="12"/>
    </row>
    <row r="4" spans="1:9" ht="20.25" customHeight="1" x14ac:dyDescent="0.25">
      <c r="A4" s="121" t="s">
        <v>170</v>
      </c>
      <c r="B4" s="128" t="s">
        <v>158</v>
      </c>
      <c r="C4" s="128"/>
      <c r="D4" s="128"/>
      <c r="E4" s="128"/>
      <c r="F4" s="128"/>
      <c r="G4" s="131" t="s">
        <v>63</v>
      </c>
      <c r="H4" s="121" t="s">
        <v>150</v>
      </c>
      <c r="I4" s="3"/>
    </row>
    <row r="5" spans="1:9" ht="18.75" customHeight="1" x14ac:dyDescent="0.25">
      <c r="A5" s="121"/>
      <c r="B5" s="81" t="s">
        <v>16</v>
      </c>
      <c r="C5" s="81" t="s">
        <v>15</v>
      </c>
      <c r="D5" s="81" t="s">
        <v>13</v>
      </c>
      <c r="E5" s="81" t="s">
        <v>14</v>
      </c>
      <c r="F5" s="81" t="s">
        <v>55</v>
      </c>
      <c r="G5" s="131"/>
      <c r="H5" s="121"/>
      <c r="I5" s="3"/>
    </row>
    <row r="6" spans="1:9" ht="9" customHeight="1" x14ac:dyDescent="0.25">
      <c r="A6" s="62"/>
      <c r="B6" s="63"/>
      <c r="C6" s="63"/>
      <c r="D6" s="63"/>
      <c r="E6" s="63"/>
      <c r="F6" s="63"/>
      <c r="G6" s="25"/>
      <c r="H6" s="64"/>
      <c r="I6" s="3"/>
    </row>
    <row r="7" spans="1:9" x14ac:dyDescent="0.25">
      <c r="A7" s="86">
        <v>1960</v>
      </c>
      <c r="B7" s="98">
        <v>125</v>
      </c>
      <c r="C7" s="98">
        <v>357</v>
      </c>
      <c r="D7" s="98">
        <v>28</v>
      </c>
      <c r="E7" s="98">
        <v>542</v>
      </c>
      <c r="F7" s="98">
        <v>0</v>
      </c>
      <c r="G7" s="87">
        <f t="shared" ref="G7:G38" si="0">SUM(B7:F7)</f>
        <v>1052</v>
      </c>
      <c r="H7" s="102">
        <v>0</v>
      </c>
      <c r="I7" s="3"/>
    </row>
    <row r="8" spans="1:9" x14ac:dyDescent="0.25">
      <c r="A8" s="4">
        <v>1961</v>
      </c>
      <c r="B8" s="2">
        <v>36</v>
      </c>
      <c r="C8" s="2">
        <v>123</v>
      </c>
      <c r="D8" s="2">
        <v>3</v>
      </c>
      <c r="E8" s="2">
        <v>84</v>
      </c>
      <c r="F8" s="2">
        <v>0</v>
      </c>
      <c r="G8" s="117">
        <f t="shared" si="0"/>
        <v>246</v>
      </c>
      <c r="H8" s="1">
        <v>0</v>
      </c>
      <c r="I8" s="3"/>
    </row>
    <row r="9" spans="1:9" x14ac:dyDescent="0.25">
      <c r="A9" s="86">
        <v>1962</v>
      </c>
      <c r="B9" s="98">
        <v>42</v>
      </c>
      <c r="C9" s="98">
        <v>124</v>
      </c>
      <c r="D9" s="98">
        <v>6</v>
      </c>
      <c r="E9" s="98">
        <v>131</v>
      </c>
      <c r="F9" s="98">
        <v>0</v>
      </c>
      <c r="G9" s="87">
        <f t="shared" si="0"/>
        <v>303</v>
      </c>
      <c r="H9" s="102">
        <v>0</v>
      </c>
      <c r="I9" s="3"/>
    </row>
    <row r="10" spans="1:9" x14ac:dyDescent="0.25">
      <c r="A10" s="4">
        <v>1963</v>
      </c>
      <c r="B10" s="2">
        <v>51</v>
      </c>
      <c r="C10" s="2">
        <v>160</v>
      </c>
      <c r="D10" s="2">
        <v>3</v>
      </c>
      <c r="E10" s="2">
        <v>146</v>
      </c>
      <c r="F10" s="2">
        <v>0</v>
      </c>
      <c r="G10" s="117">
        <f t="shared" si="0"/>
        <v>360</v>
      </c>
      <c r="H10" s="1">
        <v>0</v>
      </c>
      <c r="I10" s="3"/>
    </row>
    <row r="11" spans="1:9" x14ac:dyDescent="0.25">
      <c r="A11" s="86">
        <v>1964</v>
      </c>
      <c r="B11" s="98">
        <v>67</v>
      </c>
      <c r="C11" s="98">
        <v>224</v>
      </c>
      <c r="D11" s="98">
        <v>8</v>
      </c>
      <c r="E11" s="98">
        <v>256</v>
      </c>
      <c r="F11" s="98">
        <v>0</v>
      </c>
      <c r="G11" s="87">
        <f t="shared" si="0"/>
        <v>555</v>
      </c>
      <c r="H11" s="102">
        <v>0</v>
      </c>
      <c r="I11" s="3"/>
    </row>
    <row r="12" spans="1:9" x14ac:dyDescent="0.25">
      <c r="A12" s="4">
        <v>1965</v>
      </c>
      <c r="B12" s="2">
        <v>102</v>
      </c>
      <c r="C12" s="2">
        <v>270</v>
      </c>
      <c r="D12" s="2">
        <v>7</v>
      </c>
      <c r="E12" s="2">
        <v>243</v>
      </c>
      <c r="F12" s="2">
        <v>0</v>
      </c>
      <c r="G12" s="117">
        <f t="shared" si="0"/>
        <v>622</v>
      </c>
      <c r="H12" s="1">
        <v>1</v>
      </c>
      <c r="I12" s="3"/>
    </row>
    <row r="13" spans="1:9" x14ac:dyDescent="0.25">
      <c r="A13" s="86">
        <v>1966</v>
      </c>
      <c r="B13" s="98">
        <v>116</v>
      </c>
      <c r="C13" s="98">
        <v>319</v>
      </c>
      <c r="D13" s="98">
        <v>6</v>
      </c>
      <c r="E13" s="98">
        <v>265</v>
      </c>
      <c r="F13" s="98">
        <v>0</v>
      </c>
      <c r="G13" s="87">
        <f t="shared" si="0"/>
        <v>706</v>
      </c>
      <c r="H13" s="102">
        <v>1</v>
      </c>
      <c r="I13" s="3"/>
    </row>
    <row r="14" spans="1:9" x14ac:dyDescent="0.25">
      <c r="A14" s="4">
        <v>1967</v>
      </c>
      <c r="B14" s="2">
        <v>182</v>
      </c>
      <c r="C14" s="2">
        <v>411</v>
      </c>
      <c r="D14" s="2">
        <v>6</v>
      </c>
      <c r="E14" s="2">
        <v>271</v>
      </c>
      <c r="F14" s="2">
        <v>0</v>
      </c>
      <c r="G14" s="117">
        <f t="shared" si="0"/>
        <v>870</v>
      </c>
      <c r="H14" s="1">
        <v>1</v>
      </c>
      <c r="I14" s="3"/>
    </row>
    <row r="15" spans="1:9" x14ac:dyDescent="0.25">
      <c r="A15" s="86">
        <v>1968</v>
      </c>
      <c r="B15" s="98">
        <v>227</v>
      </c>
      <c r="C15" s="98">
        <v>580</v>
      </c>
      <c r="D15" s="98">
        <v>13</v>
      </c>
      <c r="E15" s="98">
        <v>403</v>
      </c>
      <c r="F15" s="98">
        <v>0</v>
      </c>
      <c r="G15" s="87">
        <f t="shared" si="0"/>
        <v>1223</v>
      </c>
      <c r="H15" s="102">
        <v>1</v>
      </c>
      <c r="I15" s="3"/>
    </row>
    <row r="16" spans="1:9" x14ac:dyDescent="0.25">
      <c r="A16" s="4">
        <v>1969</v>
      </c>
      <c r="B16" s="2">
        <v>246</v>
      </c>
      <c r="C16" s="2">
        <v>683</v>
      </c>
      <c r="D16" s="2">
        <v>7</v>
      </c>
      <c r="E16" s="2">
        <v>452</v>
      </c>
      <c r="F16" s="2">
        <v>1</v>
      </c>
      <c r="G16" s="117">
        <f t="shared" si="0"/>
        <v>1389</v>
      </c>
      <c r="H16" s="1">
        <v>1</v>
      </c>
      <c r="I16" s="3"/>
    </row>
    <row r="17" spans="1:9" x14ac:dyDescent="0.25">
      <c r="A17" s="86">
        <v>1970</v>
      </c>
      <c r="B17" s="98">
        <v>265</v>
      </c>
      <c r="C17" s="98">
        <v>832</v>
      </c>
      <c r="D17" s="98">
        <v>15</v>
      </c>
      <c r="E17" s="98">
        <v>598</v>
      </c>
      <c r="F17" s="98">
        <v>0</v>
      </c>
      <c r="G17" s="87">
        <f t="shared" si="0"/>
        <v>1710</v>
      </c>
      <c r="H17" s="102">
        <v>3</v>
      </c>
      <c r="I17" s="3"/>
    </row>
    <row r="18" spans="1:9" x14ac:dyDescent="0.25">
      <c r="A18" s="4">
        <v>1971</v>
      </c>
      <c r="B18" s="2">
        <v>296</v>
      </c>
      <c r="C18" s="2">
        <v>816</v>
      </c>
      <c r="D18" s="2">
        <v>13</v>
      </c>
      <c r="E18" s="2">
        <v>692</v>
      </c>
      <c r="F18" s="2">
        <v>0</v>
      </c>
      <c r="G18" s="117">
        <f t="shared" si="0"/>
        <v>1817</v>
      </c>
      <c r="H18" s="1">
        <v>3</v>
      </c>
      <c r="I18" s="3"/>
    </row>
    <row r="19" spans="1:9" x14ac:dyDescent="0.25">
      <c r="A19" s="86">
        <v>1972</v>
      </c>
      <c r="B19" s="98">
        <v>339</v>
      </c>
      <c r="C19" s="98">
        <v>925</v>
      </c>
      <c r="D19" s="98">
        <v>27</v>
      </c>
      <c r="E19" s="98">
        <v>926</v>
      </c>
      <c r="F19" s="98">
        <v>1</v>
      </c>
      <c r="G19" s="87">
        <f t="shared" si="0"/>
        <v>2218</v>
      </c>
      <c r="H19" s="102">
        <v>6</v>
      </c>
      <c r="I19" s="3"/>
    </row>
    <row r="20" spans="1:9" x14ac:dyDescent="0.25">
      <c r="A20" s="4">
        <v>1973</v>
      </c>
      <c r="B20" s="2">
        <v>383</v>
      </c>
      <c r="C20" s="2">
        <v>1120</v>
      </c>
      <c r="D20" s="2">
        <v>10</v>
      </c>
      <c r="E20" s="2">
        <v>1217</v>
      </c>
      <c r="F20" s="2">
        <v>0</v>
      </c>
      <c r="G20" s="117">
        <f t="shared" si="0"/>
        <v>2730</v>
      </c>
      <c r="H20" s="1">
        <v>5</v>
      </c>
      <c r="I20" s="3"/>
    </row>
    <row r="21" spans="1:9" x14ac:dyDescent="0.25">
      <c r="A21" s="86">
        <v>1974</v>
      </c>
      <c r="B21" s="98">
        <v>597</v>
      </c>
      <c r="C21" s="98">
        <v>1388</v>
      </c>
      <c r="D21" s="98">
        <v>20</v>
      </c>
      <c r="E21" s="98">
        <v>1710</v>
      </c>
      <c r="F21" s="98">
        <v>1</v>
      </c>
      <c r="G21" s="87">
        <f t="shared" si="0"/>
        <v>3716</v>
      </c>
      <c r="H21" s="102">
        <v>6</v>
      </c>
      <c r="I21" s="3"/>
    </row>
    <row r="22" spans="1:9" x14ac:dyDescent="0.25">
      <c r="A22" s="4">
        <v>1975</v>
      </c>
      <c r="B22" s="2">
        <v>760</v>
      </c>
      <c r="C22" s="2">
        <v>1770</v>
      </c>
      <c r="D22" s="2">
        <v>18</v>
      </c>
      <c r="E22" s="2">
        <v>1853</v>
      </c>
      <c r="F22" s="2">
        <v>1</v>
      </c>
      <c r="G22" s="117">
        <f t="shared" si="0"/>
        <v>4402</v>
      </c>
      <c r="H22" s="1">
        <v>16</v>
      </c>
      <c r="I22" s="3"/>
    </row>
    <row r="23" spans="1:9" x14ac:dyDescent="0.25">
      <c r="A23" s="86">
        <v>1976</v>
      </c>
      <c r="B23" s="98">
        <v>804</v>
      </c>
      <c r="C23" s="98">
        <v>1863</v>
      </c>
      <c r="D23" s="98">
        <v>23</v>
      </c>
      <c r="E23" s="98">
        <v>1932</v>
      </c>
      <c r="F23" s="98">
        <v>0</v>
      </c>
      <c r="G23" s="87">
        <f t="shared" si="0"/>
        <v>4622</v>
      </c>
      <c r="H23" s="102">
        <v>8</v>
      </c>
      <c r="I23" s="3"/>
    </row>
    <row r="24" spans="1:9" x14ac:dyDescent="0.25">
      <c r="A24" s="4">
        <v>1977</v>
      </c>
      <c r="B24" s="2">
        <v>425</v>
      </c>
      <c r="C24" s="2">
        <v>1341</v>
      </c>
      <c r="D24" s="2">
        <v>15</v>
      </c>
      <c r="E24" s="2">
        <v>1303</v>
      </c>
      <c r="F24" s="2">
        <v>3</v>
      </c>
      <c r="G24" s="117">
        <f t="shared" si="0"/>
        <v>3087</v>
      </c>
      <c r="H24" s="1">
        <v>7</v>
      </c>
      <c r="I24" s="3"/>
    </row>
    <row r="25" spans="1:9" x14ac:dyDescent="0.25">
      <c r="A25" s="86">
        <v>1978</v>
      </c>
      <c r="B25" s="98">
        <v>554</v>
      </c>
      <c r="C25" s="98">
        <v>1584</v>
      </c>
      <c r="D25" s="98">
        <v>22</v>
      </c>
      <c r="E25" s="98">
        <v>2020</v>
      </c>
      <c r="F25" s="98">
        <v>3</v>
      </c>
      <c r="G25" s="87">
        <f t="shared" si="0"/>
        <v>4183</v>
      </c>
      <c r="H25" s="102">
        <v>16</v>
      </c>
      <c r="I25" s="3"/>
    </row>
    <row r="26" spans="1:9" x14ac:dyDescent="0.25">
      <c r="A26" s="4">
        <v>1979</v>
      </c>
      <c r="B26" s="2">
        <v>859</v>
      </c>
      <c r="C26" s="2">
        <v>2094</v>
      </c>
      <c r="D26" s="2">
        <v>34</v>
      </c>
      <c r="E26" s="2">
        <v>3163</v>
      </c>
      <c r="F26" s="2">
        <v>3</v>
      </c>
      <c r="G26" s="117">
        <f t="shared" si="0"/>
        <v>6153</v>
      </c>
      <c r="H26" s="1">
        <v>16</v>
      </c>
      <c r="I26" s="3"/>
    </row>
    <row r="27" spans="1:9" x14ac:dyDescent="0.25">
      <c r="A27" s="86">
        <v>1980</v>
      </c>
      <c r="B27" s="98">
        <v>1293</v>
      </c>
      <c r="C27" s="98">
        <v>3443</v>
      </c>
      <c r="D27" s="98">
        <v>39</v>
      </c>
      <c r="E27" s="98">
        <v>4544</v>
      </c>
      <c r="F27" s="98">
        <v>2</v>
      </c>
      <c r="G27" s="87">
        <f t="shared" si="0"/>
        <v>9321</v>
      </c>
      <c r="H27" s="102">
        <v>15</v>
      </c>
      <c r="I27" s="3"/>
    </row>
    <row r="28" spans="1:9" x14ac:dyDescent="0.25">
      <c r="A28" s="4">
        <v>1981</v>
      </c>
      <c r="B28" s="2">
        <v>1680</v>
      </c>
      <c r="C28" s="2">
        <v>4052</v>
      </c>
      <c r="D28" s="2">
        <v>45</v>
      </c>
      <c r="E28" s="2">
        <v>6233</v>
      </c>
      <c r="F28" s="2">
        <v>1</v>
      </c>
      <c r="G28" s="117">
        <f t="shared" si="0"/>
        <v>12011</v>
      </c>
      <c r="H28" s="1">
        <v>20</v>
      </c>
      <c r="I28" s="3"/>
    </row>
    <row r="29" spans="1:9" x14ac:dyDescent="0.25">
      <c r="A29" s="86">
        <v>1982</v>
      </c>
      <c r="B29" s="98">
        <v>1412</v>
      </c>
      <c r="C29" s="98">
        <v>2693</v>
      </c>
      <c r="D29" s="98">
        <v>37</v>
      </c>
      <c r="E29" s="98">
        <v>3544</v>
      </c>
      <c r="F29" s="98">
        <v>4</v>
      </c>
      <c r="G29" s="87">
        <f t="shared" si="0"/>
        <v>7690</v>
      </c>
      <c r="H29" s="102">
        <v>7</v>
      </c>
      <c r="I29" s="3"/>
    </row>
    <row r="30" spans="1:9" x14ac:dyDescent="0.25">
      <c r="A30" s="4">
        <v>1983</v>
      </c>
      <c r="B30" s="2">
        <v>403</v>
      </c>
      <c r="C30" s="2">
        <v>785</v>
      </c>
      <c r="D30" s="2">
        <v>21</v>
      </c>
      <c r="E30" s="2">
        <v>1431</v>
      </c>
      <c r="F30" s="2">
        <v>1</v>
      </c>
      <c r="G30" s="117">
        <f t="shared" si="0"/>
        <v>2641</v>
      </c>
      <c r="H30" s="1">
        <v>5</v>
      </c>
      <c r="I30" s="3"/>
    </row>
    <row r="31" spans="1:9" x14ac:dyDescent="0.25">
      <c r="A31" s="86">
        <v>1984</v>
      </c>
      <c r="B31" s="98">
        <v>422</v>
      </c>
      <c r="C31" s="98">
        <v>1030</v>
      </c>
      <c r="D31" s="98">
        <v>31</v>
      </c>
      <c r="E31" s="98">
        <v>2986</v>
      </c>
      <c r="F31" s="98">
        <v>6</v>
      </c>
      <c r="G31" s="87">
        <f t="shared" si="0"/>
        <v>4475</v>
      </c>
      <c r="H31" s="102">
        <v>8</v>
      </c>
      <c r="I31" s="3"/>
    </row>
    <row r="32" spans="1:9" x14ac:dyDescent="0.25">
      <c r="A32" s="4">
        <v>1985</v>
      </c>
      <c r="B32" s="2">
        <v>855</v>
      </c>
      <c r="C32" s="2">
        <v>1479</v>
      </c>
      <c r="D32" s="2">
        <v>30</v>
      </c>
      <c r="E32" s="2">
        <v>4336</v>
      </c>
      <c r="F32" s="2">
        <v>6</v>
      </c>
      <c r="G32" s="117">
        <f t="shared" si="0"/>
        <v>6706</v>
      </c>
      <c r="H32" s="1">
        <v>7</v>
      </c>
      <c r="I32" s="3"/>
    </row>
    <row r="33" spans="1:14" x14ac:dyDescent="0.25">
      <c r="A33" s="86">
        <v>1986</v>
      </c>
      <c r="B33" s="98">
        <v>466</v>
      </c>
      <c r="C33" s="98">
        <v>803</v>
      </c>
      <c r="D33" s="98">
        <v>18</v>
      </c>
      <c r="E33" s="98">
        <v>3078</v>
      </c>
      <c r="F33" s="98">
        <v>14</v>
      </c>
      <c r="G33" s="87">
        <f t="shared" si="0"/>
        <v>4379</v>
      </c>
      <c r="H33" s="102">
        <v>11</v>
      </c>
      <c r="I33" s="3"/>
    </row>
    <row r="34" spans="1:14" x14ac:dyDescent="0.25">
      <c r="A34" s="4">
        <v>1987</v>
      </c>
      <c r="B34" s="2">
        <v>322</v>
      </c>
      <c r="C34" s="2">
        <v>551</v>
      </c>
      <c r="D34" s="2">
        <v>18</v>
      </c>
      <c r="E34" s="2">
        <v>3005</v>
      </c>
      <c r="F34" s="2">
        <v>10</v>
      </c>
      <c r="G34" s="117">
        <f t="shared" si="0"/>
        <v>3906</v>
      </c>
      <c r="H34" s="1">
        <v>7</v>
      </c>
      <c r="I34" s="3"/>
    </row>
    <row r="35" spans="1:14" x14ac:dyDescent="0.25">
      <c r="A35" s="86">
        <v>1988</v>
      </c>
      <c r="B35" s="98">
        <v>530</v>
      </c>
      <c r="C35" s="98">
        <v>680</v>
      </c>
      <c r="D35" s="98">
        <v>23</v>
      </c>
      <c r="E35" s="98">
        <v>3612</v>
      </c>
      <c r="F35" s="98">
        <v>7</v>
      </c>
      <c r="G35" s="87">
        <f t="shared" si="0"/>
        <v>4852</v>
      </c>
      <c r="H35" s="102">
        <v>16</v>
      </c>
      <c r="I35" s="3"/>
    </row>
    <row r="36" spans="1:14" x14ac:dyDescent="0.25">
      <c r="A36" s="4">
        <v>1989</v>
      </c>
      <c r="B36" s="2">
        <v>659</v>
      </c>
      <c r="C36" s="2">
        <v>976</v>
      </c>
      <c r="D36" s="2">
        <v>20</v>
      </c>
      <c r="E36" s="2">
        <v>4876</v>
      </c>
      <c r="F36" s="2">
        <v>8</v>
      </c>
      <c r="G36" s="117">
        <f t="shared" si="0"/>
        <v>6539</v>
      </c>
      <c r="H36" s="1">
        <v>15</v>
      </c>
      <c r="I36" s="3"/>
    </row>
    <row r="37" spans="1:14" x14ac:dyDescent="0.25">
      <c r="A37" s="86">
        <v>1990</v>
      </c>
      <c r="B37" s="98">
        <v>970</v>
      </c>
      <c r="C37" s="98">
        <v>1369</v>
      </c>
      <c r="D37" s="98">
        <v>42</v>
      </c>
      <c r="E37" s="98">
        <v>4667</v>
      </c>
      <c r="F37" s="98">
        <v>7</v>
      </c>
      <c r="G37" s="87">
        <f t="shared" si="0"/>
        <v>7055</v>
      </c>
      <c r="H37" s="102">
        <v>15</v>
      </c>
      <c r="I37" s="3"/>
    </row>
    <row r="38" spans="1:14" x14ac:dyDescent="0.25">
      <c r="A38" s="4">
        <v>1991</v>
      </c>
      <c r="B38" s="2">
        <v>1698</v>
      </c>
      <c r="C38" s="2">
        <v>1983</v>
      </c>
      <c r="D38" s="2">
        <v>52</v>
      </c>
      <c r="E38" s="2">
        <v>5781</v>
      </c>
      <c r="F38" s="2">
        <v>9</v>
      </c>
      <c r="G38" s="117">
        <f t="shared" si="0"/>
        <v>9523</v>
      </c>
      <c r="H38" s="1">
        <v>21</v>
      </c>
      <c r="I38" s="3"/>
    </row>
    <row r="39" spans="1:14" x14ac:dyDescent="0.25">
      <c r="A39" s="86">
        <v>1992</v>
      </c>
      <c r="B39" s="98">
        <v>2069</v>
      </c>
      <c r="C39" s="98">
        <v>1910</v>
      </c>
      <c r="D39" s="98">
        <v>51</v>
      </c>
      <c r="E39" s="98">
        <v>5635</v>
      </c>
      <c r="F39" s="98">
        <v>7</v>
      </c>
      <c r="G39" s="87">
        <f t="shared" ref="G39:G58" si="1">SUM(B39:F39)</f>
        <v>9672</v>
      </c>
      <c r="H39" s="102">
        <v>22</v>
      </c>
      <c r="I39" s="3"/>
    </row>
    <row r="40" spans="1:14" x14ac:dyDescent="0.25">
      <c r="A40" s="4">
        <v>1993</v>
      </c>
      <c r="B40" s="2">
        <v>2297</v>
      </c>
      <c r="C40" s="2">
        <v>1851</v>
      </c>
      <c r="D40" s="2">
        <v>66</v>
      </c>
      <c r="E40" s="2">
        <v>5600</v>
      </c>
      <c r="F40" s="2">
        <v>11</v>
      </c>
      <c r="G40" s="117">
        <f t="shared" si="1"/>
        <v>9825</v>
      </c>
      <c r="H40" s="1">
        <v>15</v>
      </c>
      <c r="I40" s="3"/>
    </row>
    <row r="41" spans="1:14" x14ac:dyDescent="0.25">
      <c r="A41" s="86">
        <v>1994</v>
      </c>
      <c r="B41" s="98">
        <v>2115</v>
      </c>
      <c r="C41" s="98">
        <v>1515</v>
      </c>
      <c r="D41" s="98">
        <v>52</v>
      </c>
      <c r="E41" s="98">
        <v>5702</v>
      </c>
      <c r="F41" s="98">
        <v>7</v>
      </c>
      <c r="G41" s="87">
        <f t="shared" si="1"/>
        <v>9391</v>
      </c>
      <c r="H41" s="102">
        <v>12</v>
      </c>
      <c r="I41" s="3"/>
    </row>
    <row r="42" spans="1:14" x14ac:dyDescent="0.25">
      <c r="A42" s="4">
        <v>1995</v>
      </c>
      <c r="B42" s="2">
        <v>1328</v>
      </c>
      <c r="C42" s="2">
        <v>927</v>
      </c>
      <c r="D42" s="2">
        <v>70</v>
      </c>
      <c r="E42" s="2">
        <v>4034</v>
      </c>
      <c r="F42" s="2">
        <v>6</v>
      </c>
      <c r="G42" s="117">
        <f t="shared" si="1"/>
        <v>6365</v>
      </c>
      <c r="H42" s="1">
        <v>8</v>
      </c>
      <c r="I42" s="3"/>
      <c r="N42" s="3" t="s">
        <v>101</v>
      </c>
    </row>
    <row r="43" spans="1:14" x14ac:dyDescent="0.25">
      <c r="A43" s="86">
        <v>1996</v>
      </c>
      <c r="B43" s="98">
        <v>608</v>
      </c>
      <c r="C43" s="98">
        <v>249</v>
      </c>
      <c r="D43" s="98">
        <v>18</v>
      </c>
      <c r="E43" s="98">
        <v>1766</v>
      </c>
      <c r="F43" s="98">
        <v>1</v>
      </c>
      <c r="G43" s="87">
        <f t="shared" si="1"/>
        <v>2642</v>
      </c>
      <c r="H43" s="102">
        <v>7</v>
      </c>
      <c r="I43" s="3"/>
    </row>
    <row r="44" spans="1:14" x14ac:dyDescent="0.25">
      <c r="A44" s="4">
        <v>1997</v>
      </c>
      <c r="B44" s="2">
        <v>1406</v>
      </c>
      <c r="C44" s="2">
        <v>966</v>
      </c>
      <c r="D44" s="2">
        <v>73</v>
      </c>
      <c r="E44" s="2">
        <v>5403</v>
      </c>
      <c r="F44" s="2">
        <v>7</v>
      </c>
      <c r="G44" s="117">
        <f t="shared" si="1"/>
        <v>7855</v>
      </c>
      <c r="H44" s="1">
        <v>12</v>
      </c>
      <c r="I44" s="3"/>
    </row>
    <row r="45" spans="1:14" x14ac:dyDescent="0.25">
      <c r="A45" s="86">
        <v>1998</v>
      </c>
      <c r="B45" s="98">
        <v>1918</v>
      </c>
      <c r="C45" s="98">
        <v>1320</v>
      </c>
      <c r="D45" s="98">
        <v>90</v>
      </c>
      <c r="E45" s="98">
        <v>6743</v>
      </c>
      <c r="F45" s="98">
        <v>6</v>
      </c>
      <c r="G45" s="87">
        <f t="shared" si="1"/>
        <v>10077</v>
      </c>
      <c r="H45" s="102">
        <v>10</v>
      </c>
      <c r="I45" s="3"/>
    </row>
    <row r="46" spans="1:14" x14ac:dyDescent="0.25">
      <c r="A46" s="4">
        <v>1999</v>
      </c>
      <c r="B46" s="2">
        <v>2578</v>
      </c>
      <c r="C46" s="2">
        <v>1251</v>
      </c>
      <c r="D46" s="2">
        <v>90</v>
      </c>
      <c r="E46" s="2">
        <v>6786</v>
      </c>
      <c r="F46" s="2">
        <v>9</v>
      </c>
      <c r="G46" s="117">
        <f t="shared" si="1"/>
        <v>10714</v>
      </c>
      <c r="H46" s="1">
        <v>5</v>
      </c>
      <c r="I46" s="3"/>
    </row>
    <row r="47" spans="1:14" x14ac:dyDescent="0.25">
      <c r="A47" s="86">
        <v>2000</v>
      </c>
      <c r="B47" s="98">
        <v>2860</v>
      </c>
      <c r="C47" s="98">
        <v>1504</v>
      </c>
      <c r="D47" s="98">
        <v>88</v>
      </c>
      <c r="E47" s="98">
        <v>8609</v>
      </c>
      <c r="F47" s="98">
        <v>13</v>
      </c>
      <c r="G47" s="87">
        <f t="shared" si="1"/>
        <v>13074</v>
      </c>
      <c r="H47" s="102">
        <v>11</v>
      </c>
      <c r="I47" s="3"/>
    </row>
    <row r="48" spans="1:14" x14ac:dyDescent="0.25">
      <c r="A48" s="4">
        <v>2001</v>
      </c>
      <c r="B48" s="2">
        <v>3027</v>
      </c>
      <c r="C48" s="2">
        <v>2127</v>
      </c>
      <c r="D48" s="2">
        <v>125</v>
      </c>
      <c r="E48" s="2">
        <v>9655</v>
      </c>
      <c r="F48" s="2">
        <v>16</v>
      </c>
      <c r="G48" s="117">
        <f t="shared" si="1"/>
        <v>14950</v>
      </c>
      <c r="H48" s="1">
        <v>5</v>
      </c>
      <c r="I48" s="3"/>
    </row>
    <row r="49" spans="1:9" x14ac:dyDescent="0.25">
      <c r="A49" s="86">
        <v>2002</v>
      </c>
      <c r="B49" s="98">
        <v>2474</v>
      </c>
      <c r="C49" s="98">
        <v>1456</v>
      </c>
      <c r="D49" s="98">
        <v>72</v>
      </c>
      <c r="E49" s="98">
        <v>4565</v>
      </c>
      <c r="F49" s="98">
        <v>13</v>
      </c>
      <c r="G49" s="87">
        <f t="shared" si="1"/>
        <v>8580</v>
      </c>
      <c r="H49" s="102">
        <v>6</v>
      </c>
      <c r="I49" s="3"/>
    </row>
    <row r="50" spans="1:9" x14ac:dyDescent="0.25">
      <c r="A50" s="4">
        <v>2003</v>
      </c>
      <c r="B50" s="2">
        <v>2295</v>
      </c>
      <c r="C50" s="2">
        <v>1391</v>
      </c>
      <c r="D50" s="2">
        <v>89</v>
      </c>
      <c r="E50" s="2">
        <v>6851</v>
      </c>
      <c r="F50" s="2">
        <v>12</v>
      </c>
      <c r="G50" s="117">
        <f t="shared" si="1"/>
        <v>10638</v>
      </c>
      <c r="H50" s="1">
        <v>4</v>
      </c>
      <c r="I50" s="3"/>
    </row>
    <row r="51" spans="1:9" x14ac:dyDescent="0.25">
      <c r="A51" s="86">
        <v>2004</v>
      </c>
      <c r="B51" s="98">
        <v>2421</v>
      </c>
      <c r="C51" s="98">
        <v>1216</v>
      </c>
      <c r="D51" s="98">
        <v>88</v>
      </c>
      <c r="E51" s="98">
        <v>6918</v>
      </c>
      <c r="F51" s="98">
        <v>12</v>
      </c>
      <c r="G51" s="87">
        <f t="shared" si="1"/>
        <v>10655</v>
      </c>
      <c r="H51" s="102">
        <v>4</v>
      </c>
      <c r="I51" s="3"/>
    </row>
    <row r="52" spans="1:9" x14ac:dyDescent="0.25">
      <c r="A52" s="4">
        <v>2005</v>
      </c>
      <c r="B52" s="2">
        <v>3143</v>
      </c>
      <c r="C52" s="2">
        <v>1428</v>
      </c>
      <c r="D52" s="2">
        <v>148</v>
      </c>
      <c r="E52" s="2">
        <v>12338</v>
      </c>
      <c r="F52" s="2">
        <v>36</v>
      </c>
      <c r="G52" s="117">
        <f t="shared" si="1"/>
        <v>17093</v>
      </c>
      <c r="H52" s="1">
        <v>3</v>
      </c>
      <c r="I52" s="3"/>
    </row>
    <row r="53" spans="1:9" x14ac:dyDescent="0.25">
      <c r="A53" s="86">
        <v>2006</v>
      </c>
      <c r="B53" s="98">
        <v>3802</v>
      </c>
      <c r="C53" s="98">
        <v>1428</v>
      </c>
      <c r="D53" s="98">
        <v>152</v>
      </c>
      <c r="E53" s="98">
        <v>12587</v>
      </c>
      <c r="F53" s="98">
        <v>44</v>
      </c>
      <c r="G53" s="87">
        <f t="shared" si="1"/>
        <v>18013</v>
      </c>
      <c r="H53" s="102">
        <v>5</v>
      </c>
      <c r="I53" s="3"/>
    </row>
    <row r="54" spans="1:9" x14ac:dyDescent="0.25">
      <c r="A54" s="4">
        <v>2007</v>
      </c>
      <c r="B54" s="2">
        <v>4057</v>
      </c>
      <c r="C54" s="2">
        <v>2435</v>
      </c>
      <c r="D54" s="2">
        <v>201</v>
      </c>
      <c r="E54" s="2">
        <v>16621</v>
      </c>
      <c r="F54" s="2">
        <v>50</v>
      </c>
      <c r="G54" s="117">
        <f t="shared" si="1"/>
        <v>23364</v>
      </c>
      <c r="H54" s="1">
        <v>10</v>
      </c>
      <c r="I54" s="3"/>
    </row>
    <row r="55" spans="1:9" x14ac:dyDescent="0.25">
      <c r="A55" s="86">
        <v>2008</v>
      </c>
      <c r="B55" s="98">
        <v>5303</v>
      </c>
      <c r="C55" s="98">
        <v>2497</v>
      </c>
      <c r="D55" s="98">
        <v>131</v>
      </c>
      <c r="E55" s="98">
        <v>17043</v>
      </c>
      <c r="F55" s="98">
        <v>58</v>
      </c>
      <c r="G55" s="87">
        <f t="shared" si="1"/>
        <v>25032</v>
      </c>
      <c r="H55" s="102">
        <v>4</v>
      </c>
      <c r="I55" s="3"/>
    </row>
    <row r="56" spans="1:9" x14ac:dyDescent="0.25">
      <c r="A56" s="4">
        <v>2009</v>
      </c>
      <c r="B56" s="2">
        <v>2780</v>
      </c>
      <c r="C56" s="2">
        <v>2026</v>
      </c>
      <c r="D56" s="2">
        <v>132</v>
      </c>
      <c r="E56" s="2">
        <v>15274</v>
      </c>
      <c r="F56" s="2">
        <v>35</v>
      </c>
      <c r="G56" s="117">
        <f t="shared" si="1"/>
        <v>20247</v>
      </c>
      <c r="H56" s="1">
        <v>6</v>
      </c>
      <c r="I56" s="3"/>
    </row>
    <row r="57" spans="1:9" x14ac:dyDescent="0.25">
      <c r="A57" s="86">
        <v>2010</v>
      </c>
      <c r="B57" s="98">
        <v>1892</v>
      </c>
      <c r="C57" s="98">
        <v>961</v>
      </c>
      <c r="D57" s="98">
        <v>74</v>
      </c>
      <c r="E57" s="98">
        <v>4111</v>
      </c>
      <c r="F57" s="98">
        <v>24</v>
      </c>
      <c r="G57" s="87">
        <f t="shared" si="1"/>
        <v>7062</v>
      </c>
      <c r="H57" s="102">
        <v>3</v>
      </c>
      <c r="I57" s="3"/>
    </row>
    <row r="58" spans="1:9" x14ac:dyDescent="0.25">
      <c r="A58" s="4">
        <v>2011</v>
      </c>
      <c r="B58" s="2">
        <v>2940</v>
      </c>
      <c r="C58" s="2">
        <v>1228</v>
      </c>
      <c r="D58" s="2">
        <v>55</v>
      </c>
      <c r="E58" s="2">
        <v>6644</v>
      </c>
      <c r="F58" s="2">
        <v>52</v>
      </c>
      <c r="G58" s="117">
        <f t="shared" si="1"/>
        <v>10919</v>
      </c>
      <c r="H58" s="1">
        <v>1</v>
      </c>
      <c r="I58" s="3"/>
    </row>
    <row r="59" spans="1:9" x14ac:dyDescent="0.25">
      <c r="A59" s="86">
        <v>2012</v>
      </c>
      <c r="B59" s="98">
        <v>3320</v>
      </c>
      <c r="C59" s="98">
        <v>1222</v>
      </c>
      <c r="D59" s="98">
        <v>54</v>
      </c>
      <c r="E59" s="98">
        <v>9709</v>
      </c>
      <c r="F59" s="98">
        <v>49</v>
      </c>
      <c r="G59" s="87">
        <f t="shared" ref="G59:G66" si="2">SUM(B59:F59)</f>
        <v>14354</v>
      </c>
      <c r="H59" s="102">
        <v>9</v>
      </c>
      <c r="I59" s="3"/>
    </row>
    <row r="60" spans="1:9" x14ac:dyDescent="0.25">
      <c r="A60" s="4">
        <v>2013</v>
      </c>
      <c r="B60" s="2">
        <v>2653</v>
      </c>
      <c r="C60" s="2">
        <v>1452</v>
      </c>
      <c r="D60" s="2">
        <v>84</v>
      </c>
      <c r="E60" s="2">
        <v>11288</v>
      </c>
      <c r="F60" s="2">
        <v>46</v>
      </c>
      <c r="G60" s="117">
        <f t="shared" si="2"/>
        <v>15523</v>
      </c>
      <c r="H60" s="1">
        <v>19</v>
      </c>
      <c r="I60" s="3"/>
    </row>
    <row r="61" spans="1:9" x14ac:dyDescent="0.25">
      <c r="A61" s="86">
        <v>2014</v>
      </c>
      <c r="B61" s="98">
        <v>2255</v>
      </c>
      <c r="C61" s="98">
        <v>1384</v>
      </c>
      <c r="D61" s="98">
        <v>84</v>
      </c>
      <c r="E61" s="98">
        <v>11936</v>
      </c>
      <c r="F61" s="98">
        <v>66</v>
      </c>
      <c r="G61" s="87">
        <f t="shared" ref="G61:G64" si="3">SUM(B61:F61)</f>
        <v>15725</v>
      </c>
      <c r="H61" s="102">
        <v>15</v>
      </c>
      <c r="I61" s="3"/>
    </row>
    <row r="62" spans="1:9" x14ac:dyDescent="0.25">
      <c r="A62" s="4">
        <v>2015</v>
      </c>
      <c r="B62" s="2">
        <v>3132</v>
      </c>
      <c r="C62" s="2">
        <v>1156</v>
      </c>
      <c r="D62" s="2">
        <v>63</v>
      </c>
      <c r="E62" s="2">
        <v>10628</v>
      </c>
      <c r="F62" s="2">
        <v>75</v>
      </c>
      <c r="G62" s="117">
        <f t="shared" si="3"/>
        <v>15054</v>
      </c>
      <c r="H62" s="1">
        <v>9</v>
      </c>
      <c r="I62" s="3"/>
    </row>
    <row r="63" spans="1:9" x14ac:dyDescent="0.25">
      <c r="A63" s="86">
        <v>2016</v>
      </c>
      <c r="B63" s="98">
        <v>2998</v>
      </c>
      <c r="C63" s="98">
        <v>1777</v>
      </c>
      <c r="D63" s="98">
        <v>114</v>
      </c>
      <c r="E63" s="98">
        <v>11643</v>
      </c>
      <c r="F63" s="98">
        <v>62</v>
      </c>
      <c r="G63" s="87">
        <f t="shared" si="3"/>
        <v>16594</v>
      </c>
      <c r="H63" s="102">
        <v>11</v>
      </c>
      <c r="I63" s="3"/>
    </row>
    <row r="64" spans="1:9" x14ac:dyDescent="0.25">
      <c r="A64" s="4">
        <v>2017</v>
      </c>
      <c r="B64" s="2">
        <v>3458</v>
      </c>
      <c r="C64" s="2">
        <v>2031</v>
      </c>
      <c r="D64" s="2">
        <v>100</v>
      </c>
      <c r="E64" s="2">
        <v>14843</v>
      </c>
      <c r="F64" s="2">
        <v>50</v>
      </c>
      <c r="G64" s="117">
        <f t="shared" si="3"/>
        <v>20482</v>
      </c>
      <c r="H64" s="1">
        <v>6</v>
      </c>
      <c r="I64" s="3"/>
    </row>
    <row r="65" spans="1:9" x14ac:dyDescent="0.25">
      <c r="A65" s="86">
        <v>2018</v>
      </c>
      <c r="B65" s="98">
        <v>3022</v>
      </c>
      <c r="C65" s="98">
        <v>2290</v>
      </c>
      <c r="D65" s="98">
        <v>70</v>
      </c>
      <c r="E65" s="98">
        <v>14563</v>
      </c>
      <c r="F65" s="98">
        <v>96</v>
      </c>
      <c r="G65" s="87">
        <f t="shared" si="2"/>
        <v>20041</v>
      </c>
      <c r="H65" s="102">
        <v>3</v>
      </c>
      <c r="I65" s="3"/>
    </row>
    <row r="66" spans="1:9" x14ac:dyDescent="0.25">
      <c r="A66" s="4">
        <v>2019</v>
      </c>
      <c r="B66" s="109">
        <v>701</v>
      </c>
      <c r="C66" s="109">
        <v>1018</v>
      </c>
      <c r="D66" s="109">
        <v>55</v>
      </c>
      <c r="E66" s="109">
        <v>9184</v>
      </c>
      <c r="F66" s="109">
        <v>96</v>
      </c>
      <c r="G66" s="117">
        <f t="shared" si="2"/>
        <v>11054</v>
      </c>
      <c r="H66" s="110">
        <v>1</v>
      </c>
      <c r="I66" s="3"/>
    </row>
    <row r="67" spans="1:9" ht="8.25" customHeight="1" x14ac:dyDescent="0.25">
      <c r="A67" s="20"/>
      <c r="B67" s="54"/>
      <c r="C67" s="54"/>
      <c r="D67" s="54"/>
      <c r="E67" s="54"/>
      <c r="F67" s="54"/>
      <c r="G67" s="54"/>
      <c r="H67" s="54"/>
      <c r="I67" s="3"/>
    </row>
    <row r="68" spans="1:9" ht="24" customHeight="1" x14ac:dyDescent="0.25">
      <c r="A68" s="80" t="s">
        <v>63</v>
      </c>
      <c r="B68" s="81">
        <f>SUM(B7:B66)</f>
        <v>90038</v>
      </c>
      <c r="C68" s="96">
        <f t="shared" ref="C68:H68" si="4">SUM(C7:C66)</f>
        <v>78844</v>
      </c>
      <c r="D68" s="96">
        <f t="shared" si="4"/>
        <v>3149</v>
      </c>
      <c r="E68" s="96">
        <f t="shared" si="4"/>
        <v>322979</v>
      </c>
      <c r="F68" s="96">
        <f t="shared" si="4"/>
        <v>1047</v>
      </c>
      <c r="G68" s="96">
        <f t="shared" si="4"/>
        <v>496057</v>
      </c>
      <c r="H68" s="96">
        <f t="shared" si="4"/>
        <v>464</v>
      </c>
      <c r="I68" s="3"/>
    </row>
  </sheetData>
  <mergeCells count="4">
    <mergeCell ref="A4:A5"/>
    <mergeCell ref="B4:F4"/>
    <mergeCell ref="G4:G5"/>
    <mergeCell ref="H4:H5"/>
  </mergeCells>
  <phoneticPr fontId="0" type="noConversion"/>
  <pageMargins left="0.91" right="0.74803149606299213" top="0.19685039370078741" bottom="0.31" header="0" footer="0"/>
  <pageSetup scale="85" orientation="portrait" r:id="rId1"/>
  <headerFooter alignWithMargins="0"/>
  <ignoredErrors>
    <ignoredError sqref="G64:G66 G6:G63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O74"/>
  <sheetViews>
    <sheetView zoomScaleNormal="100" workbookViewId="0">
      <selection activeCell="A91" sqref="A91"/>
    </sheetView>
  </sheetViews>
  <sheetFormatPr baseColWidth="10" defaultColWidth="11.42578125" defaultRowHeight="15" x14ac:dyDescent="0.25"/>
  <cols>
    <col min="1" max="1" width="15.85546875" style="1" customWidth="1"/>
    <col min="2" max="2" width="7.7109375" style="3" customWidth="1"/>
    <col min="3" max="3" width="9.42578125" style="3" customWidth="1"/>
    <col min="4" max="4" width="9" style="3" customWidth="1"/>
    <col min="5" max="5" width="7.7109375" style="3" customWidth="1"/>
    <col min="6" max="6" width="6.28515625" style="3" customWidth="1"/>
    <col min="7" max="10" width="7.7109375" style="3" customWidth="1"/>
    <col min="11" max="11" width="6.140625" style="3" customWidth="1"/>
    <col min="12" max="12" width="6.7109375" style="3" customWidth="1"/>
    <col min="13" max="13" width="10" style="1" customWidth="1"/>
    <col min="16" max="16384" width="11.42578125" style="3"/>
  </cols>
  <sheetData>
    <row r="1" spans="1:13" x14ac:dyDescent="0.25">
      <c r="G1" s="1"/>
      <c r="M1" s="3"/>
    </row>
    <row r="2" spans="1:13" ht="17.25" x14ac:dyDescent="0.3">
      <c r="A2" s="13" t="s">
        <v>214</v>
      </c>
      <c r="B2" s="41"/>
      <c r="C2" s="41"/>
      <c r="D2" s="41"/>
      <c r="E2" s="41"/>
      <c r="F2" s="41"/>
      <c r="G2" s="52"/>
      <c r="H2" s="52"/>
      <c r="I2" s="52"/>
      <c r="J2" s="52"/>
      <c r="K2" s="52"/>
      <c r="L2" s="52"/>
      <c r="M2" s="3"/>
    </row>
    <row r="3" spans="1:13" x14ac:dyDescent="0.25">
      <c r="A3" s="12"/>
    </row>
    <row r="4" spans="1:13" ht="17.25" customHeight="1" x14ac:dyDescent="0.25">
      <c r="A4" s="121" t="s">
        <v>170</v>
      </c>
      <c r="B4" s="128" t="s">
        <v>159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1" t="s">
        <v>63</v>
      </c>
    </row>
    <row r="5" spans="1:13" ht="21" customHeight="1" x14ac:dyDescent="0.25">
      <c r="A5" s="121"/>
      <c r="B5" s="84" t="s">
        <v>4</v>
      </c>
      <c r="C5" s="84" t="s">
        <v>3</v>
      </c>
      <c r="D5" s="84" t="s">
        <v>2</v>
      </c>
      <c r="E5" s="84" t="s">
        <v>5</v>
      </c>
      <c r="F5" s="84" t="s">
        <v>6</v>
      </c>
      <c r="G5" s="84" t="s">
        <v>7</v>
      </c>
      <c r="H5" s="84" t="s">
        <v>8</v>
      </c>
      <c r="I5" s="84" t="s">
        <v>9</v>
      </c>
      <c r="J5" s="84" t="s">
        <v>10</v>
      </c>
      <c r="K5" s="84" t="s">
        <v>11</v>
      </c>
      <c r="L5" s="84" t="s">
        <v>12</v>
      </c>
      <c r="M5" s="121"/>
    </row>
    <row r="6" spans="1:13" ht="9.75" customHeight="1" x14ac:dyDescent="0.25">
      <c r="A6" s="62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25">
      <c r="A7" s="86">
        <v>1960</v>
      </c>
      <c r="B7" s="102">
        <v>30</v>
      </c>
      <c r="C7" s="98">
        <v>705</v>
      </c>
      <c r="D7" s="98">
        <v>86</v>
      </c>
      <c r="E7" s="102">
        <v>1</v>
      </c>
      <c r="F7" s="102">
        <v>0</v>
      </c>
      <c r="G7" s="102">
        <v>0</v>
      </c>
      <c r="H7" s="102">
        <v>10</v>
      </c>
      <c r="I7" s="102">
        <v>0</v>
      </c>
      <c r="J7" s="102">
        <v>0</v>
      </c>
      <c r="K7" s="102">
        <v>0</v>
      </c>
      <c r="L7" s="102">
        <v>0</v>
      </c>
      <c r="M7" s="87">
        <f t="shared" ref="M7:M38" si="0">SUM(B7:L7)</f>
        <v>832</v>
      </c>
    </row>
    <row r="8" spans="1:13" x14ac:dyDescent="0.25">
      <c r="A8" s="4">
        <v>1961</v>
      </c>
      <c r="B8" s="1">
        <v>3</v>
      </c>
      <c r="C8" s="2">
        <v>119</v>
      </c>
      <c r="D8" s="2">
        <v>27</v>
      </c>
      <c r="E8" s="1">
        <v>1</v>
      </c>
      <c r="F8" s="1">
        <v>0</v>
      </c>
      <c r="G8" s="1">
        <v>0</v>
      </c>
      <c r="H8" s="1">
        <v>3</v>
      </c>
      <c r="I8" s="1">
        <v>0</v>
      </c>
      <c r="J8" s="1">
        <v>0</v>
      </c>
      <c r="K8" s="1">
        <v>0</v>
      </c>
      <c r="L8" s="1">
        <v>0</v>
      </c>
      <c r="M8" s="117">
        <f t="shared" si="0"/>
        <v>153</v>
      </c>
    </row>
    <row r="9" spans="1:13" x14ac:dyDescent="0.25">
      <c r="A9" s="86">
        <v>1962</v>
      </c>
      <c r="B9" s="102">
        <v>2</v>
      </c>
      <c r="C9" s="98">
        <v>148</v>
      </c>
      <c r="D9" s="98">
        <v>24</v>
      </c>
      <c r="E9" s="102">
        <v>0</v>
      </c>
      <c r="F9" s="102">
        <v>0</v>
      </c>
      <c r="G9" s="102">
        <v>0</v>
      </c>
      <c r="H9" s="102">
        <v>1</v>
      </c>
      <c r="I9" s="102">
        <v>0</v>
      </c>
      <c r="J9" s="102">
        <v>0</v>
      </c>
      <c r="K9" s="102">
        <v>0</v>
      </c>
      <c r="L9" s="102">
        <v>0</v>
      </c>
      <c r="M9" s="87">
        <f t="shared" si="0"/>
        <v>175</v>
      </c>
    </row>
    <row r="10" spans="1:13" x14ac:dyDescent="0.25">
      <c r="A10" s="4">
        <v>1963</v>
      </c>
      <c r="B10" s="1">
        <v>3</v>
      </c>
      <c r="C10" s="2">
        <v>167</v>
      </c>
      <c r="D10" s="2">
        <v>25</v>
      </c>
      <c r="E10" s="1">
        <v>0</v>
      </c>
      <c r="F10" s="1">
        <v>0</v>
      </c>
      <c r="G10" s="1">
        <v>0</v>
      </c>
      <c r="H10" s="1">
        <v>3</v>
      </c>
      <c r="I10" s="1">
        <v>0</v>
      </c>
      <c r="J10" s="1">
        <v>0</v>
      </c>
      <c r="K10" s="1">
        <v>0</v>
      </c>
      <c r="L10" s="1">
        <v>0</v>
      </c>
      <c r="M10" s="117">
        <f t="shared" si="0"/>
        <v>198</v>
      </c>
    </row>
    <row r="11" spans="1:13" x14ac:dyDescent="0.25">
      <c r="A11" s="86">
        <v>1964</v>
      </c>
      <c r="B11" s="102">
        <v>1</v>
      </c>
      <c r="C11" s="98">
        <v>255</v>
      </c>
      <c r="D11" s="98">
        <v>36</v>
      </c>
      <c r="E11" s="102">
        <v>0</v>
      </c>
      <c r="F11" s="102">
        <v>0</v>
      </c>
      <c r="G11" s="102">
        <v>0</v>
      </c>
      <c r="H11" s="102">
        <v>0</v>
      </c>
      <c r="I11" s="102">
        <v>1</v>
      </c>
      <c r="J11" s="102">
        <v>0</v>
      </c>
      <c r="K11" s="102">
        <v>0</v>
      </c>
      <c r="L11" s="102">
        <v>0</v>
      </c>
      <c r="M11" s="87">
        <f t="shared" si="0"/>
        <v>293</v>
      </c>
    </row>
    <row r="12" spans="1:13" x14ac:dyDescent="0.25">
      <c r="A12" s="4">
        <v>1965</v>
      </c>
      <c r="B12" s="1">
        <v>2</v>
      </c>
      <c r="C12" s="2">
        <v>247</v>
      </c>
      <c r="D12" s="2">
        <v>44</v>
      </c>
      <c r="E12" s="1">
        <v>0</v>
      </c>
      <c r="F12" s="1">
        <v>0</v>
      </c>
      <c r="G12" s="1">
        <v>0</v>
      </c>
      <c r="H12" s="1">
        <v>5</v>
      </c>
      <c r="I12" s="1">
        <v>0</v>
      </c>
      <c r="J12" s="1">
        <v>0</v>
      </c>
      <c r="K12" s="1">
        <v>0</v>
      </c>
      <c r="L12" s="1">
        <v>0</v>
      </c>
      <c r="M12" s="117">
        <f t="shared" si="0"/>
        <v>298</v>
      </c>
    </row>
    <row r="13" spans="1:13" x14ac:dyDescent="0.25">
      <c r="A13" s="86">
        <v>1966</v>
      </c>
      <c r="B13" s="102">
        <v>3</v>
      </c>
      <c r="C13" s="98">
        <v>271</v>
      </c>
      <c r="D13" s="98">
        <v>46</v>
      </c>
      <c r="E13" s="102">
        <v>1</v>
      </c>
      <c r="F13" s="102">
        <v>0</v>
      </c>
      <c r="G13" s="102">
        <v>1</v>
      </c>
      <c r="H13" s="102">
        <v>5</v>
      </c>
      <c r="I13" s="102">
        <v>1</v>
      </c>
      <c r="J13" s="102">
        <v>0</v>
      </c>
      <c r="K13" s="102">
        <v>0</v>
      </c>
      <c r="L13" s="102">
        <v>0</v>
      </c>
      <c r="M13" s="87">
        <f t="shared" si="0"/>
        <v>328</v>
      </c>
    </row>
    <row r="14" spans="1:13" x14ac:dyDescent="0.25">
      <c r="A14" s="4">
        <v>1967</v>
      </c>
      <c r="B14" s="1">
        <v>4</v>
      </c>
      <c r="C14" s="2">
        <v>316</v>
      </c>
      <c r="D14" s="2">
        <v>49</v>
      </c>
      <c r="E14" s="1">
        <v>2</v>
      </c>
      <c r="F14" s="1">
        <v>0</v>
      </c>
      <c r="G14" s="1">
        <v>0</v>
      </c>
      <c r="H14" s="1">
        <v>5</v>
      </c>
      <c r="I14" s="1">
        <v>0</v>
      </c>
      <c r="J14" s="1">
        <v>0</v>
      </c>
      <c r="K14" s="1">
        <v>0</v>
      </c>
      <c r="L14" s="1">
        <v>0</v>
      </c>
      <c r="M14" s="117">
        <f t="shared" si="0"/>
        <v>376</v>
      </c>
    </row>
    <row r="15" spans="1:13" x14ac:dyDescent="0.25">
      <c r="A15" s="86">
        <v>1968</v>
      </c>
      <c r="B15" s="102">
        <v>8</v>
      </c>
      <c r="C15" s="98">
        <v>426</v>
      </c>
      <c r="D15" s="98">
        <v>80</v>
      </c>
      <c r="E15" s="102">
        <v>1</v>
      </c>
      <c r="F15" s="102">
        <v>0</v>
      </c>
      <c r="G15" s="102">
        <v>0</v>
      </c>
      <c r="H15" s="102">
        <v>8</v>
      </c>
      <c r="I15" s="102">
        <v>0</v>
      </c>
      <c r="J15" s="102">
        <v>0</v>
      </c>
      <c r="K15" s="102">
        <v>0</v>
      </c>
      <c r="L15" s="102">
        <v>0</v>
      </c>
      <c r="M15" s="87">
        <f t="shared" si="0"/>
        <v>523</v>
      </c>
    </row>
    <row r="16" spans="1:13" x14ac:dyDescent="0.25">
      <c r="A16" s="4">
        <v>1969</v>
      </c>
      <c r="B16" s="1">
        <v>7</v>
      </c>
      <c r="C16" s="2">
        <v>697</v>
      </c>
      <c r="D16" s="2">
        <v>119</v>
      </c>
      <c r="E16" s="1">
        <v>3</v>
      </c>
      <c r="F16" s="1">
        <v>0</v>
      </c>
      <c r="G16" s="1">
        <v>0</v>
      </c>
      <c r="H16" s="1">
        <v>15</v>
      </c>
      <c r="I16" s="1">
        <v>2</v>
      </c>
      <c r="J16" s="1">
        <v>0</v>
      </c>
      <c r="K16" s="1">
        <v>0</v>
      </c>
      <c r="L16" s="1">
        <v>0</v>
      </c>
      <c r="M16" s="117">
        <f t="shared" si="0"/>
        <v>843</v>
      </c>
    </row>
    <row r="17" spans="1:13" x14ac:dyDescent="0.25">
      <c r="A17" s="86">
        <v>1970</v>
      </c>
      <c r="B17" s="102">
        <v>7</v>
      </c>
      <c r="C17" s="98">
        <v>809</v>
      </c>
      <c r="D17" s="98">
        <v>167</v>
      </c>
      <c r="E17" s="102">
        <v>0</v>
      </c>
      <c r="F17" s="102">
        <v>0</v>
      </c>
      <c r="G17" s="102">
        <v>0</v>
      </c>
      <c r="H17" s="102">
        <v>6</v>
      </c>
      <c r="I17" s="102">
        <v>0</v>
      </c>
      <c r="J17" s="102">
        <v>0</v>
      </c>
      <c r="K17" s="102">
        <v>0</v>
      </c>
      <c r="L17" s="102">
        <v>0</v>
      </c>
      <c r="M17" s="87">
        <f t="shared" si="0"/>
        <v>989</v>
      </c>
    </row>
    <row r="18" spans="1:13" x14ac:dyDescent="0.25">
      <c r="A18" s="4">
        <v>1971</v>
      </c>
      <c r="B18" s="1">
        <v>11</v>
      </c>
      <c r="C18" s="2">
        <v>767</v>
      </c>
      <c r="D18" s="2">
        <v>174</v>
      </c>
      <c r="E18" s="1">
        <v>1</v>
      </c>
      <c r="F18" s="1">
        <v>0</v>
      </c>
      <c r="G18" s="1">
        <v>0</v>
      </c>
      <c r="H18" s="1">
        <v>9</v>
      </c>
      <c r="I18" s="1">
        <v>2</v>
      </c>
      <c r="J18" s="1">
        <v>0</v>
      </c>
      <c r="K18" s="1">
        <v>0</v>
      </c>
      <c r="L18" s="1">
        <v>0</v>
      </c>
      <c r="M18" s="117">
        <f t="shared" si="0"/>
        <v>964</v>
      </c>
    </row>
    <row r="19" spans="1:13" x14ac:dyDescent="0.25">
      <c r="A19" s="86">
        <v>1972</v>
      </c>
      <c r="B19" s="102">
        <v>21</v>
      </c>
      <c r="C19" s="98">
        <v>1071</v>
      </c>
      <c r="D19" s="98">
        <v>223</v>
      </c>
      <c r="E19" s="102">
        <v>2</v>
      </c>
      <c r="F19" s="102">
        <v>1</v>
      </c>
      <c r="G19" s="102">
        <v>0</v>
      </c>
      <c r="H19" s="102">
        <v>6</v>
      </c>
      <c r="I19" s="102">
        <v>1</v>
      </c>
      <c r="J19" s="102">
        <v>0</v>
      </c>
      <c r="K19" s="102">
        <v>0</v>
      </c>
      <c r="L19" s="102">
        <v>0</v>
      </c>
      <c r="M19" s="87">
        <f t="shared" si="0"/>
        <v>1325</v>
      </c>
    </row>
    <row r="20" spans="1:13" x14ac:dyDescent="0.25">
      <c r="A20" s="4">
        <v>1973</v>
      </c>
      <c r="B20" s="1">
        <v>13</v>
      </c>
      <c r="C20" s="2">
        <v>1392</v>
      </c>
      <c r="D20" s="2">
        <v>316</v>
      </c>
      <c r="E20" s="1">
        <v>0</v>
      </c>
      <c r="F20" s="1">
        <v>0</v>
      </c>
      <c r="G20" s="1">
        <v>0</v>
      </c>
      <c r="H20" s="1">
        <v>15</v>
      </c>
      <c r="I20" s="1">
        <v>7</v>
      </c>
      <c r="J20" s="1">
        <v>2</v>
      </c>
      <c r="K20" s="1">
        <v>0</v>
      </c>
      <c r="L20" s="1">
        <v>0</v>
      </c>
      <c r="M20" s="117">
        <f t="shared" si="0"/>
        <v>1745</v>
      </c>
    </row>
    <row r="21" spans="1:13" x14ac:dyDescent="0.25">
      <c r="A21" s="86">
        <v>1974</v>
      </c>
      <c r="B21" s="102">
        <v>15</v>
      </c>
      <c r="C21" s="98">
        <v>1801</v>
      </c>
      <c r="D21" s="98">
        <v>406</v>
      </c>
      <c r="E21" s="102">
        <v>0</v>
      </c>
      <c r="F21" s="102">
        <v>0</v>
      </c>
      <c r="G21" s="102">
        <v>0</v>
      </c>
      <c r="H21" s="102">
        <v>20</v>
      </c>
      <c r="I21" s="102">
        <v>6</v>
      </c>
      <c r="J21" s="102">
        <v>1</v>
      </c>
      <c r="K21" s="102">
        <v>0</v>
      </c>
      <c r="L21" s="102">
        <v>0</v>
      </c>
      <c r="M21" s="87">
        <f t="shared" si="0"/>
        <v>2249</v>
      </c>
    </row>
    <row r="22" spans="1:13" x14ac:dyDescent="0.25">
      <c r="A22" s="4">
        <v>1975</v>
      </c>
      <c r="B22" s="1">
        <v>12</v>
      </c>
      <c r="C22" s="2">
        <v>1598</v>
      </c>
      <c r="D22" s="2">
        <v>504</v>
      </c>
      <c r="E22" s="1">
        <v>4</v>
      </c>
      <c r="F22" s="1">
        <v>0</v>
      </c>
      <c r="G22" s="1">
        <v>1</v>
      </c>
      <c r="H22" s="1">
        <v>18</v>
      </c>
      <c r="I22" s="1">
        <v>5</v>
      </c>
      <c r="J22" s="1">
        <v>0</v>
      </c>
      <c r="K22" s="1">
        <v>0</v>
      </c>
      <c r="L22" s="1">
        <v>0</v>
      </c>
      <c r="M22" s="117">
        <f t="shared" si="0"/>
        <v>2142</v>
      </c>
    </row>
    <row r="23" spans="1:13" x14ac:dyDescent="0.25">
      <c r="A23" s="86">
        <v>1976</v>
      </c>
      <c r="B23" s="102">
        <v>13</v>
      </c>
      <c r="C23" s="98">
        <v>1674</v>
      </c>
      <c r="D23" s="98">
        <v>433</v>
      </c>
      <c r="E23" s="102">
        <v>6</v>
      </c>
      <c r="F23" s="102">
        <v>0</v>
      </c>
      <c r="G23" s="102">
        <v>0</v>
      </c>
      <c r="H23" s="102">
        <v>19</v>
      </c>
      <c r="I23" s="102">
        <v>7</v>
      </c>
      <c r="J23" s="102">
        <v>0</v>
      </c>
      <c r="K23" s="102">
        <v>0</v>
      </c>
      <c r="L23" s="102">
        <v>0</v>
      </c>
      <c r="M23" s="87">
        <f t="shared" si="0"/>
        <v>2152</v>
      </c>
    </row>
    <row r="24" spans="1:13" x14ac:dyDescent="0.25">
      <c r="A24" s="4">
        <v>1977</v>
      </c>
      <c r="B24" s="1">
        <v>5</v>
      </c>
      <c r="C24" s="2">
        <v>1559</v>
      </c>
      <c r="D24" s="2">
        <v>345</v>
      </c>
      <c r="E24" s="1">
        <v>5</v>
      </c>
      <c r="F24" s="1">
        <v>0</v>
      </c>
      <c r="G24" s="1">
        <v>1</v>
      </c>
      <c r="H24" s="1">
        <v>16</v>
      </c>
      <c r="I24" s="1">
        <v>1</v>
      </c>
      <c r="J24" s="1">
        <v>0</v>
      </c>
      <c r="K24" s="1">
        <v>0</v>
      </c>
      <c r="L24" s="1">
        <v>0</v>
      </c>
      <c r="M24" s="117">
        <f t="shared" si="0"/>
        <v>1932</v>
      </c>
    </row>
    <row r="25" spans="1:13" x14ac:dyDescent="0.25">
      <c r="A25" s="86">
        <v>1978</v>
      </c>
      <c r="B25" s="102">
        <v>11</v>
      </c>
      <c r="C25" s="98">
        <v>2384</v>
      </c>
      <c r="D25" s="98">
        <v>552</v>
      </c>
      <c r="E25" s="102">
        <v>11</v>
      </c>
      <c r="F25" s="102">
        <v>0</v>
      </c>
      <c r="G25" s="102">
        <v>1</v>
      </c>
      <c r="H25" s="102">
        <v>25</v>
      </c>
      <c r="I25" s="102">
        <v>6</v>
      </c>
      <c r="J25" s="102">
        <v>3</v>
      </c>
      <c r="K25" s="102">
        <v>0</v>
      </c>
      <c r="L25" s="102">
        <v>0</v>
      </c>
      <c r="M25" s="87">
        <f t="shared" si="0"/>
        <v>2993</v>
      </c>
    </row>
    <row r="26" spans="1:13" x14ac:dyDescent="0.25">
      <c r="A26" s="4">
        <v>1979</v>
      </c>
      <c r="B26" s="1">
        <v>19</v>
      </c>
      <c r="C26" s="2">
        <v>3174</v>
      </c>
      <c r="D26" s="2">
        <v>1025</v>
      </c>
      <c r="E26" s="1">
        <v>7</v>
      </c>
      <c r="F26" s="1">
        <v>1</v>
      </c>
      <c r="G26" s="1">
        <v>7</v>
      </c>
      <c r="H26" s="1">
        <v>29</v>
      </c>
      <c r="I26" s="1">
        <v>14</v>
      </c>
      <c r="J26" s="1">
        <v>4</v>
      </c>
      <c r="K26" s="1">
        <v>0</v>
      </c>
      <c r="L26" s="1">
        <v>1</v>
      </c>
      <c r="M26" s="117">
        <f t="shared" si="0"/>
        <v>4281</v>
      </c>
    </row>
    <row r="27" spans="1:13" x14ac:dyDescent="0.25">
      <c r="A27" s="86">
        <v>1980</v>
      </c>
      <c r="B27" s="102">
        <v>29</v>
      </c>
      <c r="C27" s="98">
        <v>4091</v>
      </c>
      <c r="D27" s="98">
        <v>2015</v>
      </c>
      <c r="E27" s="102">
        <v>6</v>
      </c>
      <c r="F27" s="102">
        <v>1</v>
      </c>
      <c r="G27" s="102">
        <v>1</v>
      </c>
      <c r="H27" s="102">
        <v>35</v>
      </c>
      <c r="I27" s="102">
        <v>13</v>
      </c>
      <c r="J27" s="102">
        <v>6</v>
      </c>
      <c r="K27" s="102">
        <v>0</v>
      </c>
      <c r="L27" s="102">
        <v>0</v>
      </c>
      <c r="M27" s="87">
        <f t="shared" si="0"/>
        <v>6197</v>
      </c>
    </row>
    <row r="28" spans="1:13" x14ac:dyDescent="0.25">
      <c r="A28" s="4">
        <v>1981</v>
      </c>
      <c r="B28" s="1">
        <v>18</v>
      </c>
      <c r="C28" s="2">
        <v>4007</v>
      </c>
      <c r="D28" s="2">
        <v>2841</v>
      </c>
      <c r="E28" s="1">
        <v>18</v>
      </c>
      <c r="F28" s="1">
        <v>5</v>
      </c>
      <c r="G28" s="1">
        <v>2</v>
      </c>
      <c r="H28" s="1">
        <v>40</v>
      </c>
      <c r="I28" s="1">
        <v>14</v>
      </c>
      <c r="J28" s="1">
        <v>4</v>
      </c>
      <c r="K28" s="1">
        <v>2</v>
      </c>
      <c r="L28" s="1">
        <v>0</v>
      </c>
      <c r="M28" s="117">
        <f t="shared" si="0"/>
        <v>6951</v>
      </c>
    </row>
    <row r="29" spans="1:13" x14ac:dyDescent="0.25">
      <c r="A29" s="86">
        <v>1982</v>
      </c>
      <c r="B29" s="102">
        <v>17</v>
      </c>
      <c r="C29" s="98">
        <v>2476</v>
      </c>
      <c r="D29" s="98">
        <v>1576</v>
      </c>
      <c r="E29" s="102">
        <v>11</v>
      </c>
      <c r="F29" s="102">
        <v>1</v>
      </c>
      <c r="G29" s="102">
        <v>0</v>
      </c>
      <c r="H29" s="102">
        <v>25</v>
      </c>
      <c r="I29" s="102">
        <v>9</v>
      </c>
      <c r="J29" s="102">
        <v>1</v>
      </c>
      <c r="K29" s="102">
        <v>0</v>
      </c>
      <c r="L29" s="102">
        <v>0</v>
      </c>
      <c r="M29" s="87">
        <f t="shared" si="0"/>
        <v>4116</v>
      </c>
    </row>
    <row r="30" spans="1:13" x14ac:dyDescent="0.25">
      <c r="A30" s="4">
        <v>1983</v>
      </c>
      <c r="B30" s="1">
        <v>15</v>
      </c>
      <c r="C30" s="2">
        <v>2092</v>
      </c>
      <c r="D30" s="2">
        <v>456</v>
      </c>
      <c r="E30" s="1">
        <v>4</v>
      </c>
      <c r="F30" s="1">
        <v>0</v>
      </c>
      <c r="G30" s="1">
        <v>2</v>
      </c>
      <c r="H30" s="1">
        <v>13</v>
      </c>
      <c r="I30" s="1">
        <v>4</v>
      </c>
      <c r="J30" s="1">
        <v>0</v>
      </c>
      <c r="K30" s="1">
        <v>0</v>
      </c>
      <c r="L30" s="1">
        <v>1</v>
      </c>
      <c r="M30" s="117">
        <f t="shared" si="0"/>
        <v>2587</v>
      </c>
    </row>
    <row r="31" spans="1:13" x14ac:dyDescent="0.25">
      <c r="A31" s="86">
        <v>1984</v>
      </c>
      <c r="B31" s="102">
        <v>49</v>
      </c>
      <c r="C31" s="98">
        <v>4686</v>
      </c>
      <c r="D31" s="98">
        <v>698</v>
      </c>
      <c r="E31" s="102">
        <v>8</v>
      </c>
      <c r="F31" s="102">
        <v>0</v>
      </c>
      <c r="G31" s="102">
        <v>1</v>
      </c>
      <c r="H31" s="102">
        <v>49</v>
      </c>
      <c r="I31" s="102">
        <v>3</v>
      </c>
      <c r="J31" s="102">
        <v>2</v>
      </c>
      <c r="K31" s="102">
        <v>0</v>
      </c>
      <c r="L31" s="102">
        <v>0</v>
      </c>
      <c r="M31" s="87">
        <f t="shared" si="0"/>
        <v>5496</v>
      </c>
    </row>
    <row r="32" spans="1:13" x14ac:dyDescent="0.25">
      <c r="A32" s="4">
        <v>1985</v>
      </c>
      <c r="B32" s="1">
        <v>52</v>
      </c>
      <c r="C32" s="2">
        <v>4747</v>
      </c>
      <c r="D32" s="2">
        <v>1338</v>
      </c>
      <c r="E32" s="1">
        <v>4</v>
      </c>
      <c r="F32" s="1">
        <v>1</v>
      </c>
      <c r="G32" s="1">
        <v>1</v>
      </c>
      <c r="H32" s="1">
        <v>37</v>
      </c>
      <c r="I32" s="1">
        <v>10</v>
      </c>
      <c r="J32" s="1">
        <v>1</v>
      </c>
      <c r="K32" s="1">
        <v>0</v>
      </c>
      <c r="L32" s="1">
        <v>0</v>
      </c>
      <c r="M32" s="117">
        <f t="shared" si="0"/>
        <v>6191</v>
      </c>
    </row>
    <row r="33" spans="1:13" x14ac:dyDescent="0.25">
      <c r="A33" s="86">
        <v>1986</v>
      </c>
      <c r="B33" s="102">
        <v>39</v>
      </c>
      <c r="C33" s="98">
        <v>4162</v>
      </c>
      <c r="D33" s="98">
        <v>1044</v>
      </c>
      <c r="E33" s="102">
        <v>5</v>
      </c>
      <c r="F33" s="102">
        <v>1</v>
      </c>
      <c r="G33" s="102">
        <v>2</v>
      </c>
      <c r="H33" s="102">
        <v>27</v>
      </c>
      <c r="I33" s="102">
        <v>9</v>
      </c>
      <c r="J33" s="102">
        <v>0</v>
      </c>
      <c r="K33" s="102">
        <v>0</v>
      </c>
      <c r="L33" s="102">
        <v>0</v>
      </c>
      <c r="M33" s="87">
        <f t="shared" si="0"/>
        <v>5289</v>
      </c>
    </row>
    <row r="34" spans="1:13" x14ac:dyDescent="0.25">
      <c r="A34" s="4">
        <v>1987</v>
      </c>
      <c r="B34" s="1">
        <v>44</v>
      </c>
      <c r="C34" s="2">
        <v>5010</v>
      </c>
      <c r="D34" s="2">
        <v>863</v>
      </c>
      <c r="E34" s="1">
        <v>3</v>
      </c>
      <c r="F34" s="1">
        <v>0</v>
      </c>
      <c r="G34" s="1">
        <v>4</v>
      </c>
      <c r="H34" s="1">
        <v>31</v>
      </c>
      <c r="I34" s="1">
        <v>8</v>
      </c>
      <c r="J34" s="1">
        <v>0</v>
      </c>
      <c r="K34" s="1">
        <v>0</v>
      </c>
      <c r="L34" s="1">
        <v>0</v>
      </c>
      <c r="M34" s="117">
        <f t="shared" si="0"/>
        <v>5963</v>
      </c>
    </row>
    <row r="35" spans="1:13" x14ac:dyDescent="0.25">
      <c r="A35" s="86">
        <v>1988</v>
      </c>
      <c r="B35" s="102">
        <v>85</v>
      </c>
      <c r="C35" s="98">
        <v>5273</v>
      </c>
      <c r="D35" s="98">
        <v>1119</v>
      </c>
      <c r="E35" s="102">
        <v>6</v>
      </c>
      <c r="F35" s="102">
        <v>0</v>
      </c>
      <c r="G35" s="102">
        <v>5</v>
      </c>
      <c r="H35" s="102">
        <v>40</v>
      </c>
      <c r="I35" s="102">
        <v>9</v>
      </c>
      <c r="J35" s="102">
        <v>2</v>
      </c>
      <c r="K35" s="102">
        <v>0</v>
      </c>
      <c r="L35" s="102">
        <v>1</v>
      </c>
      <c r="M35" s="87">
        <f t="shared" si="0"/>
        <v>6540</v>
      </c>
    </row>
    <row r="36" spans="1:13" x14ac:dyDescent="0.25">
      <c r="A36" s="4">
        <v>1989</v>
      </c>
      <c r="B36" s="1">
        <v>63</v>
      </c>
      <c r="C36" s="2">
        <v>5125</v>
      </c>
      <c r="D36" s="2">
        <v>1576</v>
      </c>
      <c r="E36" s="1">
        <v>6</v>
      </c>
      <c r="F36" s="1">
        <v>0</v>
      </c>
      <c r="G36" s="1">
        <v>2</v>
      </c>
      <c r="H36" s="1">
        <v>40</v>
      </c>
      <c r="I36" s="1">
        <v>20</v>
      </c>
      <c r="J36" s="1">
        <v>0</v>
      </c>
      <c r="K36" s="1">
        <v>0</v>
      </c>
      <c r="L36" s="1">
        <v>0</v>
      </c>
      <c r="M36" s="117">
        <f t="shared" si="0"/>
        <v>6832</v>
      </c>
    </row>
    <row r="37" spans="1:13" x14ac:dyDescent="0.25">
      <c r="A37" s="86">
        <v>1990</v>
      </c>
      <c r="B37" s="102">
        <v>82</v>
      </c>
      <c r="C37" s="98">
        <v>4913</v>
      </c>
      <c r="D37" s="98">
        <v>1904</v>
      </c>
      <c r="E37" s="102">
        <v>2</v>
      </c>
      <c r="F37" s="102">
        <v>0</v>
      </c>
      <c r="G37" s="102">
        <v>1</v>
      </c>
      <c r="H37" s="102">
        <v>39</v>
      </c>
      <c r="I37" s="102">
        <v>15</v>
      </c>
      <c r="J37" s="102">
        <v>3</v>
      </c>
      <c r="K37" s="102">
        <v>0</v>
      </c>
      <c r="L37" s="102">
        <v>0</v>
      </c>
      <c r="M37" s="87">
        <f t="shared" si="0"/>
        <v>6959</v>
      </c>
    </row>
    <row r="38" spans="1:13" x14ac:dyDescent="0.25">
      <c r="A38" s="4">
        <v>1991</v>
      </c>
      <c r="B38" s="1">
        <v>69</v>
      </c>
      <c r="C38" s="2">
        <v>5192</v>
      </c>
      <c r="D38" s="2">
        <v>2753</v>
      </c>
      <c r="E38" s="1">
        <v>8</v>
      </c>
      <c r="F38" s="1">
        <v>0</v>
      </c>
      <c r="G38" s="1">
        <v>1</v>
      </c>
      <c r="H38" s="1">
        <v>41</v>
      </c>
      <c r="I38" s="1">
        <v>16</v>
      </c>
      <c r="J38" s="1">
        <v>0</v>
      </c>
      <c r="K38" s="1">
        <v>0</v>
      </c>
      <c r="L38" s="1">
        <v>0</v>
      </c>
      <c r="M38" s="117">
        <f t="shared" si="0"/>
        <v>8080</v>
      </c>
    </row>
    <row r="39" spans="1:13" x14ac:dyDescent="0.25">
      <c r="A39" s="86">
        <v>1992</v>
      </c>
      <c r="B39" s="102">
        <v>146</v>
      </c>
      <c r="C39" s="98">
        <v>6073</v>
      </c>
      <c r="D39" s="98">
        <v>2679</v>
      </c>
      <c r="E39" s="102">
        <v>9</v>
      </c>
      <c r="F39" s="102">
        <v>0</v>
      </c>
      <c r="G39" s="102">
        <v>4</v>
      </c>
      <c r="H39" s="102">
        <v>58</v>
      </c>
      <c r="I39" s="102">
        <v>20</v>
      </c>
      <c r="J39" s="102">
        <v>0</v>
      </c>
      <c r="K39" s="102">
        <v>0</v>
      </c>
      <c r="L39" s="102">
        <v>0</v>
      </c>
      <c r="M39" s="87">
        <f t="shared" ref="M39:M58" si="1">SUM(B39:L39)</f>
        <v>8989</v>
      </c>
    </row>
    <row r="40" spans="1:13" x14ac:dyDescent="0.25">
      <c r="A40" s="4">
        <v>1993</v>
      </c>
      <c r="B40" s="1">
        <v>98</v>
      </c>
      <c r="C40" s="2">
        <v>6845</v>
      </c>
      <c r="D40" s="2">
        <v>1891</v>
      </c>
      <c r="E40" s="1">
        <v>11</v>
      </c>
      <c r="F40" s="1">
        <v>1</v>
      </c>
      <c r="G40" s="1">
        <v>1</v>
      </c>
      <c r="H40" s="1">
        <v>60</v>
      </c>
      <c r="I40" s="1">
        <v>15</v>
      </c>
      <c r="J40" s="1">
        <v>7</v>
      </c>
      <c r="K40" s="1">
        <v>0</v>
      </c>
      <c r="L40" s="1">
        <v>0</v>
      </c>
      <c r="M40" s="117">
        <f t="shared" si="1"/>
        <v>8929</v>
      </c>
    </row>
    <row r="41" spans="1:13" x14ac:dyDescent="0.25">
      <c r="A41" s="86">
        <v>1994</v>
      </c>
      <c r="B41" s="102">
        <v>187</v>
      </c>
      <c r="C41" s="98">
        <v>9755</v>
      </c>
      <c r="D41" s="98">
        <v>2147</v>
      </c>
      <c r="E41" s="102">
        <v>4</v>
      </c>
      <c r="F41" s="102">
        <v>1</v>
      </c>
      <c r="G41" s="102">
        <v>2</v>
      </c>
      <c r="H41" s="102">
        <v>76</v>
      </c>
      <c r="I41" s="102">
        <v>16</v>
      </c>
      <c r="J41" s="102">
        <v>1</v>
      </c>
      <c r="K41" s="102">
        <v>0</v>
      </c>
      <c r="L41" s="102">
        <v>0</v>
      </c>
      <c r="M41" s="87">
        <f t="shared" si="1"/>
        <v>12189</v>
      </c>
    </row>
    <row r="42" spans="1:13" x14ac:dyDescent="0.25">
      <c r="A42" s="4">
        <v>1995</v>
      </c>
      <c r="B42" s="1">
        <v>148</v>
      </c>
      <c r="C42" s="2">
        <v>9920</v>
      </c>
      <c r="D42" s="2">
        <v>1029</v>
      </c>
      <c r="E42" s="1">
        <v>6</v>
      </c>
      <c r="F42" s="1">
        <v>0</v>
      </c>
      <c r="G42" s="1">
        <v>0</v>
      </c>
      <c r="H42" s="1">
        <v>84</v>
      </c>
      <c r="I42" s="1">
        <v>5</v>
      </c>
      <c r="J42" s="1">
        <v>1</v>
      </c>
      <c r="K42" s="1">
        <v>1</v>
      </c>
      <c r="L42" s="1">
        <v>0</v>
      </c>
      <c r="M42" s="117">
        <f t="shared" si="1"/>
        <v>11194</v>
      </c>
    </row>
    <row r="43" spans="1:13" x14ac:dyDescent="0.25">
      <c r="A43" s="86">
        <v>1996</v>
      </c>
      <c r="B43" s="102">
        <v>81</v>
      </c>
      <c r="C43" s="98">
        <v>8528</v>
      </c>
      <c r="D43" s="98">
        <v>839</v>
      </c>
      <c r="E43" s="102">
        <v>4</v>
      </c>
      <c r="F43" s="102">
        <v>2</v>
      </c>
      <c r="G43" s="102">
        <v>3</v>
      </c>
      <c r="H43" s="102">
        <v>110</v>
      </c>
      <c r="I43" s="102">
        <v>5</v>
      </c>
      <c r="J43" s="102">
        <v>1</v>
      </c>
      <c r="K43" s="102">
        <v>0</v>
      </c>
      <c r="L43" s="102">
        <v>0</v>
      </c>
      <c r="M43" s="87">
        <f t="shared" si="1"/>
        <v>9573</v>
      </c>
    </row>
    <row r="44" spans="1:13" x14ac:dyDescent="0.25">
      <c r="A44" s="4">
        <v>1997</v>
      </c>
      <c r="B44" s="1">
        <v>123</v>
      </c>
      <c r="C44" s="2">
        <v>10340</v>
      </c>
      <c r="D44" s="2">
        <v>1832</v>
      </c>
      <c r="E44" s="1">
        <v>8</v>
      </c>
      <c r="F44" s="1">
        <v>3</v>
      </c>
      <c r="G44" s="1">
        <v>2</v>
      </c>
      <c r="H44" s="1">
        <v>136</v>
      </c>
      <c r="I44" s="1">
        <v>9</v>
      </c>
      <c r="J44" s="1">
        <v>2</v>
      </c>
      <c r="K44" s="1">
        <v>0</v>
      </c>
      <c r="L44" s="1">
        <v>3</v>
      </c>
      <c r="M44" s="117">
        <f t="shared" si="1"/>
        <v>12458</v>
      </c>
    </row>
    <row r="45" spans="1:13" x14ac:dyDescent="0.25">
      <c r="A45" s="86">
        <v>1998</v>
      </c>
      <c r="B45" s="102">
        <v>176</v>
      </c>
      <c r="C45" s="98">
        <v>15295</v>
      </c>
      <c r="D45" s="98">
        <v>2636</v>
      </c>
      <c r="E45" s="102">
        <v>15</v>
      </c>
      <c r="F45" s="102">
        <v>0</v>
      </c>
      <c r="G45" s="102">
        <v>4</v>
      </c>
      <c r="H45" s="102">
        <v>168</v>
      </c>
      <c r="I45" s="102">
        <v>24</v>
      </c>
      <c r="J45" s="102">
        <v>2</v>
      </c>
      <c r="K45" s="102">
        <v>0</v>
      </c>
      <c r="L45" s="102">
        <v>0</v>
      </c>
      <c r="M45" s="87">
        <f t="shared" si="1"/>
        <v>18320</v>
      </c>
    </row>
    <row r="46" spans="1:13" x14ac:dyDescent="0.25">
      <c r="A46" s="4">
        <v>1999</v>
      </c>
      <c r="B46" s="1">
        <v>144</v>
      </c>
      <c r="C46" s="2">
        <v>17578</v>
      </c>
      <c r="D46" s="2">
        <v>2734</v>
      </c>
      <c r="E46" s="1">
        <v>11</v>
      </c>
      <c r="F46" s="1">
        <v>2</v>
      </c>
      <c r="G46" s="1">
        <v>0</v>
      </c>
      <c r="H46" s="1">
        <v>135</v>
      </c>
      <c r="I46" s="1">
        <v>19</v>
      </c>
      <c r="J46" s="1">
        <v>1</v>
      </c>
      <c r="K46" s="1">
        <v>0</v>
      </c>
      <c r="L46" s="1">
        <v>3</v>
      </c>
      <c r="M46" s="117">
        <f t="shared" si="1"/>
        <v>20627</v>
      </c>
    </row>
    <row r="47" spans="1:13" x14ac:dyDescent="0.25">
      <c r="A47" s="86">
        <v>2000</v>
      </c>
      <c r="B47" s="102">
        <v>167</v>
      </c>
      <c r="C47" s="98">
        <v>17467</v>
      </c>
      <c r="D47" s="98">
        <v>2895</v>
      </c>
      <c r="E47" s="102">
        <v>18</v>
      </c>
      <c r="F47" s="102">
        <v>1</v>
      </c>
      <c r="G47" s="102">
        <v>1</v>
      </c>
      <c r="H47" s="102">
        <v>139</v>
      </c>
      <c r="I47" s="102">
        <v>37</v>
      </c>
      <c r="J47" s="102">
        <v>11</v>
      </c>
      <c r="K47" s="102">
        <v>5</v>
      </c>
      <c r="L47" s="102">
        <v>4</v>
      </c>
      <c r="M47" s="87">
        <f t="shared" si="1"/>
        <v>20745</v>
      </c>
    </row>
    <row r="48" spans="1:13" x14ac:dyDescent="0.25">
      <c r="A48" s="4">
        <v>2001</v>
      </c>
      <c r="B48" s="1">
        <v>109</v>
      </c>
      <c r="C48" s="2">
        <v>16332</v>
      </c>
      <c r="D48" s="2">
        <v>2658</v>
      </c>
      <c r="E48" s="1">
        <v>7</v>
      </c>
      <c r="F48" s="1">
        <v>2</v>
      </c>
      <c r="G48" s="1">
        <v>1</v>
      </c>
      <c r="H48" s="1">
        <v>175</v>
      </c>
      <c r="I48" s="1">
        <v>29</v>
      </c>
      <c r="J48" s="1">
        <v>9</v>
      </c>
      <c r="K48" s="1">
        <v>0</v>
      </c>
      <c r="L48" s="1">
        <v>4</v>
      </c>
      <c r="M48" s="117">
        <f t="shared" si="1"/>
        <v>19326</v>
      </c>
    </row>
    <row r="49" spans="1:13" x14ac:dyDescent="0.25">
      <c r="A49" s="86">
        <v>2002</v>
      </c>
      <c r="B49" s="102">
        <v>91</v>
      </c>
      <c r="C49" s="98">
        <v>9339</v>
      </c>
      <c r="D49" s="98">
        <v>2113</v>
      </c>
      <c r="E49" s="102">
        <v>9</v>
      </c>
      <c r="F49" s="102">
        <v>1</v>
      </c>
      <c r="G49" s="102">
        <v>1</v>
      </c>
      <c r="H49" s="102">
        <v>90</v>
      </c>
      <c r="I49" s="102">
        <v>34</v>
      </c>
      <c r="J49" s="102">
        <v>2</v>
      </c>
      <c r="K49" s="102">
        <v>0</v>
      </c>
      <c r="L49" s="102">
        <v>0</v>
      </c>
      <c r="M49" s="87">
        <f t="shared" si="1"/>
        <v>11680</v>
      </c>
    </row>
    <row r="50" spans="1:13" x14ac:dyDescent="0.25">
      <c r="A50" s="4">
        <v>2003</v>
      </c>
      <c r="B50" s="1">
        <v>142</v>
      </c>
      <c r="C50" s="2">
        <v>10022</v>
      </c>
      <c r="D50" s="2">
        <v>1868</v>
      </c>
      <c r="E50" s="1">
        <v>6</v>
      </c>
      <c r="F50" s="1">
        <v>0</v>
      </c>
      <c r="G50" s="1">
        <v>0</v>
      </c>
      <c r="H50" s="1">
        <v>101</v>
      </c>
      <c r="I50" s="1">
        <v>24</v>
      </c>
      <c r="J50" s="1">
        <v>15</v>
      </c>
      <c r="K50" s="1">
        <v>0</v>
      </c>
      <c r="L50" s="1">
        <v>2</v>
      </c>
      <c r="M50" s="117">
        <f t="shared" si="1"/>
        <v>12180</v>
      </c>
    </row>
    <row r="51" spans="1:13" x14ac:dyDescent="0.25">
      <c r="A51" s="86">
        <v>2004</v>
      </c>
      <c r="B51" s="102">
        <v>45</v>
      </c>
      <c r="C51" s="98">
        <v>12012</v>
      </c>
      <c r="D51" s="98">
        <v>1802</v>
      </c>
      <c r="E51" s="102">
        <v>10</v>
      </c>
      <c r="F51" s="102">
        <v>2</v>
      </c>
      <c r="G51" s="102">
        <v>0</v>
      </c>
      <c r="H51" s="102">
        <v>64</v>
      </c>
      <c r="I51" s="102">
        <v>14</v>
      </c>
      <c r="J51" s="102">
        <v>2</v>
      </c>
      <c r="K51" s="102">
        <v>0</v>
      </c>
      <c r="L51" s="102">
        <v>0</v>
      </c>
      <c r="M51" s="87">
        <f t="shared" si="1"/>
        <v>13951</v>
      </c>
    </row>
    <row r="52" spans="1:13" x14ac:dyDescent="0.25">
      <c r="A52" s="4">
        <v>2005</v>
      </c>
      <c r="B52" s="1">
        <v>98</v>
      </c>
      <c r="C52" s="2">
        <v>13171</v>
      </c>
      <c r="D52" s="2">
        <v>1884</v>
      </c>
      <c r="E52" s="1">
        <v>23</v>
      </c>
      <c r="F52" s="1">
        <v>7</v>
      </c>
      <c r="G52" s="1">
        <v>2</v>
      </c>
      <c r="H52" s="1">
        <v>113</v>
      </c>
      <c r="I52" s="1">
        <v>20</v>
      </c>
      <c r="J52" s="1">
        <v>3</v>
      </c>
      <c r="K52" s="1">
        <v>3</v>
      </c>
      <c r="L52" s="1">
        <v>2</v>
      </c>
      <c r="M52" s="117">
        <f t="shared" si="1"/>
        <v>15326</v>
      </c>
    </row>
    <row r="53" spans="1:13" x14ac:dyDescent="0.25">
      <c r="A53" s="86">
        <v>2006</v>
      </c>
      <c r="B53" s="102">
        <v>77</v>
      </c>
      <c r="C53" s="98">
        <v>14092</v>
      </c>
      <c r="D53" s="98">
        <v>2540</v>
      </c>
      <c r="E53" s="102">
        <v>8</v>
      </c>
      <c r="F53" s="102">
        <v>1</v>
      </c>
      <c r="G53" s="102">
        <v>0</v>
      </c>
      <c r="H53" s="102">
        <v>131</v>
      </c>
      <c r="I53" s="102">
        <v>22</v>
      </c>
      <c r="J53" s="102">
        <v>1</v>
      </c>
      <c r="K53" s="102">
        <v>0</v>
      </c>
      <c r="L53" s="102">
        <v>0</v>
      </c>
      <c r="M53" s="87">
        <f t="shared" si="1"/>
        <v>16872</v>
      </c>
    </row>
    <row r="54" spans="1:13" x14ac:dyDescent="0.25">
      <c r="A54" s="4">
        <v>2007</v>
      </c>
      <c r="B54" s="1">
        <v>74</v>
      </c>
      <c r="C54" s="2">
        <v>14345</v>
      </c>
      <c r="D54" s="2">
        <v>2764</v>
      </c>
      <c r="E54" s="1">
        <v>6</v>
      </c>
      <c r="F54" s="1">
        <v>2</v>
      </c>
      <c r="G54" s="1">
        <v>6</v>
      </c>
      <c r="H54" s="1">
        <v>72</v>
      </c>
      <c r="I54" s="1">
        <v>27</v>
      </c>
      <c r="J54" s="1">
        <v>3</v>
      </c>
      <c r="K54" s="1">
        <v>0</v>
      </c>
      <c r="L54" s="1">
        <v>1</v>
      </c>
      <c r="M54" s="117">
        <f t="shared" si="1"/>
        <v>17300</v>
      </c>
    </row>
    <row r="55" spans="1:13" x14ac:dyDescent="0.25">
      <c r="A55" s="86">
        <v>2008</v>
      </c>
      <c r="B55" s="102">
        <v>105</v>
      </c>
      <c r="C55" s="98">
        <v>12293</v>
      </c>
      <c r="D55" s="98">
        <v>2902</v>
      </c>
      <c r="E55" s="102">
        <v>15</v>
      </c>
      <c r="F55" s="102">
        <v>4</v>
      </c>
      <c r="G55" s="102">
        <v>2</v>
      </c>
      <c r="H55" s="102">
        <v>150</v>
      </c>
      <c r="I55" s="102">
        <v>19</v>
      </c>
      <c r="J55" s="102">
        <v>0</v>
      </c>
      <c r="K55" s="102">
        <v>1</v>
      </c>
      <c r="L55" s="102">
        <v>1</v>
      </c>
      <c r="M55" s="87">
        <f t="shared" si="1"/>
        <v>15492</v>
      </c>
    </row>
    <row r="56" spans="1:13" x14ac:dyDescent="0.25">
      <c r="A56" s="4">
        <v>2009</v>
      </c>
      <c r="B56" s="1">
        <v>76</v>
      </c>
      <c r="C56" s="2">
        <v>9000</v>
      </c>
      <c r="D56" s="2">
        <v>2703</v>
      </c>
      <c r="E56" s="1">
        <v>20</v>
      </c>
      <c r="F56" s="1">
        <v>1</v>
      </c>
      <c r="G56" s="1">
        <v>0</v>
      </c>
      <c r="H56" s="1">
        <v>41</v>
      </c>
      <c r="I56" s="1">
        <v>30</v>
      </c>
      <c r="J56" s="1">
        <v>2</v>
      </c>
      <c r="K56" s="1">
        <v>2</v>
      </c>
      <c r="L56" s="1">
        <v>6</v>
      </c>
      <c r="M56" s="117">
        <f t="shared" si="1"/>
        <v>11881</v>
      </c>
    </row>
    <row r="57" spans="1:13" x14ac:dyDescent="0.25">
      <c r="A57" s="86">
        <v>2010</v>
      </c>
      <c r="B57" s="102">
        <v>36</v>
      </c>
      <c r="C57" s="98">
        <v>6620</v>
      </c>
      <c r="D57" s="98">
        <v>2386</v>
      </c>
      <c r="E57" s="102">
        <v>13</v>
      </c>
      <c r="F57" s="102">
        <v>4</v>
      </c>
      <c r="G57" s="102">
        <v>2</v>
      </c>
      <c r="H57" s="102">
        <v>21</v>
      </c>
      <c r="I57" s="102">
        <v>21</v>
      </c>
      <c r="J57" s="102">
        <v>3</v>
      </c>
      <c r="K57" s="102">
        <v>1</v>
      </c>
      <c r="L57" s="102">
        <v>3</v>
      </c>
      <c r="M57" s="87">
        <f t="shared" si="1"/>
        <v>9110</v>
      </c>
    </row>
    <row r="58" spans="1:13" x14ac:dyDescent="0.25">
      <c r="A58" s="4">
        <v>2011</v>
      </c>
      <c r="B58" s="1">
        <v>98</v>
      </c>
      <c r="C58" s="2">
        <v>6755</v>
      </c>
      <c r="D58" s="2">
        <v>2217</v>
      </c>
      <c r="E58" s="1">
        <v>15</v>
      </c>
      <c r="F58" s="1">
        <v>1</v>
      </c>
      <c r="G58" s="1">
        <v>3</v>
      </c>
      <c r="H58" s="1">
        <v>37</v>
      </c>
      <c r="I58" s="1">
        <v>17</v>
      </c>
      <c r="J58" s="1">
        <v>3</v>
      </c>
      <c r="K58" s="1">
        <v>0</v>
      </c>
      <c r="L58" s="1">
        <v>6</v>
      </c>
      <c r="M58" s="117">
        <f t="shared" si="1"/>
        <v>9152</v>
      </c>
    </row>
    <row r="59" spans="1:13" x14ac:dyDescent="0.25">
      <c r="A59" s="86">
        <v>2012</v>
      </c>
      <c r="B59" s="102">
        <v>134</v>
      </c>
      <c r="C59" s="98">
        <v>8998</v>
      </c>
      <c r="D59" s="98">
        <v>2880</v>
      </c>
      <c r="E59" s="102">
        <v>20</v>
      </c>
      <c r="F59" s="102">
        <v>3</v>
      </c>
      <c r="G59" s="102">
        <v>7</v>
      </c>
      <c r="H59" s="102">
        <v>21</v>
      </c>
      <c r="I59" s="102">
        <v>11</v>
      </c>
      <c r="J59" s="102">
        <v>5</v>
      </c>
      <c r="K59" s="102">
        <v>0</v>
      </c>
      <c r="L59" s="102">
        <v>3</v>
      </c>
      <c r="M59" s="87">
        <f t="shared" ref="M59:M66" si="2">SUM(B59:L59)</f>
        <v>12082</v>
      </c>
    </row>
    <row r="60" spans="1:13" x14ac:dyDescent="0.25">
      <c r="A60" s="4">
        <v>2013</v>
      </c>
      <c r="B60" s="1">
        <v>120</v>
      </c>
      <c r="C60" s="2">
        <v>9825</v>
      </c>
      <c r="D60" s="2">
        <v>3467</v>
      </c>
      <c r="E60" s="1">
        <v>26</v>
      </c>
      <c r="F60" s="1">
        <v>1</v>
      </c>
      <c r="G60" s="1">
        <v>6</v>
      </c>
      <c r="H60" s="1">
        <v>97</v>
      </c>
      <c r="I60" s="1">
        <v>10</v>
      </c>
      <c r="J60" s="1">
        <v>0</v>
      </c>
      <c r="K60" s="1">
        <v>0</v>
      </c>
      <c r="L60" s="1">
        <v>3</v>
      </c>
      <c r="M60" s="117">
        <f t="shared" si="2"/>
        <v>13555</v>
      </c>
    </row>
    <row r="61" spans="1:13" x14ac:dyDescent="0.25">
      <c r="A61" s="86">
        <v>2014</v>
      </c>
      <c r="B61" s="102">
        <v>76</v>
      </c>
      <c r="C61" s="98">
        <v>9560</v>
      </c>
      <c r="D61" s="98">
        <v>3292</v>
      </c>
      <c r="E61" s="102">
        <v>44</v>
      </c>
      <c r="F61" s="102">
        <v>5</v>
      </c>
      <c r="G61" s="102">
        <v>3</v>
      </c>
      <c r="H61" s="102">
        <v>48</v>
      </c>
      <c r="I61" s="102">
        <v>6</v>
      </c>
      <c r="J61" s="102">
        <v>1</v>
      </c>
      <c r="K61" s="102">
        <v>0</v>
      </c>
      <c r="L61" s="102">
        <v>1</v>
      </c>
      <c r="M61" s="87">
        <f t="shared" si="2"/>
        <v>13036</v>
      </c>
    </row>
    <row r="62" spans="1:13" x14ac:dyDescent="0.25">
      <c r="A62" s="4">
        <v>2015</v>
      </c>
      <c r="B62" s="1">
        <v>108</v>
      </c>
      <c r="C62" s="2">
        <v>10238</v>
      </c>
      <c r="D62" s="2">
        <v>3165</v>
      </c>
      <c r="E62" s="1">
        <v>33</v>
      </c>
      <c r="F62" s="1">
        <v>5</v>
      </c>
      <c r="G62" s="1">
        <v>11</v>
      </c>
      <c r="H62" s="1">
        <v>16</v>
      </c>
      <c r="I62" s="1">
        <v>27</v>
      </c>
      <c r="J62" s="1">
        <v>11</v>
      </c>
      <c r="K62" s="1">
        <v>0</v>
      </c>
      <c r="L62" s="1">
        <v>11</v>
      </c>
      <c r="M62" s="117">
        <f t="shared" ref="M62:M63" si="3">SUM(B62:L62)</f>
        <v>13625</v>
      </c>
    </row>
    <row r="63" spans="1:13" x14ac:dyDescent="0.25">
      <c r="A63" s="86">
        <v>2016</v>
      </c>
      <c r="B63" s="102">
        <v>152</v>
      </c>
      <c r="C63" s="98">
        <v>13421</v>
      </c>
      <c r="D63" s="98">
        <v>3110</v>
      </c>
      <c r="E63" s="102">
        <v>64</v>
      </c>
      <c r="F63" s="102">
        <v>4</v>
      </c>
      <c r="G63" s="102">
        <v>12</v>
      </c>
      <c r="H63" s="102">
        <v>26</v>
      </c>
      <c r="I63" s="102">
        <v>7</v>
      </c>
      <c r="J63" s="102">
        <v>4</v>
      </c>
      <c r="K63" s="102">
        <v>0</v>
      </c>
      <c r="L63" s="102">
        <v>2</v>
      </c>
      <c r="M63" s="87">
        <f t="shared" si="3"/>
        <v>16802</v>
      </c>
    </row>
    <row r="64" spans="1:13" x14ac:dyDescent="0.25">
      <c r="A64" s="4">
        <v>2017</v>
      </c>
      <c r="B64" s="1">
        <v>165</v>
      </c>
      <c r="C64" s="2">
        <v>14227</v>
      </c>
      <c r="D64" s="2">
        <v>3656</v>
      </c>
      <c r="E64" s="1">
        <v>77</v>
      </c>
      <c r="F64" s="1">
        <v>2</v>
      </c>
      <c r="G64" s="1">
        <v>2</v>
      </c>
      <c r="H64" s="1">
        <v>12</v>
      </c>
      <c r="I64" s="1">
        <v>5</v>
      </c>
      <c r="J64" s="1">
        <v>1</v>
      </c>
      <c r="K64" s="1">
        <v>0</v>
      </c>
      <c r="L64" s="1">
        <v>2</v>
      </c>
      <c r="M64" s="117">
        <f t="shared" ref="M64" si="4">SUM(B64:L64)</f>
        <v>18149</v>
      </c>
    </row>
    <row r="65" spans="1:13" x14ac:dyDescent="0.25">
      <c r="A65" s="86">
        <v>2018</v>
      </c>
      <c r="B65" s="102">
        <v>70</v>
      </c>
      <c r="C65" s="98">
        <v>15468</v>
      </c>
      <c r="D65" s="98">
        <v>3161</v>
      </c>
      <c r="E65" s="102">
        <v>21</v>
      </c>
      <c r="F65" s="102">
        <v>1</v>
      </c>
      <c r="G65" s="102">
        <v>7</v>
      </c>
      <c r="H65" s="102">
        <v>28</v>
      </c>
      <c r="I65" s="102">
        <v>6</v>
      </c>
      <c r="J65" s="102">
        <v>0</v>
      </c>
      <c r="K65" s="102">
        <v>0</v>
      </c>
      <c r="L65" s="102">
        <v>0</v>
      </c>
      <c r="M65" s="87">
        <f t="shared" si="2"/>
        <v>18762</v>
      </c>
    </row>
    <row r="66" spans="1:13" x14ac:dyDescent="0.25">
      <c r="A66" s="4">
        <v>2019</v>
      </c>
      <c r="B66" s="1">
        <v>17</v>
      </c>
      <c r="C66" s="2">
        <v>7695</v>
      </c>
      <c r="D66" s="2">
        <v>1279</v>
      </c>
      <c r="E66" s="1">
        <v>8</v>
      </c>
      <c r="F66" s="1">
        <v>0</v>
      </c>
      <c r="G66" s="1">
        <v>0</v>
      </c>
      <c r="H66" s="1">
        <v>37</v>
      </c>
      <c r="I66" s="1">
        <v>2</v>
      </c>
      <c r="J66" s="1">
        <v>0</v>
      </c>
      <c r="K66" s="1">
        <v>0</v>
      </c>
      <c r="L66" s="1">
        <v>0</v>
      </c>
      <c r="M66" s="117">
        <f t="shared" si="2"/>
        <v>9038</v>
      </c>
    </row>
    <row r="67" spans="1:13" ht="9" customHeight="1" x14ac:dyDescent="0.25">
      <c r="A67" s="20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</row>
    <row r="68" spans="1:13" ht="27" customHeight="1" x14ac:dyDescent="0.25">
      <c r="A68" s="99" t="s">
        <v>63</v>
      </c>
      <c r="B68" s="100">
        <f>SUM(B7:B66)</f>
        <v>3815</v>
      </c>
      <c r="C68" s="101">
        <f t="shared" ref="C68:M68" si="5">SUM(C7:C66)</f>
        <v>386568</v>
      </c>
      <c r="D68" s="101">
        <f t="shared" si="5"/>
        <v>91393</v>
      </c>
      <c r="E68" s="101">
        <f t="shared" si="5"/>
        <v>637</v>
      </c>
      <c r="F68" s="101">
        <f t="shared" si="5"/>
        <v>67</v>
      </c>
      <c r="G68" s="101">
        <f t="shared" si="5"/>
        <v>115</v>
      </c>
      <c r="H68" s="101">
        <f t="shared" si="5"/>
        <v>2881</v>
      </c>
      <c r="I68" s="101">
        <f t="shared" si="5"/>
        <v>664</v>
      </c>
      <c r="J68" s="101">
        <f t="shared" si="5"/>
        <v>120</v>
      </c>
      <c r="K68" s="101">
        <f t="shared" si="5"/>
        <v>15</v>
      </c>
      <c r="L68" s="101">
        <f t="shared" si="5"/>
        <v>60</v>
      </c>
      <c r="M68" s="101">
        <f t="shared" si="5"/>
        <v>486335</v>
      </c>
    </row>
    <row r="70" spans="1:13" x14ac:dyDescent="0.25">
      <c r="M70" s="3"/>
    </row>
    <row r="74" spans="1:13" x14ac:dyDescent="0.25">
      <c r="K74" s="3" t="s">
        <v>47</v>
      </c>
    </row>
  </sheetData>
  <mergeCells count="3">
    <mergeCell ref="A4:A5"/>
    <mergeCell ref="B4:L4"/>
    <mergeCell ref="M4:M5"/>
  </mergeCells>
  <phoneticPr fontId="0" type="noConversion"/>
  <printOptions horizontalCentered="1"/>
  <pageMargins left="0.47" right="0.45" top="0.98425196850393704" bottom="0.98425196850393704" header="0" footer="0"/>
  <pageSetup scale="70" orientation="portrait" r:id="rId1"/>
  <headerFooter alignWithMargins="0"/>
  <ignoredErrors>
    <ignoredError sqref="M64:M66 M7:M63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D247"/>
  <sheetViews>
    <sheetView zoomScaleNormal="100" workbookViewId="0">
      <selection activeCell="A66" sqref="A66"/>
    </sheetView>
  </sheetViews>
  <sheetFormatPr baseColWidth="10" defaultColWidth="11.42578125" defaultRowHeight="15" x14ac:dyDescent="0.25"/>
  <cols>
    <col min="1" max="1" width="35.140625" style="3" customWidth="1"/>
    <col min="2" max="2" width="18.7109375" style="2" customWidth="1"/>
    <col min="3" max="3" width="16.28515625" style="2" customWidth="1"/>
    <col min="4" max="4" width="10.42578125" style="2" customWidth="1"/>
    <col min="5" max="16384" width="11.42578125" style="3"/>
  </cols>
  <sheetData>
    <row r="2" spans="1:4" ht="17.25" x14ac:dyDescent="0.3">
      <c r="A2" s="13" t="s">
        <v>199</v>
      </c>
    </row>
    <row r="3" spans="1:4" ht="17.25" x14ac:dyDescent="0.3">
      <c r="A3" s="13"/>
    </row>
    <row r="4" spans="1:4" ht="17.25" x14ac:dyDescent="0.3">
      <c r="A4" s="13" t="s">
        <v>186</v>
      </c>
    </row>
    <row r="5" spans="1:4" x14ac:dyDescent="0.25">
      <c r="B5" s="11"/>
      <c r="C5" s="11"/>
    </row>
    <row r="6" spans="1:4" ht="12.75" customHeight="1" x14ac:dyDescent="0.25">
      <c r="A6" s="122" t="s">
        <v>157</v>
      </c>
      <c r="B6" s="121" t="s">
        <v>171</v>
      </c>
      <c r="C6" s="121" t="s">
        <v>172</v>
      </c>
      <c r="D6" s="121" t="s">
        <v>63</v>
      </c>
    </row>
    <row r="7" spans="1:4" ht="26.25" customHeight="1" x14ac:dyDescent="0.25">
      <c r="A7" s="122"/>
      <c r="B7" s="121"/>
      <c r="C7" s="121"/>
      <c r="D7" s="121"/>
    </row>
    <row r="8" spans="1:4" ht="9" customHeight="1" x14ac:dyDescent="0.25">
      <c r="A8" s="19"/>
      <c r="B8" s="21"/>
      <c r="C8" s="21"/>
      <c r="D8" s="21"/>
    </row>
    <row r="9" spans="1:4" ht="21" customHeight="1" x14ac:dyDescent="0.25">
      <c r="A9" s="103" t="s">
        <v>165</v>
      </c>
      <c r="B9" s="85">
        <v>21582</v>
      </c>
      <c r="C9" s="85">
        <v>142238</v>
      </c>
      <c r="D9" s="120">
        <f>B9+C9</f>
        <v>163820</v>
      </c>
    </row>
    <row r="10" spans="1:4" ht="12" customHeight="1" x14ac:dyDescent="0.25">
      <c r="A10" s="24"/>
      <c r="B10" s="21"/>
      <c r="C10" s="21"/>
      <c r="D10" s="21"/>
    </row>
    <row r="11" spans="1:4" ht="22.5" customHeight="1" x14ac:dyDescent="0.25">
      <c r="A11" s="103" t="s">
        <v>166</v>
      </c>
      <c r="B11" s="85">
        <v>5792</v>
      </c>
      <c r="C11" s="85">
        <v>8584</v>
      </c>
      <c r="D11" s="120">
        <f>B11+C11</f>
        <v>14376</v>
      </c>
    </row>
    <row r="12" spans="1:4" ht="9" customHeight="1" x14ac:dyDescent="0.25">
      <c r="A12" s="20"/>
      <c r="B12" s="21"/>
      <c r="C12" s="21"/>
      <c r="D12" s="21"/>
    </row>
    <row r="13" spans="1:4" ht="21" customHeight="1" x14ac:dyDescent="0.25">
      <c r="A13" s="99" t="s">
        <v>193</v>
      </c>
      <c r="B13" s="100">
        <f>B9+B11</f>
        <v>27374</v>
      </c>
      <c r="C13" s="100">
        <f>C9+C11</f>
        <v>150822</v>
      </c>
      <c r="D13" s="100">
        <f>B13+C13</f>
        <v>178196</v>
      </c>
    </row>
    <row r="14" spans="1:4" x14ac:dyDescent="0.25">
      <c r="B14" s="29">
        <f>B13*100/D13</f>
        <v>15.361736514848818</v>
      </c>
      <c r="C14" s="29">
        <f>C13*100/D13</f>
        <v>84.638263485151185</v>
      </c>
    </row>
    <row r="34" spans="1:4" x14ac:dyDescent="0.25">
      <c r="A34" s="4"/>
      <c r="B34" s="4"/>
      <c r="C34" s="4"/>
      <c r="D34" s="4"/>
    </row>
    <row r="35" spans="1:4" x14ac:dyDescent="0.25">
      <c r="A35" s="4"/>
      <c r="B35" s="4"/>
      <c r="C35" s="4"/>
      <c r="D35" s="4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  <row r="62" spans="2:4" x14ac:dyDescent="0.25">
      <c r="B62" s="3"/>
      <c r="C62" s="3"/>
      <c r="D62" s="3"/>
    </row>
    <row r="63" spans="2:4" x14ac:dyDescent="0.25">
      <c r="B63" s="3"/>
      <c r="C63" s="3"/>
      <c r="D63" s="3"/>
    </row>
    <row r="64" spans="2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  <row r="89" spans="2:4" x14ac:dyDescent="0.25">
      <c r="B89" s="3"/>
      <c r="C89" s="3"/>
      <c r="D89" s="3"/>
    </row>
    <row r="90" spans="2:4" x14ac:dyDescent="0.25">
      <c r="B90" s="3"/>
      <c r="C90" s="3"/>
      <c r="D90" s="3"/>
    </row>
    <row r="91" spans="2:4" x14ac:dyDescent="0.25">
      <c r="B91" s="3"/>
      <c r="C91" s="3"/>
      <c r="D91" s="3"/>
    </row>
    <row r="92" spans="2:4" x14ac:dyDescent="0.25">
      <c r="B92" s="3"/>
      <c r="C92" s="3"/>
      <c r="D92" s="3"/>
    </row>
    <row r="93" spans="2:4" x14ac:dyDescent="0.25">
      <c r="B93" s="3"/>
      <c r="C93" s="3"/>
      <c r="D93" s="3"/>
    </row>
    <row r="94" spans="2:4" x14ac:dyDescent="0.25">
      <c r="B94" s="3"/>
      <c r="C94" s="3"/>
      <c r="D94" s="3"/>
    </row>
    <row r="95" spans="2:4" x14ac:dyDescent="0.25">
      <c r="B95" s="3"/>
      <c r="C95" s="3"/>
      <c r="D95" s="3"/>
    </row>
    <row r="96" spans="2:4" x14ac:dyDescent="0.25">
      <c r="B96" s="3"/>
      <c r="C96" s="3"/>
      <c r="D96" s="3"/>
    </row>
    <row r="97" spans="2:4" x14ac:dyDescent="0.25">
      <c r="B97" s="3"/>
      <c r="C97" s="3"/>
      <c r="D97" s="3"/>
    </row>
    <row r="98" spans="2:4" x14ac:dyDescent="0.25">
      <c r="B98" s="3"/>
      <c r="C98" s="3"/>
      <c r="D98" s="3"/>
    </row>
    <row r="99" spans="2:4" x14ac:dyDescent="0.25">
      <c r="B99" s="3"/>
      <c r="C99" s="3"/>
      <c r="D99" s="3"/>
    </row>
    <row r="100" spans="2:4" x14ac:dyDescent="0.25">
      <c r="B100" s="3"/>
      <c r="C100" s="3"/>
      <c r="D100" s="3"/>
    </row>
    <row r="101" spans="2:4" x14ac:dyDescent="0.25">
      <c r="B101" s="3"/>
      <c r="C101" s="3"/>
      <c r="D101" s="3"/>
    </row>
    <row r="102" spans="2:4" x14ac:dyDescent="0.25">
      <c r="B102" s="3"/>
      <c r="C102" s="3"/>
      <c r="D102" s="3"/>
    </row>
    <row r="103" spans="2:4" x14ac:dyDescent="0.25">
      <c r="B103" s="3"/>
      <c r="C103" s="3"/>
      <c r="D103" s="3"/>
    </row>
    <row r="104" spans="2:4" x14ac:dyDescent="0.25">
      <c r="B104" s="3"/>
      <c r="C104" s="3"/>
      <c r="D104" s="3"/>
    </row>
    <row r="105" spans="2:4" x14ac:dyDescent="0.25">
      <c r="B105" s="3"/>
      <c r="C105" s="3"/>
      <c r="D105" s="3"/>
    </row>
    <row r="106" spans="2:4" x14ac:dyDescent="0.25">
      <c r="B106" s="3"/>
      <c r="C106" s="3"/>
      <c r="D106" s="3"/>
    </row>
    <row r="107" spans="2:4" x14ac:dyDescent="0.25">
      <c r="B107" s="3"/>
      <c r="C107" s="3"/>
      <c r="D107" s="3"/>
    </row>
    <row r="108" spans="2:4" x14ac:dyDescent="0.25">
      <c r="B108" s="3"/>
      <c r="C108" s="3"/>
      <c r="D108" s="3"/>
    </row>
    <row r="109" spans="2:4" x14ac:dyDescent="0.25">
      <c r="B109" s="3"/>
      <c r="C109" s="3"/>
      <c r="D109" s="3"/>
    </row>
    <row r="110" spans="2:4" x14ac:dyDescent="0.25">
      <c r="B110" s="3"/>
      <c r="C110" s="3"/>
      <c r="D110" s="3"/>
    </row>
    <row r="111" spans="2:4" x14ac:dyDescent="0.25">
      <c r="B111" s="3"/>
      <c r="C111" s="3"/>
      <c r="D111" s="3"/>
    </row>
    <row r="112" spans="2:4" x14ac:dyDescent="0.25">
      <c r="B112" s="3"/>
      <c r="C112" s="3"/>
      <c r="D112" s="3"/>
    </row>
    <row r="113" spans="2:4" x14ac:dyDescent="0.25">
      <c r="B113" s="3"/>
      <c r="C113" s="3"/>
      <c r="D113" s="3"/>
    </row>
    <row r="114" spans="2:4" x14ac:dyDescent="0.25">
      <c r="B114" s="3"/>
      <c r="C114" s="3"/>
      <c r="D114" s="3"/>
    </row>
    <row r="115" spans="2:4" x14ac:dyDescent="0.25">
      <c r="B115" s="3"/>
      <c r="C115" s="3"/>
      <c r="D115" s="3"/>
    </row>
    <row r="116" spans="2:4" x14ac:dyDescent="0.25">
      <c r="B116" s="3"/>
      <c r="C116" s="3"/>
      <c r="D116" s="3"/>
    </row>
    <row r="117" spans="2:4" x14ac:dyDescent="0.25">
      <c r="B117" s="3"/>
      <c r="C117" s="3"/>
      <c r="D117" s="3"/>
    </row>
    <row r="118" spans="2:4" x14ac:dyDescent="0.25">
      <c r="B118" s="3"/>
      <c r="C118" s="3"/>
      <c r="D118" s="3"/>
    </row>
    <row r="119" spans="2:4" x14ac:dyDescent="0.25">
      <c r="B119" s="3"/>
      <c r="C119" s="3"/>
      <c r="D119" s="3"/>
    </row>
    <row r="120" spans="2:4" x14ac:dyDescent="0.25">
      <c r="B120" s="3"/>
      <c r="C120" s="3"/>
      <c r="D120" s="3"/>
    </row>
    <row r="121" spans="2:4" x14ac:dyDescent="0.25">
      <c r="B121" s="3"/>
      <c r="C121" s="3"/>
      <c r="D121" s="3"/>
    </row>
    <row r="122" spans="2:4" x14ac:dyDescent="0.25">
      <c r="B122" s="3"/>
      <c r="C122" s="3"/>
      <c r="D122" s="3"/>
    </row>
    <row r="123" spans="2:4" x14ac:dyDescent="0.25">
      <c r="B123" s="3"/>
      <c r="C123" s="3"/>
      <c r="D123" s="3"/>
    </row>
    <row r="124" spans="2:4" x14ac:dyDescent="0.25">
      <c r="B124" s="3"/>
      <c r="C124" s="3"/>
      <c r="D124" s="3"/>
    </row>
    <row r="125" spans="2:4" x14ac:dyDescent="0.25">
      <c r="B125" s="3"/>
      <c r="C125" s="3"/>
      <c r="D125" s="3"/>
    </row>
    <row r="126" spans="2:4" x14ac:dyDescent="0.25">
      <c r="B126" s="3"/>
      <c r="C126" s="3"/>
      <c r="D126" s="3"/>
    </row>
    <row r="127" spans="2:4" x14ac:dyDescent="0.25">
      <c r="B127" s="3"/>
      <c r="C127" s="3"/>
      <c r="D127" s="3"/>
    </row>
    <row r="128" spans="2:4" x14ac:dyDescent="0.25">
      <c r="B128" s="3"/>
      <c r="C128" s="3"/>
      <c r="D128" s="3"/>
    </row>
    <row r="129" spans="2:4" x14ac:dyDescent="0.25">
      <c r="B129" s="3"/>
      <c r="C129" s="3"/>
      <c r="D129" s="3"/>
    </row>
    <row r="130" spans="2:4" x14ac:dyDescent="0.25">
      <c r="B130" s="3"/>
      <c r="C130" s="3"/>
      <c r="D130" s="3"/>
    </row>
    <row r="131" spans="2:4" x14ac:dyDescent="0.25">
      <c r="B131" s="3"/>
      <c r="C131" s="3"/>
      <c r="D131" s="3"/>
    </row>
    <row r="132" spans="2:4" x14ac:dyDescent="0.25">
      <c r="B132" s="3"/>
      <c r="C132" s="3"/>
      <c r="D132" s="3"/>
    </row>
    <row r="133" spans="2:4" x14ac:dyDescent="0.25">
      <c r="B133" s="3"/>
      <c r="C133" s="3"/>
      <c r="D133" s="3"/>
    </row>
    <row r="134" spans="2:4" x14ac:dyDescent="0.25">
      <c r="B134" s="3"/>
      <c r="C134" s="3"/>
      <c r="D134" s="3"/>
    </row>
    <row r="135" spans="2:4" x14ac:dyDescent="0.25">
      <c r="B135" s="3"/>
      <c r="C135" s="3"/>
      <c r="D135" s="3"/>
    </row>
    <row r="136" spans="2:4" x14ac:dyDescent="0.25">
      <c r="B136" s="3"/>
      <c r="C136" s="3"/>
      <c r="D136" s="3"/>
    </row>
    <row r="137" spans="2:4" x14ac:dyDescent="0.25">
      <c r="B137" s="3"/>
      <c r="C137" s="3"/>
      <c r="D137" s="3"/>
    </row>
    <row r="138" spans="2:4" x14ac:dyDescent="0.25">
      <c r="B138" s="3"/>
      <c r="C138" s="3"/>
      <c r="D138" s="3"/>
    </row>
    <row r="139" spans="2:4" x14ac:dyDescent="0.25">
      <c r="B139" s="3"/>
      <c r="C139" s="3"/>
      <c r="D139" s="3"/>
    </row>
    <row r="140" spans="2:4" x14ac:dyDescent="0.25">
      <c r="B140" s="3"/>
      <c r="C140" s="3"/>
      <c r="D140" s="3"/>
    </row>
    <row r="141" spans="2:4" x14ac:dyDescent="0.25">
      <c r="B141" s="3"/>
      <c r="C141" s="3"/>
      <c r="D141" s="3"/>
    </row>
    <row r="142" spans="2:4" x14ac:dyDescent="0.25">
      <c r="B142" s="3"/>
      <c r="C142" s="3"/>
      <c r="D142" s="3"/>
    </row>
    <row r="143" spans="2:4" x14ac:dyDescent="0.25">
      <c r="B143" s="3"/>
      <c r="C143" s="3"/>
      <c r="D143" s="3"/>
    </row>
    <row r="144" spans="2:4" x14ac:dyDescent="0.25">
      <c r="B144" s="3"/>
      <c r="C144" s="3"/>
      <c r="D144" s="3"/>
    </row>
    <row r="145" spans="2:4" x14ac:dyDescent="0.25">
      <c r="B145" s="3"/>
      <c r="C145" s="3"/>
      <c r="D145" s="3"/>
    </row>
    <row r="146" spans="2:4" x14ac:dyDescent="0.25">
      <c r="B146" s="3"/>
      <c r="C146" s="3"/>
      <c r="D146" s="3"/>
    </row>
    <row r="147" spans="2:4" x14ac:dyDescent="0.25">
      <c r="B147" s="3"/>
      <c r="C147" s="3"/>
      <c r="D147" s="3"/>
    </row>
    <row r="148" spans="2:4" x14ac:dyDescent="0.25">
      <c r="B148" s="3"/>
      <c r="C148" s="3"/>
      <c r="D148" s="3"/>
    </row>
    <row r="149" spans="2:4" x14ac:dyDescent="0.25">
      <c r="B149" s="3"/>
      <c r="C149" s="3"/>
      <c r="D149" s="3"/>
    </row>
    <row r="150" spans="2:4" x14ac:dyDescent="0.25">
      <c r="B150" s="3"/>
      <c r="C150" s="3"/>
      <c r="D150" s="3"/>
    </row>
    <row r="151" spans="2:4" x14ac:dyDescent="0.25">
      <c r="B151" s="3"/>
      <c r="C151" s="3"/>
      <c r="D151" s="3"/>
    </row>
    <row r="152" spans="2:4" x14ac:dyDescent="0.25">
      <c r="B152" s="3"/>
      <c r="C152" s="3"/>
      <c r="D152" s="3"/>
    </row>
    <row r="153" spans="2:4" x14ac:dyDescent="0.25">
      <c r="B153" s="3"/>
      <c r="C153" s="3"/>
      <c r="D153" s="3"/>
    </row>
    <row r="154" spans="2:4" x14ac:dyDescent="0.25">
      <c r="B154" s="3"/>
      <c r="C154" s="3"/>
      <c r="D154" s="3"/>
    </row>
    <row r="155" spans="2:4" x14ac:dyDescent="0.25">
      <c r="B155" s="3"/>
      <c r="C155" s="3"/>
      <c r="D155" s="3"/>
    </row>
    <row r="156" spans="2:4" x14ac:dyDescent="0.25">
      <c r="B156" s="3"/>
      <c r="C156" s="3"/>
      <c r="D156" s="3"/>
    </row>
    <row r="157" spans="2:4" x14ac:dyDescent="0.25">
      <c r="B157" s="3"/>
      <c r="C157" s="3"/>
      <c r="D157" s="3"/>
    </row>
    <row r="158" spans="2:4" x14ac:dyDescent="0.25">
      <c r="B158" s="3"/>
      <c r="C158" s="3"/>
      <c r="D158" s="3"/>
    </row>
    <row r="159" spans="2:4" x14ac:dyDescent="0.25">
      <c r="B159" s="3"/>
      <c r="C159" s="3"/>
      <c r="D159" s="3"/>
    </row>
    <row r="160" spans="2:4" x14ac:dyDescent="0.25">
      <c r="B160" s="3"/>
      <c r="C160" s="3"/>
      <c r="D160" s="3"/>
    </row>
    <row r="161" spans="2:4" x14ac:dyDescent="0.25">
      <c r="B161" s="3"/>
      <c r="C161" s="3"/>
      <c r="D161" s="3"/>
    </row>
    <row r="162" spans="2:4" x14ac:dyDescent="0.25">
      <c r="B162" s="3"/>
      <c r="C162" s="3"/>
      <c r="D162" s="3"/>
    </row>
    <row r="163" spans="2:4" x14ac:dyDescent="0.25">
      <c r="B163" s="3"/>
      <c r="C163" s="3"/>
      <c r="D163" s="3"/>
    </row>
    <row r="164" spans="2:4" x14ac:dyDescent="0.25">
      <c r="B164" s="3"/>
      <c r="C164" s="3"/>
      <c r="D164" s="3"/>
    </row>
    <row r="165" spans="2:4" x14ac:dyDescent="0.25">
      <c r="B165" s="3"/>
      <c r="C165" s="3"/>
      <c r="D165" s="3"/>
    </row>
    <row r="166" spans="2:4" x14ac:dyDescent="0.25">
      <c r="B166" s="3"/>
      <c r="C166" s="3"/>
      <c r="D166" s="3"/>
    </row>
    <row r="167" spans="2:4" x14ac:dyDescent="0.25">
      <c r="B167" s="3"/>
      <c r="C167" s="3"/>
      <c r="D167" s="3"/>
    </row>
    <row r="168" spans="2:4" x14ac:dyDescent="0.25">
      <c r="B168" s="3"/>
      <c r="C168" s="3"/>
      <c r="D168" s="3"/>
    </row>
    <row r="169" spans="2:4" x14ac:dyDescent="0.25">
      <c r="B169" s="3"/>
      <c r="C169" s="3"/>
      <c r="D169" s="3"/>
    </row>
    <row r="170" spans="2:4" x14ac:dyDescent="0.25">
      <c r="B170" s="3"/>
      <c r="C170" s="3"/>
      <c r="D170" s="3"/>
    </row>
    <row r="171" spans="2:4" x14ac:dyDescent="0.25">
      <c r="B171" s="3"/>
      <c r="C171" s="3"/>
      <c r="D171" s="3"/>
    </row>
    <row r="172" spans="2:4" x14ac:dyDescent="0.25">
      <c r="B172" s="3"/>
      <c r="C172" s="3"/>
      <c r="D172" s="3"/>
    </row>
    <row r="173" spans="2:4" x14ac:dyDescent="0.25">
      <c r="B173" s="3"/>
      <c r="C173" s="3"/>
      <c r="D173" s="3"/>
    </row>
    <row r="174" spans="2:4" x14ac:dyDescent="0.25">
      <c r="B174" s="3"/>
      <c r="C174" s="3"/>
      <c r="D174" s="3"/>
    </row>
    <row r="175" spans="2:4" x14ac:dyDescent="0.25">
      <c r="B175" s="3"/>
      <c r="C175" s="3"/>
      <c r="D175" s="3"/>
    </row>
    <row r="176" spans="2:4" x14ac:dyDescent="0.25">
      <c r="B176" s="3"/>
      <c r="C176" s="3"/>
      <c r="D176" s="3"/>
    </row>
    <row r="177" spans="2:4" x14ac:dyDescent="0.25">
      <c r="B177" s="3"/>
      <c r="C177" s="3"/>
      <c r="D177" s="3"/>
    </row>
    <row r="178" spans="2:4" x14ac:dyDescent="0.25">
      <c r="B178" s="3"/>
      <c r="C178" s="3"/>
      <c r="D178" s="3"/>
    </row>
    <row r="179" spans="2:4" x14ac:dyDescent="0.25">
      <c r="B179" s="3"/>
      <c r="C179" s="3"/>
      <c r="D179" s="3"/>
    </row>
    <row r="180" spans="2:4" x14ac:dyDescent="0.25">
      <c r="B180" s="3"/>
      <c r="C180" s="3"/>
      <c r="D180" s="3"/>
    </row>
    <row r="181" spans="2:4" x14ac:dyDescent="0.25">
      <c r="B181" s="3"/>
      <c r="C181" s="3"/>
      <c r="D181" s="3"/>
    </row>
    <row r="182" spans="2:4" x14ac:dyDescent="0.25">
      <c r="B182" s="3"/>
      <c r="C182" s="3"/>
      <c r="D182" s="3"/>
    </row>
    <row r="183" spans="2:4" x14ac:dyDescent="0.25">
      <c r="B183" s="3"/>
      <c r="C183" s="3"/>
      <c r="D183" s="3"/>
    </row>
    <row r="184" spans="2:4" x14ac:dyDescent="0.25">
      <c r="B184" s="3"/>
      <c r="C184" s="3"/>
      <c r="D184" s="3"/>
    </row>
    <row r="185" spans="2:4" x14ac:dyDescent="0.25">
      <c r="B185" s="3"/>
      <c r="C185" s="3"/>
      <c r="D185" s="3"/>
    </row>
    <row r="186" spans="2:4" x14ac:dyDescent="0.25">
      <c r="B186" s="3"/>
      <c r="C186" s="3"/>
      <c r="D186" s="3"/>
    </row>
    <row r="187" spans="2:4" x14ac:dyDescent="0.25">
      <c r="B187" s="3"/>
      <c r="C187" s="3"/>
      <c r="D187" s="3"/>
    </row>
    <row r="188" spans="2:4" x14ac:dyDescent="0.25">
      <c r="B188" s="3"/>
      <c r="C188" s="3"/>
      <c r="D188" s="3"/>
    </row>
    <row r="189" spans="2:4" x14ac:dyDescent="0.25">
      <c r="B189" s="3"/>
      <c r="C189" s="3"/>
      <c r="D189" s="3"/>
    </row>
    <row r="190" spans="2:4" x14ac:dyDescent="0.25">
      <c r="B190" s="3"/>
      <c r="C190" s="3"/>
      <c r="D190" s="3"/>
    </row>
    <row r="191" spans="2:4" x14ac:dyDescent="0.25">
      <c r="B191" s="3"/>
      <c r="C191" s="3"/>
      <c r="D191" s="3"/>
    </row>
    <row r="192" spans="2:4" x14ac:dyDescent="0.25">
      <c r="B192" s="3"/>
      <c r="C192" s="3"/>
      <c r="D192" s="3"/>
    </row>
    <row r="193" spans="2:4" x14ac:dyDescent="0.25">
      <c r="B193" s="3"/>
      <c r="C193" s="3"/>
      <c r="D193" s="3"/>
    </row>
    <row r="194" spans="2:4" x14ac:dyDescent="0.25">
      <c r="B194" s="3"/>
      <c r="C194" s="3"/>
      <c r="D194" s="3"/>
    </row>
    <row r="195" spans="2:4" x14ac:dyDescent="0.25">
      <c r="B195" s="3"/>
      <c r="C195" s="3"/>
      <c r="D195" s="3"/>
    </row>
    <row r="196" spans="2:4" x14ac:dyDescent="0.25">
      <c r="B196" s="3"/>
      <c r="C196" s="3"/>
      <c r="D196" s="3"/>
    </row>
    <row r="197" spans="2:4" x14ac:dyDescent="0.25">
      <c r="B197" s="3"/>
      <c r="C197" s="3"/>
      <c r="D197" s="3"/>
    </row>
    <row r="198" spans="2:4" x14ac:dyDescent="0.25">
      <c r="B198" s="3"/>
      <c r="C198" s="3"/>
      <c r="D198" s="3"/>
    </row>
    <row r="199" spans="2:4" x14ac:dyDescent="0.25">
      <c r="B199" s="3"/>
      <c r="C199" s="3"/>
      <c r="D199" s="3"/>
    </row>
    <row r="200" spans="2:4" x14ac:dyDescent="0.25">
      <c r="B200" s="3"/>
      <c r="C200" s="3"/>
      <c r="D200" s="3"/>
    </row>
    <row r="201" spans="2:4" x14ac:dyDescent="0.25">
      <c r="B201" s="3"/>
      <c r="C201" s="3"/>
      <c r="D201" s="3"/>
    </row>
    <row r="202" spans="2:4" x14ac:dyDescent="0.25">
      <c r="B202" s="3"/>
      <c r="C202" s="3"/>
      <c r="D202" s="3"/>
    </row>
    <row r="203" spans="2:4" x14ac:dyDescent="0.25">
      <c r="B203" s="3"/>
      <c r="C203" s="3"/>
      <c r="D203" s="3"/>
    </row>
    <row r="204" spans="2:4" x14ac:dyDescent="0.25">
      <c r="B204" s="3"/>
      <c r="C204" s="3"/>
      <c r="D204" s="3"/>
    </row>
    <row r="205" spans="2:4" x14ac:dyDescent="0.25">
      <c r="B205" s="3"/>
      <c r="C205" s="3"/>
      <c r="D205" s="3"/>
    </row>
    <row r="206" spans="2:4" x14ac:dyDescent="0.25">
      <c r="B206" s="3"/>
      <c r="C206" s="3"/>
      <c r="D206" s="3"/>
    </row>
    <row r="207" spans="2:4" x14ac:dyDescent="0.25">
      <c r="B207" s="3"/>
      <c r="C207" s="3"/>
      <c r="D207" s="3"/>
    </row>
    <row r="208" spans="2:4" x14ac:dyDescent="0.25">
      <c r="B208" s="3"/>
      <c r="C208" s="3"/>
      <c r="D208" s="3"/>
    </row>
    <row r="209" spans="2:4" x14ac:dyDescent="0.25">
      <c r="B209" s="3"/>
      <c r="C209" s="3"/>
      <c r="D209" s="3"/>
    </row>
    <row r="210" spans="2:4" x14ac:dyDescent="0.25">
      <c r="B210" s="3"/>
      <c r="C210" s="3"/>
      <c r="D210" s="3"/>
    </row>
    <row r="211" spans="2:4" x14ac:dyDescent="0.25">
      <c r="B211" s="3"/>
      <c r="C211" s="3"/>
      <c r="D211" s="3"/>
    </row>
    <row r="212" spans="2:4" x14ac:dyDescent="0.25">
      <c r="B212" s="3"/>
      <c r="C212" s="3"/>
      <c r="D212" s="3"/>
    </row>
    <row r="213" spans="2:4" x14ac:dyDescent="0.25">
      <c r="B213" s="3"/>
      <c r="C213" s="3"/>
      <c r="D213" s="3"/>
    </row>
    <row r="214" spans="2:4" x14ac:dyDescent="0.25">
      <c r="B214" s="3"/>
      <c r="C214" s="3"/>
      <c r="D214" s="3"/>
    </row>
    <row r="215" spans="2:4" x14ac:dyDescent="0.25">
      <c r="B215" s="3"/>
      <c r="C215" s="3"/>
      <c r="D215" s="3"/>
    </row>
    <row r="216" spans="2:4" x14ac:dyDescent="0.25">
      <c r="B216" s="3"/>
      <c r="C216" s="3"/>
      <c r="D216" s="3"/>
    </row>
    <row r="217" spans="2:4" x14ac:dyDescent="0.25">
      <c r="B217" s="3"/>
      <c r="C217" s="3"/>
      <c r="D217" s="3"/>
    </row>
    <row r="218" spans="2:4" x14ac:dyDescent="0.25">
      <c r="B218" s="3"/>
      <c r="C218" s="3"/>
      <c r="D218" s="3"/>
    </row>
    <row r="219" spans="2:4" x14ac:dyDescent="0.25">
      <c r="B219" s="3"/>
      <c r="C219" s="3"/>
      <c r="D219" s="3"/>
    </row>
    <row r="220" spans="2:4" x14ac:dyDescent="0.25">
      <c r="B220" s="3"/>
      <c r="C220" s="3"/>
      <c r="D220" s="3"/>
    </row>
    <row r="221" spans="2:4" x14ac:dyDescent="0.25">
      <c r="B221" s="3"/>
      <c r="C221" s="3"/>
      <c r="D221" s="3"/>
    </row>
    <row r="222" spans="2:4" x14ac:dyDescent="0.25">
      <c r="B222" s="3"/>
      <c r="C222" s="3"/>
      <c r="D222" s="3"/>
    </row>
    <row r="223" spans="2:4" x14ac:dyDescent="0.25">
      <c r="B223" s="3"/>
      <c r="C223" s="3"/>
      <c r="D223" s="3"/>
    </row>
    <row r="224" spans="2:4" x14ac:dyDescent="0.25">
      <c r="B224" s="3"/>
      <c r="C224" s="3"/>
      <c r="D224" s="3"/>
    </row>
    <row r="225" spans="2:4" x14ac:dyDescent="0.25">
      <c r="B225" s="3"/>
      <c r="C225" s="3"/>
      <c r="D225" s="3"/>
    </row>
    <row r="226" spans="2:4" x14ac:dyDescent="0.25">
      <c r="B226" s="3"/>
      <c r="C226" s="3"/>
      <c r="D226" s="3"/>
    </row>
    <row r="227" spans="2:4" x14ac:dyDescent="0.25">
      <c r="B227" s="3"/>
      <c r="C227" s="3"/>
      <c r="D227" s="3"/>
    </row>
    <row r="228" spans="2:4" x14ac:dyDescent="0.25">
      <c r="B228" s="3"/>
      <c r="C228" s="3"/>
      <c r="D228" s="3"/>
    </row>
    <row r="229" spans="2:4" x14ac:dyDescent="0.25">
      <c r="B229" s="3"/>
      <c r="C229" s="3"/>
      <c r="D229" s="3"/>
    </row>
    <row r="230" spans="2:4" x14ac:dyDescent="0.25">
      <c r="B230" s="3"/>
      <c r="C230" s="3"/>
      <c r="D230" s="3"/>
    </row>
    <row r="231" spans="2:4" x14ac:dyDescent="0.25">
      <c r="B231" s="3"/>
      <c r="C231" s="3"/>
      <c r="D231" s="3"/>
    </row>
    <row r="232" spans="2:4" x14ac:dyDescent="0.25">
      <c r="B232" s="3"/>
      <c r="C232" s="3"/>
      <c r="D232" s="3"/>
    </row>
    <row r="233" spans="2:4" x14ac:dyDescent="0.25">
      <c r="B233" s="3"/>
      <c r="C233" s="3"/>
      <c r="D233" s="3"/>
    </row>
    <row r="234" spans="2:4" x14ac:dyDescent="0.25">
      <c r="B234" s="3"/>
      <c r="C234" s="3"/>
      <c r="D234" s="3"/>
    </row>
    <row r="235" spans="2:4" x14ac:dyDescent="0.25">
      <c r="B235" s="3"/>
      <c r="C235" s="3"/>
      <c r="D235" s="3"/>
    </row>
    <row r="236" spans="2:4" x14ac:dyDescent="0.25">
      <c r="B236" s="3"/>
      <c r="C236" s="3"/>
      <c r="D236" s="3"/>
    </row>
    <row r="237" spans="2:4" x14ac:dyDescent="0.25">
      <c r="B237" s="3"/>
      <c r="C237" s="3"/>
      <c r="D237" s="3"/>
    </row>
    <row r="238" spans="2:4" x14ac:dyDescent="0.25">
      <c r="B238" s="3"/>
      <c r="C238" s="3"/>
      <c r="D238" s="3"/>
    </row>
    <row r="239" spans="2:4" x14ac:dyDescent="0.25">
      <c r="B239" s="3"/>
      <c r="C239" s="3"/>
      <c r="D239" s="3"/>
    </row>
    <row r="240" spans="2:4" x14ac:dyDescent="0.25">
      <c r="B240" s="3"/>
      <c r="C240" s="3"/>
      <c r="D240" s="3"/>
    </row>
    <row r="241" spans="2:4" x14ac:dyDescent="0.25">
      <c r="B241" s="3"/>
      <c r="C241" s="3"/>
      <c r="D241" s="3"/>
    </row>
    <row r="242" spans="2:4" x14ac:dyDescent="0.25">
      <c r="B242" s="3"/>
      <c r="C242" s="3"/>
      <c r="D242" s="3"/>
    </row>
    <row r="243" spans="2:4" x14ac:dyDescent="0.25">
      <c r="B243" s="3"/>
      <c r="C243" s="3"/>
      <c r="D243" s="3"/>
    </row>
    <row r="244" spans="2:4" x14ac:dyDescent="0.25">
      <c r="B244" s="3"/>
      <c r="C244" s="3"/>
      <c r="D244" s="3"/>
    </row>
    <row r="245" spans="2:4" x14ac:dyDescent="0.25">
      <c r="B245" s="3"/>
      <c r="C245" s="3"/>
      <c r="D245" s="3"/>
    </row>
    <row r="246" spans="2:4" x14ac:dyDescent="0.25">
      <c r="B246" s="3"/>
      <c r="C246" s="3"/>
      <c r="D246" s="3"/>
    </row>
    <row r="247" spans="2:4" x14ac:dyDescent="0.25">
      <c r="B247" s="3"/>
      <c r="C247" s="3"/>
      <c r="D247" s="3"/>
    </row>
  </sheetData>
  <mergeCells count="4">
    <mergeCell ref="D6:D7"/>
    <mergeCell ref="A6:A7"/>
    <mergeCell ref="B6:B7"/>
    <mergeCell ref="C6:C7"/>
  </mergeCells>
  <phoneticPr fontId="0" type="noConversion"/>
  <pageMargins left="0.75" right="0.75" top="1" bottom="1" header="0" footer="0"/>
  <pageSetup paperSize="9" scale="9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2:K42"/>
  <sheetViews>
    <sheetView zoomScaleNormal="100" workbookViewId="0">
      <selection activeCell="B65" sqref="B65"/>
    </sheetView>
  </sheetViews>
  <sheetFormatPr baseColWidth="10" defaultColWidth="11.42578125" defaultRowHeight="15" x14ac:dyDescent="0.25"/>
  <cols>
    <col min="1" max="1" width="17.7109375" style="3" customWidth="1"/>
    <col min="2" max="2" width="20.140625" style="2" customWidth="1"/>
    <col min="3" max="3" width="20" style="2" customWidth="1"/>
    <col min="4" max="4" width="11.140625" style="3" customWidth="1"/>
    <col min="5" max="5" width="16.42578125" style="3" customWidth="1"/>
    <col min="6" max="6" width="8.5703125" style="3" customWidth="1"/>
    <col min="7" max="7" width="4.42578125" style="3" customWidth="1"/>
    <col min="8" max="8" width="9.28515625" style="3" customWidth="1"/>
    <col min="9" max="9" width="6.5703125" style="3" customWidth="1"/>
    <col min="10" max="10" width="8" style="3" customWidth="1"/>
    <col min="11" max="11" width="4.140625" style="3" customWidth="1"/>
    <col min="12" max="16384" width="11.42578125" style="3"/>
  </cols>
  <sheetData>
    <row r="2" spans="1:11" ht="17.25" customHeight="1" x14ac:dyDescent="0.3">
      <c r="A2" s="132" t="s">
        <v>195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1" ht="17.25" customHeight="1" x14ac:dyDescent="0.3">
      <c r="A3" s="133" t="s">
        <v>164</v>
      </c>
      <c r="B3" s="133"/>
      <c r="C3" s="133"/>
      <c r="D3" s="133"/>
      <c r="E3" s="40"/>
      <c r="F3" s="40"/>
      <c r="G3" s="40"/>
      <c r="H3" s="40"/>
      <c r="I3" s="40"/>
      <c r="J3" s="40"/>
      <c r="K3" s="40"/>
    </row>
    <row r="5" spans="1:11" ht="15.75" customHeight="1" x14ac:dyDescent="0.25">
      <c r="A5" s="122" t="s">
        <v>167</v>
      </c>
      <c r="B5" s="121" t="s">
        <v>165</v>
      </c>
      <c r="C5" s="121" t="s">
        <v>166</v>
      </c>
      <c r="D5" s="121" t="s">
        <v>63</v>
      </c>
    </row>
    <row r="6" spans="1:11" ht="19.5" customHeight="1" x14ac:dyDescent="0.25">
      <c r="A6" s="122"/>
      <c r="B6" s="121"/>
      <c r="C6" s="121"/>
      <c r="D6" s="121"/>
    </row>
    <row r="7" spans="1:11" ht="8.25" customHeight="1" x14ac:dyDescent="0.25">
      <c r="A7" s="19"/>
      <c r="B7" s="54"/>
      <c r="C7" s="54"/>
      <c r="D7" s="54"/>
    </row>
    <row r="8" spans="1:11" x14ac:dyDescent="0.25">
      <c r="A8" s="93" t="s">
        <v>17</v>
      </c>
      <c r="B8" s="98">
        <v>231</v>
      </c>
      <c r="C8" s="98">
        <v>46</v>
      </c>
      <c r="D8" s="87">
        <f t="shared" ref="D8:D23" si="0">SUM(B8:C8)</f>
        <v>277</v>
      </c>
      <c r="E8" s="27" t="s">
        <v>121</v>
      </c>
    </row>
    <row r="9" spans="1:11" x14ac:dyDescent="0.25">
      <c r="A9" s="45" t="s">
        <v>18</v>
      </c>
      <c r="B9" s="2">
        <v>554</v>
      </c>
      <c r="C9" s="2">
        <v>106</v>
      </c>
      <c r="D9" s="117">
        <f t="shared" si="0"/>
        <v>660</v>
      </c>
      <c r="E9" s="27" t="s">
        <v>122</v>
      </c>
    </row>
    <row r="10" spans="1:11" x14ac:dyDescent="0.25">
      <c r="A10" s="93" t="s">
        <v>19</v>
      </c>
      <c r="B10" s="98">
        <v>58</v>
      </c>
      <c r="C10" s="98">
        <v>23</v>
      </c>
      <c r="D10" s="87">
        <f t="shared" si="0"/>
        <v>81</v>
      </c>
      <c r="E10" s="27" t="s">
        <v>123</v>
      </c>
    </row>
    <row r="11" spans="1:11" x14ac:dyDescent="0.25">
      <c r="A11" s="45" t="s">
        <v>20</v>
      </c>
      <c r="B11" s="2">
        <v>110</v>
      </c>
      <c r="C11" s="2">
        <v>40</v>
      </c>
      <c r="D11" s="117">
        <f t="shared" si="0"/>
        <v>150</v>
      </c>
      <c r="E11" s="27" t="s">
        <v>218</v>
      </c>
    </row>
    <row r="12" spans="1:11" x14ac:dyDescent="0.25">
      <c r="A12" s="93" t="s">
        <v>23</v>
      </c>
      <c r="B12" s="98">
        <v>165</v>
      </c>
      <c r="C12" s="98">
        <v>52</v>
      </c>
      <c r="D12" s="87">
        <f t="shared" si="0"/>
        <v>217</v>
      </c>
      <c r="E12" s="27" t="s">
        <v>124</v>
      </c>
    </row>
    <row r="13" spans="1:11" x14ac:dyDescent="0.25">
      <c r="A13" s="45" t="s">
        <v>24</v>
      </c>
      <c r="B13" s="2">
        <v>564</v>
      </c>
      <c r="C13" s="2">
        <v>217</v>
      </c>
      <c r="D13" s="117">
        <f t="shared" si="0"/>
        <v>781</v>
      </c>
      <c r="E13" s="27" t="s">
        <v>125</v>
      </c>
    </row>
    <row r="14" spans="1:11" x14ac:dyDescent="0.25">
      <c r="A14" s="93" t="s">
        <v>215</v>
      </c>
      <c r="B14" s="98">
        <v>5025</v>
      </c>
      <c r="C14" s="98">
        <v>1225</v>
      </c>
      <c r="D14" s="87">
        <f t="shared" si="0"/>
        <v>6250</v>
      </c>
      <c r="E14" s="27" t="s">
        <v>216</v>
      </c>
    </row>
    <row r="15" spans="1:11" x14ac:dyDescent="0.25">
      <c r="A15" s="45" t="s">
        <v>21</v>
      </c>
      <c r="B15" s="2">
        <v>818</v>
      </c>
      <c r="C15" s="2">
        <v>225</v>
      </c>
      <c r="D15" s="117">
        <f t="shared" si="0"/>
        <v>1043</v>
      </c>
      <c r="E15" s="27" t="s">
        <v>126</v>
      </c>
    </row>
    <row r="16" spans="1:11" x14ac:dyDescent="0.25">
      <c r="A16" s="93" t="s">
        <v>22</v>
      </c>
      <c r="B16" s="98">
        <v>328</v>
      </c>
      <c r="C16" s="98">
        <v>97</v>
      </c>
      <c r="D16" s="87">
        <f t="shared" si="0"/>
        <v>425</v>
      </c>
      <c r="E16" s="27" t="s">
        <v>127</v>
      </c>
    </row>
    <row r="17" spans="1:5" x14ac:dyDescent="0.25">
      <c r="A17" s="45" t="s">
        <v>25</v>
      </c>
      <c r="B17" s="2">
        <v>237</v>
      </c>
      <c r="C17" s="2">
        <v>75</v>
      </c>
      <c r="D17" s="117">
        <f t="shared" si="0"/>
        <v>312</v>
      </c>
      <c r="E17" s="27" t="s">
        <v>128</v>
      </c>
    </row>
    <row r="18" spans="1:5" x14ac:dyDescent="0.25">
      <c r="A18" s="93" t="s">
        <v>48</v>
      </c>
      <c r="B18" s="98">
        <v>1090</v>
      </c>
      <c r="C18" s="98">
        <v>261</v>
      </c>
      <c r="D18" s="87">
        <f t="shared" si="0"/>
        <v>1351</v>
      </c>
      <c r="E18" s="27" t="s">
        <v>129</v>
      </c>
    </row>
    <row r="19" spans="1:5" x14ac:dyDescent="0.25">
      <c r="A19" s="45" t="s">
        <v>26</v>
      </c>
      <c r="B19" s="2">
        <v>824</v>
      </c>
      <c r="C19" s="2">
        <v>231</v>
      </c>
      <c r="D19" s="117">
        <f t="shared" si="0"/>
        <v>1055</v>
      </c>
      <c r="E19" s="27" t="s">
        <v>130</v>
      </c>
    </row>
    <row r="20" spans="1:5" x14ac:dyDescent="0.25">
      <c r="A20" s="93" t="s">
        <v>27</v>
      </c>
      <c r="B20" s="98">
        <v>103</v>
      </c>
      <c r="C20" s="98">
        <v>41</v>
      </c>
      <c r="D20" s="87">
        <f t="shared" si="0"/>
        <v>144</v>
      </c>
      <c r="E20" s="27" t="s">
        <v>131</v>
      </c>
    </row>
    <row r="21" spans="1:5" x14ac:dyDescent="0.25">
      <c r="A21" s="45" t="s">
        <v>28</v>
      </c>
      <c r="B21" s="2">
        <v>595</v>
      </c>
      <c r="C21" s="2">
        <v>136</v>
      </c>
      <c r="D21" s="117">
        <f t="shared" si="0"/>
        <v>731</v>
      </c>
      <c r="E21" s="27" t="s">
        <v>132</v>
      </c>
    </row>
    <row r="22" spans="1:5" x14ac:dyDescent="0.25">
      <c r="A22" s="93" t="s">
        <v>29</v>
      </c>
      <c r="B22" s="98">
        <v>1610</v>
      </c>
      <c r="C22" s="98">
        <v>314</v>
      </c>
      <c r="D22" s="87">
        <f t="shared" si="0"/>
        <v>1924</v>
      </c>
      <c r="E22" s="27" t="s">
        <v>133</v>
      </c>
    </row>
    <row r="23" spans="1:5" x14ac:dyDescent="0.25">
      <c r="A23" s="45" t="s">
        <v>30</v>
      </c>
      <c r="B23" s="2">
        <v>616</v>
      </c>
      <c r="C23" s="2">
        <v>119</v>
      </c>
      <c r="D23" s="117">
        <f t="shared" si="0"/>
        <v>735</v>
      </c>
      <c r="E23" s="27" t="s">
        <v>134</v>
      </c>
    </row>
    <row r="24" spans="1:5" ht="16.5" customHeight="1" x14ac:dyDescent="0.25">
      <c r="A24" s="93" t="s">
        <v>31</v>
      </c>
      <c r="B24" s="98">
        <v>208</v>
      </c>
      <c r="C24" s="98">
        <v>57</v>
      </c>
      <c r="D24" s="87">
        <f t="shared" ref="D24:D39" si="1">SUM(B24:C24)</f>
        <v>265</v>
      </c>
      <c r="E24" s="27" t="s">
        <v>135</v>
      </c>
    </row>
    <row r="25" spans="1:5" ht="16.5" customHeight="1" x14ac:dyDescent="0.25">
      <c r="A25" s="45" t="s">
        <v>32</v>
      </c>
      <c r="B25" s="2">
        <v>60</v>
      </c>
      <c r="C25" s="2">
        <v>8</v>
      </c>
      <c r="D25" s="117">
        <f t="shared" si="1"/>
        <v>68</v>
      </c>
      <c r="E25" s="27" t="s">
        <v>136</v>
      </c>
    </row>
    <row r="26" spans="1:5" x14ac:dyDescent="0.25">
      <c r="A26" s="93" t="s">
        <v>33</v>
      </c>
      <c r="B26" s="98">
        <v>2532</v>
      </c>
      <c r="C26" s="98">
        <v>715</v>
      </c>
      <c r="D26" s="87">
        <f t="shared" si="1"/>
        <v>3247</v>
      </c>
      <c r="E26" s="27" t="s">
        <v>137</v>
      </c>
    </row>
    <row r="27" spans="1:5" x14ac:dyDescent="0.25">
      <c r="A27" s="45" t="s">
        <v>34</v>
      </c>
      <c r="B27" s="2">
        <v>136</v>
      </c>
      <c r="C27" s="2">
        <v>49</v>
      </c>
      <c r="D27" s="117">
        <f t="shared" si="1"/>
        <v>185</v>
      </c>
      <c r="E27" s="27" t="s">
        <v>138</v>
      </c>
    </row>
    <row r="28" spans="1:5" x14ac:dyDescent="0.25">
      <c r="A28" s="93" t="s">
        <v>35</v>
      </c>
      <c r="B28" s="98">
        <v>736</v>
      </c>
      <c r="C28" s="98">
        <v>121</v>
      </c>
      <c r="D28" s="87">
        <f t="shared" si="1"/>
        <v>857</v>
      </c>
      <c r="E28" s="27" t="s">
        <v>139</v>
      </c>
    </row>
    <row r="29" spans="1:5" x14ac:dyDescent="0.25">
      <c r="A29" s="45" t="s">
        <v>36</v>
      </c>
      <c r="B29" s="2">
        <v>653</v>
      </c>
      <c r="C29" s="2">
        <v>130</v>
      </c>
      <c r="D29" s="117">
        <f t="shared" si="1"/>
        <v>783</v>
      </c>
      <c r="E29" s="27" t="s">
        <v>140</v>
      </c>
    </row>
    <row r="30" spans="1:5" x14ac:dyDescent="0.25">
      <c r="A30" s="93" t="s">
        <v>37</v>
      </c>
      <c r="B30" s="98">
        <v>98</v>
      </c>
      <c r="C30" s="98">
        <v>34</v>
      </c>
      <c r="D30" s="87">
        <f t="shared" si="1"/>
        <v>132</v>
      </c>
      <c r="E30" s="27" t="s">
        <v>141</v>
      </c>
    </row>
    <row r="31" spans="1:5" x14ac:dyDescent="0.25">
      <c r="A31" s="45" t="s">
        <v>38</v>
      </c>
      <c r="B31" s="2">
        <v>543</v>
      </c>
      <c r="C31" s="2">
        <v>102</v>
      </c>
      <c r="D31" s="117">
        <f t="shared" si="1"/>
        <v>645</v>
      </c>
      <c r="E31" s="27" t="s">
        <v>142</v>
      </c>
    </row>
    <row r="32" spans="1:5" x14ac:dyDescent="0.25">
      <c r="A32" s="93" t="s">
        <v>39</v>
      </c>
      <c r="B32" s="98">
        <v>499</v>
      </c>
      <c r="C32" s="98">
        <v>133</v>
      </c>
      <c r="D32" s="87">
        <f t="shared" si="1"/>
        <v>632</v>
      </c>
      <c r="E32" s="27" t="s">
        <v>143</v>
      </c>
    </row>
    <row r="33" spans="1:6" x14ac:dyDescent="0.25">
      <c r="A33" s="45" t="s">
        <v>40</v>
      </c>
      <c r="B33" s="2">
        <v>489</v>
      </c>
      <c r="C33" s="2">
        <v>162</v>
      </c>
      <c r="D33" s="117">
        <f t="shared" si="1"/>
        <v>651</v>
      </c>
      <c r="E33" s="27" t="s">
        <v>144</v>
      </c>
    </row>
    <row r="34" spans="1:6" x14ac:dyDescent="0.25">
      <c r="A34" s="93" t="s">
        <v>41</v>
      </c>
      <c r="B34" s="98">
        <v>178</v>
      </c>
      <c r="C34" s="98">
        <v>137</v>
      </c>
      <c r="D34" s="87">
        <f t="shared" si="1"/>
        <v>315</v>
      </c>
      <c r="E34" s="27" t="s">
        <v>145</v>
      </c>
    </row>
    <row r="35" spans="1:6" x14ac:dyDescent="0.25">
      <c r="A35" s="45" t="s">
        <v>42</v>
      </c>
      <c r="B35" s="2">
        <v>1270</v>
      </c>
      <c r="C35" s="2">
        <v>461</v>
      </c>
      <c r="D35" s="117">
        <f t="shared" si="1"/>
        <v>1731</v>
      </c>
      <c r="E35" s="27" t="s">
        <v>219</v>
      </c>
    </row>
    <row r="36" spans="1:6" x14ac:dyDescent="0.25">
      <c r="A36" s="93" t="s">
        <v>43</v>
      </c>
      <c r="B36" s="98">
        <v>133</v>
      </c>
      <c r="C36" s="98">
        <v>27</v>
      </c>
      <c r="D36" s="87">
        <f t="shared" si="1"/>
        <v>160</v>
      </c>
      <c r="E36" s="27" t="s">
        <v>146</v>
      </c>
    </row>
    <row r="37" spans="1:6" x14ac:dyDescent="0.25">
      <c r="A37" s="45" t="s">
        <v>44</v>
      </c>
      <c r="B37" s="2">
        <v>826</v>
      </c>
      <c r="C37" s="2">
        <v>359</v>
      </c>
      <c r="D37" s="117">
        <f t="shared" si="1"/>
        <v>1185</v>
      </c>
      <c r="E37" s="27" t="s">
        <v>147</v>
      </c>
    </row>
    <row r="38" spans="1:6" x14ac:dyDescent="0.25">
      <c r="A38" s="93" t="s">
        <v>45</v>
      </c>
      <c r="B38" s="98">
        <v>190</v>
      </c>
      <c r="C38" s="98">
        <v>58</v>
      </c>
      <c r="D38" s="87">
        <f t="shared" si="1"/>
        <v>248</v>
      </c>
      <c r="E38" s="27" t="s">
        <v>148</v>
      </c>
    </row>
    <row r="39" spans="1:6" x14ac:dyDescent="0.25">
      <c r="A39" s="45" t="s">
        <v>46</v>
      </c>
      <c r="B39" s="2">
        <v>103</v>
      </c>
      <c r="C39" s="2">
        <v>31</v>
      </c>
      <c r="D39" s="117">
        <f t="shared" si="1"/>
        <v>134</v>
      </c>
      <c r="E39" s="27" t="s">
        <v>149</v>
      </c>
    </row>
    <row r="40" spans="1:6" ht="8.25" customHeight="1" x14ac:dyDescent="0.25">
      <c r="A40" s="19"/>
      <c r="B40" s="20"/>
      <c r="C40" s="20"/>
      <c r="D40" s="20"/>
    </row>
    <row r="41" spans="1:6" ht="15.75" x14ac:dyDescent="0.25">
      <c r="A41" s="80" t="s">
        <v>51</v>
      </c>
      <c r="B41" s="81">
        <f>B8+B9+B10+B11+B12+B13+B14+B15+B16+B17+B18+B19+B20+B21+B22+B23+B24+B25+B26+B27+B28+B29+B30+B31+B32+B33+B34+B35+B36+B37+B38+B39</f>
        <v>21582</v>
      </c>
      <c r="C41" s="81">
        <f>C8+C9+C10+C11+C12+C13+C14+C15+C16+C17+C18+C19+C20+C21+C22+C23+C24+C25+C26+C27+C28+C29+C30+C31+C32+C33+C34+C35+C36+C37+C38+C39</f>
        <v>5792</v>
      </c>
      <c r="D41" s="81">
        <f>D8+D9+D10+D11+D12+D13+D14+D15+D16+D17+D18+D19+D20+D21+D22+D23+D24+D25+D26+D27+D28+D29+D30+D31+D32+D33+D34+D35+D36+D37+D38+D39</f>
        <v>27374</v>
      </c>
      <c r="F41" s="10"/>
    </row>
    <row r="42" spans="1:6" x14ac:dyDescent="0.25">
      <c r="B42" s="29">
        <f>B41*100/D41</f>
        <v>78.841236209541904</v>
      </c>
      <c r="C42" s="29">
        <f>C41*100/D41</f>
        <v>21.158763790458099</v>
      </c>
      <c r="D42" s="28">
        <f>SUM(B42:C42)</f>
        <v>100</v>
      </c>
    </row>
  </sheetData>
  <mergeCells count="6">
    <mergeCell ref="A2:K2"/>
    <mergeCell ref="A5:A6"/>
    <mergeCell ref="B5:B6"/>
    <mergeCell ref="C5:C6"/>
    <mergeCell ref="D5:D6"/>
    <mergeCell ref="A3:D3"/>
  </mergeCells>
  <phoneticPr fontId="0" type="noConversion"/>
  <pageMargins left="0.31496062992125984" right="0.74803149606299213" top="0.98425196850393704" bottom="0.98425196850393704" header="0" footer="0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J55"/>
  <sheetViews>
    <sheetView zoomScaleNormal="100" workbookViewId="0">
      <selection activeCell="A73" sqref="A73"/>
    </sheetView>
  </sheetViews>
  <sheetFormatPr baseColWidth="10" defaultColWidth="11.42578125" defaultRowHeight="15" x14ac:dyDescent="0.25"/>
  <cols>
    <col min="1" max="1" width="18.140625" style="3" customWidth="1"/>
    <col min="2" max="2" width="19.28515625" style="2" customWidth="1"/>
    <col min="3" max="3" width="20" style="2" customWidth="1"/>
    <col min="4" max="4" width="8.42578125" style="3" customWidth="1"/>
    <col min="5" max="5" width="14.5703125" style="3" customWidth="1"/>
    <col min="6" max="6" width="10.28515625" style="3" customWidth="1"/>
    <col min="7" max="7" width="3.85546875" style="3" customWidth="1"/>
    <col min="8" max="8" width="11.7109375" style="3" customWidth="1"/>
    <col min="9" max="9" width="7.140625" style="3" customWidth="1"/>
    <col min="10" max="10" width="9.42578125" style="3" customWidth="1"/>
    <col min="11" max="16384" width="11.42578125" style="3"/>
  </cols>
  <sheetData>
    <row r="1" spans="1:10" x14ac:dyDescent="0.25">
      <c r="B1" s="3"/>
      <c r="C1" s="3"/>
    </row>
    <row r="2" spans="1:10" ht="18" customHeight="1" x14ac:dyDescent="0.25">
      <c r="A2" s="129" t="s">
        <v>188</v>
      </c>
      <c r="B2" s="129"/>
      <c r="C2" s="129"/>
      <c r="D2" s="129"/>
      <c r="E2" s="129"/>
      <c r="F2" s="49"/>
      <c r="G2" s="49"/>
      <c r="H2" s="49"/>
      <c r="I2" s="49"/>
      <c r="J2" s="49"/>
    </row>
    <row r="3" spans="1:10" ht="15" customHeight="1" x14ac:dyDescent="0.25">
      <c r="A3" s="129" t="s">
        <v>173</v>
      </c>
      <c r="B3" s="129"/>
      <c r="C3" s="129"/>
      <c r="D3" s="129"/>
      <c r="E3" s="39"/>
      <c r="F3" s="39"/>
      <c r="G3" s="39"/>
      <c r="H3" s="39"/>
      <c r="I3" s="39"/>
      <c r="J3" s="39"/>
    </row>
    <row r="4" spans="1:10" ht="15" customHeight="1" x14ac:dyDescent="0.25">
      <c r="B4" s="3"/>
      <c r="C4" s="3"/>
    </row>
    <row r="5" spans="1:10" ht="12.75" customHeight="1" x14ac:dyDescent="0.25">
      <c r="A5" s="122" t="s">
        <v>167</v>
      </c>
      <c r="B5" s="121" t="s">
        <v>165</v>
      </c>
      <c r="C5" s="121" t="s">
        <v>166</v>
      </c>
      <c r="D5" s="121" t="s">
        <v>63</v>
      </c>
    </row>
    <row r="6" spans="1:10" ht="27.75" customHeight="1" x14ac:dyDescent="0.25">
      <c r="A6" s="122"/>
      <c r="B6" s="121"/>
      <c r="C6" s="121"/>
      <c r="D6" s="121"/>
    </row>
    <row r="7" spans="1:10" ht="9.75" customHeight="1" x14ac:dyDescent="0.25">
      <c r="A7" s="19"/>
      <c r="B7" s="19"/>
      <c r="C7" s="19"/>
      <c r="D7" s="19"/>
    </row>
    <row r="8" spans="1:10" x14ac:dyDescent="0.25">
      <c r="A8" s="93" t="s">
        <v>17</v>
      </c>
      <c r="B8" s="98">
        <v>1131</v>
      </c>
      <c r="C8" s="98">
        <v>52</v>
      </c>
      <c r="D8" s="87">
        <f t="shared" ref="D8:D23" si="0">SUM(B8:C8)</f>
        <v>1183</v>
      </c>
      <c r="E8" s="27" t="s">
        <v>121</v>
      </c>
    </row>
    <row r="9" spans="1:10" x14ac:dyDescent="0.25">
      <c r="A9" s="45" t="s">
        <v>18</v>
      </c>
      <c r="B9" s="30">
        <v>4554</v>
      </c>
      <c r="C9" s="30">
        <v>109</v>
      </c>
      <c r="D9" s="117">
        <f t="shared" si="0"/>
        <v>4663</v>
      </c>
      <c r="E9" s="27" t="s">
        <v>122</v>
      </c>
    </row>
    <row r="10" spans="1:10" x14ac:dyDescent="0.25">
      <c r="A10" s="93" t="s">
        <v>19</v>
      </c>
      <c r="B10" s="98">
        <v>231</v>
      </c>
      <c r="C10" s="98">
        <v>24</v>
      </c>
      <c r="D10" s="87">
        <f t="shared" si="0"/>
        <v>255</v>
      </c>
      <c r="E10" s="27" t="s">
        <v>123</v>
      </c>
    </row>
    <row r="11" spans="1:10" x14ac:dyDescent="0.25">
      <c r="A11" s="45" t="s">
        <v>20</v>
      </c>
      <c r="B11" s="30">
        <v>174</v>
      </c>
      <c r="C11" s="30">
        <v>14</v>
      </c>
      <c r="D11" s="117">
        <f t="shared" si="0"/>
        <v>188</v>
      </c>
      <c r="E11" s="27" t="s">
        <v>218</v>
      </c>
    </row>
    <row r="12" spans="1:10" x14ac:dyDescent="0.25">
      <c r="A12" s="93" t="s">
        <v>23</v>
      </c>
      <c r="B12" s="98">
        <v>833</v>
      </c>
      <c r="C12" s="98">
        <v>72</v>
      </c>
      <c r="D12" s="87">
        <f t="shared" si="0"/>
        <v>905</v>
      </c>
      <c r="E12" s="27" t="s">
        <v>124</v>
      </c>
    </row>
    <row r="13" spans="1:10" x14ac:dyDescent="0.25">
      <c r="A13" s="45" t="s">
        <v>24</v>
      </c>
      <c r="B13" s="30">
        <v>3488</v>
      </c>
      <c r="C13" s="30">
        <v>404</v>
      </c>
      <c r="D13" s="117">
        <f t="shared" si="0"/>
        <v>3892</v>
      </c>
      <c r="E13" s="27" t="s">
        <v>125</v>
      </c>
    </row>
    <row r="14" spans="1:10" x14ac:dyDescent="0.25">
      <c r="A14" s="93" t="s">
        <v>215</v>
      </c>
      <c r="B14" s="98">
        <v>31418</v>
      </c>
      <c r="C14" s="98">
        <v>2030</v>
      </c>
      <c r="D14" s="87">
        <f t="shared" si="0"/>
        <v>33448</v>
      </c>
      <c r="E14" s="27" t="s">
        <v>216</v>
      </c>
    </row>
    <row r="15" spans="1:10" x14ac:dyDescent="0.25">
      <c r="A15" s="45" t="s">
        <v>21</v>
      </c>
      <c r="B15" s="30">
        <v>2425</v>
      </c>
      <c r="C15" s="30">
        <v>139</v>
      </c>
      <c r="D15" s="117">
        <f t="shared" si="0"/>
        <v>2564</v>
      </c>
      <c r="E15" s="27" t="s">
        <v>126</v>
      </c>
    </row>
    <row r="16" spans="1:10" x14ac:dyDescent="0.25">
      <c r="A16" s="93" t="s">
        <v>22</v>
      </c>
      <c r="B16" s="98">
        <v>1022</v>
      </c>
      <c r="C16" s="98">
        <v>106</v>
      </c>
      <c r="D16" s="87">
        <f t="shared" si="0"/>
        <v>1128</v>
      </c>
      <c r="E16" s="27" t="s">
        <v>127</v>
      </c>
    </row>
    <row r="17" spans="1:6" x14ac:dyDescent="0.25">
      <c r="A17" s="45" t="s">
        <v>25</v>
      </c>
      <c r="B17" s="30">
        <v>1458</v>
      </c>
      <c r="C17" s="30">
        <v>64</v>
      </c>
      <c r="D17" s="117">
        <f t="shared" si="0"/>
        <v>1522</v>
      </c>
      <c r="E17" s="27" t="s">
        <v>128</v>
      </c>
    </row>
    <row r="18" spans="1:6" x14ac:dyDescent="0.25">
      <c r="A18" s="93" t="s">
        <v>48</v>
      </c>
      <c r="B18" s="98">
        <v>11130</v>
      </c>
      <c r="C18" s="98">
        <v>721</v>
      </c>
      <c r="D18" s="87">
        <f t="shared" si="0"/>
        <v>11851</v>
      </c>
      <c r="E18" s="27" t="s">
        <v>129</v>
      </c>
    </row>
    <row r="19" spans="1:6" x14ac:dyDescent="0.25">
      <c r="A19" s="45" t="s">
        <v>26</v>
      </c>
      <c r="B19" s="30">
        <v>7314</v>
      </c>
      <c r="C19" s="30">
        <v>468</v>
      </c>
      <c r="D19" s="117">
        <f t="shared" si="0"/>
        <v>7782</v>
      </c>
      <c r="E19" s="27" t="s">
        <v>130</v>
      </c>
    </row>
    <row r="20" spans="1:6" x14ac:dyDescent="0.25">
      <c r="A20" s="93" t="s">
        <v>27</v>
      </c>
      <c r="B20" s="98">
        <v>728</v>
      </c>
      <c r="C20" s="98">
        <v>50</v>
      </c>
      <c r="D20" s="87">
        <f t="shared" si="0"/>
        <v>778</v>
      </c>
      <c r="E20" s="27" t="s">
        <v>131</v>
      </c>
    </row>
    <row r="21" spans="1:6" x14ac:dyDescent="0.25">
      <c r="A21" s="45" t="s">
        <v>28</v>
      </c>
      <c r="B21" s="30">
        <v>9199</v>
      </c>
      <c r="C21" s="30">
        <v>574</v>
      </c>
      <c r="D21" s="117">
        <f t="shared" si="0"/>
        <v>9773</v>
      </c>
      <c r="E21" s="27" t="s">
        <v>132</v>
      </c>
    </row>
    <row r="22" spans="1:6" x14ac:dyDescent="0.25">
      <c r="A22" s="93" t="s">
        <v>29</v>
      </c>
      <c r="B22" s="98">
        <v>10711</v>
      </c>
      <c r="C22" s="98">
        <v>537</v>
      </c>
      <c r="D22" s="87">
        <f t="shared" si="0"/>
        <v>11248</v>
      </c>
      <c r="E22" s="27" t="s">
        <v>133</v>
      </c>
    </row>
    <row r="23" spans="1:6" x14ac:dyDescent="0.25">
      <c r="A23" s="45" t="s">
        <v>30</v>
      </c>
      <c r="B23" s="30">
        <v>5484</v>
      </c>
      <c r="C23" s="30">
        <v>220</v>
      </c>
      <c r="D23" s="117">
        <f t="shared" si="0"/>
        <v>5704</v>
      </c>
      <c r="E23" s="27" t="s">
        <v>134</v>
      </c>
    </row>
    <row r="24" spans="1:6" ht="12.75" customHeight="1" x14ac:dyDescent="0.25">
      <c r="A24" s="93" t="s">
        <v>31</v>
      </c>
      <c r="B24" s="98">
        <v>1593</v>
      </c>
      <c r="C24" s="98">
        <v>72</v>
      </c>
      <c r="D24" s="87">
        <f t="shared" ref="D24:D39" si="1">SUM(B24:C24)</f>
        <v>1665</v>
      </c>
      <c r="E24" s="27" t="s">
        <v>135</v>
      </c>
    </row>
    <row r="25" spans="1:6" x14ac:dyDescent="0.25">
      <c r="A25" s="45" t="s">
        <v>32</v>
      </c>
      <c r="B25" s="30">
        <v>598</v>
      </c>
      <c r="C25" s="30">
        <v>13</v>
      </c>
      <c r="D25" s="117">
        <f t="shared" si="1"/>
        <v>611</v>
      </c>
      <c r="E25" s="27" t="s">
        <v>136</v>
      </c>
    </row>
    <row r="26" spans="1:6" x14ac:dyDescent="0.25">
      <c r="A26" s="93" t="s">
        <v>33</v>
      </c>
      <c r="B26" s="98">
        <v>9422</v>
      </c>
      <c r="C26" s="98">
        <v>659</v>
      </c>
      <c r="D26" s="87">
        <f t="shared" si="1"/>
        <v>10081</v>
      </c>
      <c r="E26" s="27" t="s">
        <v>137</v>
      </c>
    </row>
    <row r="27" spans="1:6" x14ac:dyDescent="0.25">
      <c r="A27" s="45" t="s">
        <v>34</v>
      </c>
      <c r="B27" s="30">
        <v>850</v>
      </c>
      <c r="C27" s="30">
        <v>82</v>
      </c>
      <c r="D27" s="117">
        <f t="shared" si="1"/>
        <v>932</v>
      </c>
      <c r="E27" s="27" t="s">
        <v>138</v>
      </c>
      <c r="F27" s="2"/>
    </row>
    <row r="28" spans="1:6" x14ac:dyDescent="0.25">
      <c r="A28" s="93" t="s">
        <v>35</v>
      </c>
      <c r="B28" s="98">
        <v>7326</v>
      </c>
      <c r="C28" s="98">
        <v>203</v>
      </c>
      <c r="D28" s="87">
        <f t="shared" si="1"/>
        <v>7529</v>
      </c>
      <c r="E28" s="27" t="s">
        <v>139</v>
      </c>
      <c r="F28" s="2"/>
    </row>
    <row r="29" spans="1:6" x14ac:dyDescent="0.25">
      <c r="A29" s="45" t="s">
        <v>36</v>
      </c>
      <c r="B29" s="30">
        <v>3844</v>
      </c>
      <c r="C29" s="30">
        <v>223</v>
      </c>
      <c r="D29" s="117">
        <f t="shared" si="1"/>
        <v>4067</v>
      </c>
      <c r="E29" s="27" t="s">
        <v>140</v>
      </c>
      <c r="F29" s="2"/>
    </row>
    <row r="30" spans="1:6" x14ac:dyDescent="0.25">
      <c r="A30" s="93" t="s">
        <v>37</v>
      </c>
      <c r="B30" s="98">
        <v>293</v>
      </c>
      <c r="C30" s="98">
        <v>22</v>
      </c>
      <c r="D30" s="87">
        <f t="shared" si="1"/>
        <v>315</v>
      </c>
      <c r="E30" s="27" t="s">
        <v>141</v>
      </c>
      <c r="F30" s="2"/>
    </row>
    <row r="31" spans="1:6" x14ac:dyDescent="0.25">
      <c r="A31" s="45" t="s">
        <v>38</v>
      </c>
      <c r="B31" s="30">
        <v>4228</v>
      </c>
      <c r="C31" s="30">
        <v>141</v>
      </c>
      <c r="D31" s="117">
        <f t="shared" si="1"/>
        <v>4369</v>
      </c>
      <c r="E31" s="27" t="s">
        <v>142</v>
      </c>
    </row>
    <row r="32" spans="1:6" x14ac:dyDescent="0.25">
      <c r="A32" s="93" t="s">
        <v>39</v>
      </c>
      <c r="B32" s="98">
        <v>4033</v>
      </c>
      <c r="C32" s="98">
        <v>97</v>
      </c>
      <c r="D32" s="87">
        <f t="shared" si="1"/>
        <v>4130</v>
      </c>
      <c r="E32" s="27" t="s">
        <v>143</v>
      </c>
    </row>
    <row r="33" spans="1:5" x14ac:dyDescent="0.25">
      <c r="A33" s="45" t="s">
        <v>40</v>
      </c>
      <c r="B33" s="30">
        <v>3538</v>
      </c>
      <c r="C33" s="30">
        <v>211</v>
      </c>
      <c r="D33" s="117">
        <f t="shared" si="1"/>
        <v>3749</v>
      </c>
      <c r="E33" s="27" t="s">
        <v>144</v>
      </c>
    </row>
    <row r="34" spans="1:5" x14ac:dyDescent="0.25">
      <c r="A34" s="93" t="s">
        <v>41</v>
      </c>
      <c r="B34" s="98">
        <v>688</v>
      </c>
      <c r="C34" s="98">
        <v>151</v>
      </c>
      <c r="D34" s="87">
        <f t="shared" si="1"/>
        <v>839</v>
      </c>
      <c r="E34" s="27" t="s">
        <v>145</v>
      </c>
    </row>
    <row r="35" spans="1:5" x14ac:dyDescent="0.25">
      <c r="A35" s="45" t="s">
        <v>42</v>
      </c>
      <c r="B35" s="30">
        <v>5902</v>
      </c>
      <c r="C35" s="30">
        <v>475</v>
      </c>
      <c r="D35" s="117">
        <f t="shared" si="1"/>
        <v>6377</v>
      </c>
      <c r="E35" s="27" t="s">
        <v>219</v>
      </c>
    </row>
    <row r="36" spans="1:5" x14ac:dyDescent="0.25">
      <c r="A36" s="93" t="s">
        <v>43</v>
      </c>
      <c r="B36" s="98">
        <v>1427</v>
      </c>
      <c r="C36" s="98">
        <v>43</v>
      </c>
      <c r="D36" s="87">
        <f t="shared" si="1"/>
        <v>1470</v>
      </c>
      <c r="E36" s="27" t="s">
        <v>146</v>
      </c>
    </row>
    <row r="37" spans="1:5" x14ac:dyDescent="0.25">
      <c r="A37" s="45" t="s">
        <v>44</v>
      </c>
      <c r="B37" s="30">
        <v>5973</v>
      </c>
      <c r="C37" s="30">
        <v>513</v>
      </c>
      <c r="D37" s="117">
        <f t="shared" si="1"/>
        <v>6486</v>
      </c>
      <c r="E37" s="27" t="s">
        <v>147</v>
      </c>
    </row>
    <row r="38" spans="1:5" x14ac:dyDescent="0.25">
      <c r="A38" s="93" t="s">
        <v>45</v>
      </c>
      <c r="B38" s="98">
        <v>755</v>
      </c>
      <c r="C38" s="98">
        <v>49</v>
      </c>
      <c r="D38" s="87">
        <f t="shared" si="1"/>
        <v>804</v>
      </c>
      <c r="E38" s="27" t="s">
        <v>148</v>
      </c>
    </row>
    <row r="39" spans="1:5" x14ac:dyDescent="0.25">
      <c r="A39" s="45" t="s">
        <v>46</v>
      </c>
      <c r="B39" s="30">
        <v>468</v>
      </c>
      <c r="C39" s="30">
        <v>46</v>
      </c>
      <c r="D39" s="117">
        <f t="shared" si="1"/>
        <v>514</v>
      </c>
      <c r="E39" s="27" t="s">
        <v>149</v>
      </c>
    </row>
    <row r="40" spans="1:5" ht="5.25" customHeight="1" x14ac:dyDescent="0.25">
      <c r="A40" s="19"/>
      <c r="B40" s="20"/>
      <c r="C40" s="20"/>
      <c r="D40" s="20"/>
    </row>
    <row r="41" spans="1:5" ht="15.75" x14ac:dyDescent="0.25">
      <c r="A41" s="80" t="s">
        <v>51</v>
      </c>
      <c r="B41" s="81">
        <f>B8+B9+B10+B11+B12+B13+B14+B15+B16+B17+B18+B19+B20+B21+B22+B23+B24+B25+B26+B27+B28+B29+B30+B31+B32+B33+B34+B35+B36+B37+B38+B39</f>
        <v>142238</v>
      </c>
      <c r="C41" s="81">
        <f>C8+C9+C10+C11+C12+C13+C14+C15+C16+C17+C18+C19+C20+C21+C22+C23+C24+C25+C26+C27+C28+C29+C30+C31+C32+C33+C34+C35+C36+C37+C38+C39</f>
        <v>8584</v>
      </c>
      <c r="D41" s="81">
        <f>D8+D9+D10+D11+D12+D13+D14+D15+D16+D17+D18+D19+D20+D21+D22+D23+D24+D25+D26+D27+D28+D29+D30+D31+D32+D33+D34+D35+D36+D37+D38+D39</f>
        <v>150822</v>
      </c>
    </row>
    <row r="42" spans="1:5" x14ac:dyDescent="0.25">
      <c r="B42" s="2">
        <f>B41*100/D41</f>
        <v>94.308522629324628</v>
      </c>
      <c r="C42" s="2">
        <f>C41*100/D41</f>
        <v>5.6914773706753659</v>
      </c>
      <c r="D42" s="28">
        <f>SUM(B42:C42)</f>
        <v>100</v>
      </c>
    </row>
    <row r="54" spans="2:2" x14ac:dyDescent="0.25">
      <c r="B54" s="3"/>
    </row>
    <row r="55" spans="2:2" x14ac:dyDescent="0.25">
      <c r="B55" s="3"/>
    </row>
  </sheetData>
  <mergeCells count="6">
    <mergeCell ref="A2:E2"/>
    <mergeCell ref="A5:A6"/>
    <mergeCell ref="D5:D6"/>
    <mergeCell ref="B5:B6"/>
    <mergeCell ref="C5:C6"/>
    <mergeCell ref="A3:D3"/>
  </mergeCells>
  <phoneticPr fontId="0" type="noConversion"/>
  <pageMargins left="0.33" right="0.24" top="0.98425196850393704" bottom="0.98425196850393704" header="0" footer="0"/>
  <pageSetup scale="85" orientation="portrait" r:id="rId1"/>
  <headerFooter alignWithMargins="0"/>
  <ignoredErrors>
    <ignoredError sqref="B42:D42" evalErro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/>
  <dimension ref="A2:G51"/>
  <sheetViews>
    <sheetView zoomScaleNormal="100" workbookViewId="0">
      <selection activeCell="A56" sqref="A56"/>
    </sheetView>
  </sheetViews>
  <sheetFormatPr baseColWidth="10" defaultColWidth="11.42578125" defaultRowHeight="15" x14ac:dyDescent="0.25"/>
  <cols>
    <col min="1" max="1" width="21" style="3" customWidth="1"/>
    <col min="2" max="2" width="15.7109375" style="3" customWidth="1"/>
    <col min="3" max="3" width="11.7109375" style="3" customWidth="1"/>
    <col min="4" max="4" width="7.5703125" style="3" customWidth="1"/>
    <col min="5" max="5" width="15.7109375" style="3" customWidth="1"/>
    <col min="6" max="6" width="9.85546875" style="3" customWidth="1"/>
    <col min="7" max="16384" width="11.42578125" style="3"/>
  </cols>
  <sheetData>
    <row r="2" spans="1:6" ht="17.25" x14ac:dyDescent="0.3">
      <c r="A2" s="13" t="s">
        <v>200</v>
      </c>
    </row>
    <row r="4" spans="1:6" ht="17.25" x14ac:dyDescent="0.3">
      <c r="A4" s="13" t="s">
        <v>198</v>
      </c>
    </row>
    <row r="6" spans="1:6" ht="21" customHeight="1" x14ac:dyDescent="0.25">
      <c r="A6" s="122" t="s">
        <v>194</v>
      </c>
      <c r="B6" s="122" t="s">
        <v>174</v>
      </c>
      <c r="C6" s="122" t="s">
        <v>175</v>
      </c>
      <c r="D6" s="122" t="s">
        <v>1</v>
      </c>
      <c r="E6" s="122" t="s">
        <v>176</v>
      </c>
      <c r="F6" s="122" t="s">
        <v>1</v>
      </c>
    </row>
    <row r="7" spans="1:6" ht="17.25" customHeight="1" x14ac:dyDescent="0.25">
      <c r="A7" s="122"/>
      <c r="B7" s="122"/>
      <c r="C7" s="122"/>
      <c r="D7" s="122"/>
      <c r="E7" s="122"/>
      <c r="F7" s="122"/>
    </row>
    <row r="8" spans="1:6" ht="9.75" customHeight="1" x14ac:dyDescent="0.25">
      <c r="A8" s="19"/>
      <c r="B8" s="19"/>
      <c r="C8" s="19"/>
      <c r="D8" s="19"/>
      <c r="E8" s="19"/>
      <c r="F8" s="31"/>
    </row>
    <row r="9" spans="1:6" x14ac:dyDescent="0.25">
      <c r="A9" s="93" t="s">
        <v>93</v>
      </c>
      <c r="B9" s="106" t="s">
        <v>99</v>
      </c>
      <c r="C9" s="98">
        <v>123073</v>
      </c>
      <c r="D9" s="107">
        <f>C9/$C$17*100</f>
        <v>80.710486795595699</v>
      </c>
      <c r="E9" s="98">
        <v>231956</v>
      </c>
      <c r="F9" s="107">
        <f>E9/$E$17*100</f>
        <v>23.600201860699837</v>
      </c>
    </row>
    <row r="10" spans="1:6" x14ac:dyDescent="0.25">
      <c r="A10" s="23"/>
      <c r="B10" s="24"/>
      <c r="C10" s="20"/>
      <c r="D10" s="22"/>
      <c r="E10" s="20"/>
      <c r="F10" s="22"/>
    </row>
    <row r="11" spans="1:6" x14ac:dyDescent="0.25">
      <c r="A11" s="93" t="s">
        <v>94</v>
      </c>
      <c r="B11" s="106" t="s">
        <v>98</v>
      </c>
      <c r="C11" s="98">
        <v>25189</v>
      </c>
      <c r="D11" s="107">
        <f>C11/$C$17*100</f>
        <v>16.518785207919365</v>
      </c>
      <c r="E11" s="98">
        <v>290265</v>
      </c>
      <c r="F11" s="107">
        <v>29.6</v>
      </c>
    </row>
    <row r="12" spans="1:6" x14ac:dyDescent="0.25">
      <c r="A12" s="23"/>
      <c r="B12" s="24"/>
      <c r="C12" s="20"/>
      <c r="D12" s="22"/>
      <c r="E12" s="20"/>
      <c r="F12" s="22"/>
    </row>
    <row r="13" spans="1:6" x14ac:dyDescent="0.25">
      <c r="A13" s="93" t="s">
        <v>95</v>
      </c>
      <c r="B13" s="106" t="s">
        <v>97</v>
      </c>
      <c r="C13" s="98">
        <v>3183</v>
      </c>
      <c r="D13" s="107">
        <f>C13/$C$17*100</f>
        <v>2.0873910562867652</v>
      </c>
      <c r="E13" s="98">
        <v>161520</v>
      </c>
      <c r="F13" s="107">
        <f>E13/$E$17*100</f>
        <v>16.433740039232603</v>
      </c>
    </row>
    <row r="14" spans="1:6" x14ac:dyDescent="0.25">
      <c r="A14" s="23"/>
      <c r="B14" s="24"/>
      <c r="C14" s="20"/>
      <c r="D14" s="22"/>
      <c r="E14" s="20"/>
      <c r="F14" s="22"/>
    </row>
    <row r="15" spans="1:6" x14ac:dyDescent="0.25">
      <c r="A15" s="93" t="s">
        <v>96</v>
      </c>
      <c r="B15" s="106" t="s">
        <v>100</v>
      </c>
      <c r="C15" s="98">
        <v>1042</v>
      </c>
      <c r="D15" s="107">
        <f>C15/$C$17*100</f>
        <v>0.68333694019818092</v>
      </c>
      <c r="E15" s="98">
        <v>299115</v>
      </c>
      <c r="F15" s="107">
        <f>E15/$E$17*100</f>
        <v>30.433247596799529</v>
      </c>
    </row>
    <row r="16" spans="1:6" ht="9.75" customHeight="1" x14ac:dyDescent="0.25">
      <c r="A16" s="19"/>
      <c r="B16" s="23"/>
      <c r="C16" s="21"/>
      <c r="D16" s="32"/>
      <c r="E16" s="21"/>
      <c r="F16" s="32"/>
    </row>
    <row r="17" spans="1:7" ht="19.5" customHeight="1" x14ac:dyDescent="0.25">
      <c r="A17" s="104" t="s">
        <v>63</v>
      </c>
      <c r="B17" s="104"/>
      <c r="C17" s="100">
        <f>C9+C11+C13+C15</f>
        <v>152487</v>
      </c>
      <c r="D17" s="105">
        <f>D9+D11+D13+D15</f>
        <v>100</v>
      </c>
      <c r="E17" s="100">
        <f>E9+E11+E13+E15</f>
        <v>982856</v>
      </c>
      <c r="F17" s="105">
        <f>F9+F11+F13+F15</f>
        <v>100.06718949673197</v>
      </c>
    </row>
    <row r="19" spans="1:7" x14ac:dyDescent="0.25">
      <c r="E19" s="10"/>
    </row>
    <row r="24" spans="1:7" x14ac:dyDescent="0.25">
      <c r="G24" s="19"/>
    </row>
    <row r="25" spans="1:7" x14ac:dyDescent="0.25">
      <c r="G25" s="19"/>
    </row>
    <row r="26" spans="1:7" x14ac:dyDescent="0.25">
      <c r="G26" s="19"/>
    </row>
    <row r="27" spans="1:7" x14ac:dyDescent="0.25">
      <c r="G27" s="19"/>
    </row>
    <row r="28" spans="1:7" x14ac:dyDescent="0.25">
      <c r="G28" s="19"/>
    </row>
    <row r="29" spans="1:7" x14ac:dyDescent="0.25">
      <c r="G29" s="19"/>
    </row>
    <row r="30" spans="1:7" x14ac:dyDescent="0.25">
      <c r="G30" s="19"/>
    </row>
    <row r="31" spans="1:7" x14ac:dyDescent="0.25">
      <c r="G31" s="19"/>
    </row>
    <row r="32" spans="1:7" x14ac:dyDescent="0.25">
      <c r="G32" s="19"/>
    </row>
    <row r="33" spans="1:7" x14ac:dyDescent="0.25">
      <c r="G33" s="19"/>
    </row>
    <row r="34" spans="1:7" x14ac:dyDescent="0.25">
      <c r="G34" s="19"/>
    </row>
    <row r="35" spans="1:7" x14ac:dyDescent="0.25">
      <c r="G35" s="19"/>
    </row>
    <row r="36" spans="1:7" x14ac:dyDescent="0.25">
      <c r="G36" s="19"/>
    </row>
    <row r="37" spans="1:7" x14ac:dyDescent="0.25">
      <c r="G37" s="19"/>
    </row>
    <row r="47" spans="1:7" x14ac:dyDescent="0.25">
      <c r="A47" s="14"/>
    </row>
    <row r="48" spans="1:7" x14ac:dyDescent="0.25">
      <c r="A48" s="14"/>
    </row>
    <row r="49" spans="1:1" x14ac:dyDescent="0.25">
      <c r="A49" s="14"/>
    </row>
    <row r="50" spans="1:1" x14ac:dyDescent="0.25">
      <c r="A50" s="14"/>
    </row>
    <row r="51" spans="1:1" x14ac:dyDescent="0.25">
      <c r="A51" s="5"/>
    </row>
  </sheetData>
  <mergeCells count="6">
    <mergeCell ref="E6:E7"/>
    <mergeCell ref="F6:F7"/>
    <mergeCell ref="A6:A7"/>
    <mergeCell ref="B6:B7"/>
    <mergeCell ref="D6:D7"/>
    <mergeCell ref="C6:C7"/>
  </mergeCells>
  <phoneticPr fontId="0" type="noConversion"/>
  <pageMargins left="0.59055118110236227" right="0.75" top="0.98425196850393704" bottom="1" header="0" footer="0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9"/>
  <sheetViews>
    <sheetView zoomScaleNormal="100" workbookViewId="0">
      <selection activeCell="B47" sqref="B47"/>
    </sheetView>
  </sheetViews>
  <sheetFormatPr baseColWidth="10" defaultColWidth="11.42578125" defaultRowHeight="15" x14ac:dyDescent="0.25"/>
  <cols>
    <col min="1" max="1" width="24.28515625" style="3" customWidth="1"/>
    <col min="2" max="2" width="14.140625" style="10" customWidth="1"/>
    <col min="3" max="3" width="8.42578125" style="10" customWidth="1"/>
    <col min="4" max="16384" width="11.42578125" style="3"/>
  </cols>
  <sheetData>
    <row r="1" spans="1:4" ht="17.25" x14ac:dyDescent="0.3">
      <c r="A1" s="43"/>
      <c r="B1" s="43"/>
      <c r="C1" s="43"/>
    </row>
    <row r="2" spans="1:4" ht="17.25" x14ac:dyDescent="0.3">
      <c r="A2" s="43" t="s">
        <v>182</v>
      </c>
      <c r="B2" s="43"/>
      <c r="C2" s="43"/>
    </row>
    <row r="4" spans="1:4" ht="0.75" customHeight="1" x14ac:dyDescent="0.25"/>
    <row r="5" spans="1:4" ht="31.5" customHeight="1" x14ac:dyDescent="0.25">
      <c r="A5" s="90" t="s">
        <v>191</v>
      </c>
      <c r="B5" s="91" t="s">
        <v>189</v>
      </c>
      <c r="C5" s="91" t="s">
        <v>1</v>
      </c>
    </row>
    <row r="6" spans="1:4" ht="9.75" customHeight="1" x14ac:dyDescent="0.25">
      <c r="A6" s="57"/>
      <c r="B6" s="58"/>
      <c r="C6" s="58"/>
    </row>
    <row r="7" spans="1:4" ht="15" customHeight="1" x14ac:dyDescent="0.25">
      <c r="A7" s="88" t="s">
        <v>64</v>
      </c>
      <c r="B7" s="89">
        <v>419</v>
      </c>
      <c r="C7" s="112">
        <f t="shared" ref="C7:C35" si="0">B7/$B$37*100</f>
        <v>4.2630863524259911E-2</v>
      </c>
      <c r="D7" s="114"/>
    </row>
    <row r="8" spans="1:4" ht="15" customHeight="1" x14ac:dyDescent="0.25">
      <c r="A8" s="44" t="s">
        <v>65</v>
      </c>
      <c r="B8" s="11">
        <v>70157</v>
      </c>
      <c r="C8" s="113">
        <f t="shared" si="0"/>
        <v>7.1380751605525123</v>
      </c>
      <c r="D8" s="114"/>
    </row>
    <row r="9" spans="1:4" ht="15" customHeight="1" x14ac:dyDescent="0.25">
      <c r="A9" s="88" t="s">
        <v>67</v>
      </c>
      <c r="B9" s="89">
        <v>665</v>
      </c>
      <c r="C9" s="112">
        <f t="shared" si="0"/>
        <v>6.7659962395305112E-2</v>
      </c>
      <c r="D9" s="114"/>
    </row>
    <row r="10" spans="1:4" ht="15" customHeight="1" x14ac:dyDescent="0.25">
      <c r="A10" s="44" t="s">
        <v>66</v>
      </c>
      <c r="B10" s="11">
        <v>159418</v>
      </c>
      <c r="C10" s="113">
        <f t="shared" si="0"/>
        <v>16.219873511480827</v>
      </c>
      <c r="D10" s="114"/>
    </row>
    <row r="11" spans="1:4" ht="15" customHeight="1" x14ac:dyDescent="0.25">
      <c r="A11" s="88" t="s">
        <v>108</v>
      </c>
      <c r="B11" s="89">
        <v>70689</v>
      </c>
      <c r="C11" s="112">
        <f t="shared" si="0"/>
        <v>7.1922031304687568</v>
      </c>
      <c r="D11" s="114"/>
    </row>
    <row r="12" spans="1:4" ht="15" customHeight="1" x14ac:dyDescent="0.25">
      <c r="A12" s="44" t="s">
        <v>109</v>
      </c>
      <c r="B12" s="11">
        <v>11679</v>
      </c>
      <c r="C12" s="113">
        <f t="shared" si="0"/>
        <v>1.188271730548524</v>
      </c>
      <c r="D12" s="114"/>
    </row>
    <row r="13" spans="1:4" ht="15" customHeight="1" x14ac:dyDescent="0.25">
      <c r="A13" s="88" t="s">
        <v>110</v>
      </c>
      <c r="B13" s="89">
        <v>29752</v>
      </c>
      <c r="C13" s="112">
        <f t="shared" si="0"/>
        <v>3.0270965431355155</v>
      </c>
      <c r="D13" s="114"/>
    </row>
    <row r="14" spans="1:4" ht="15" customHeight="1" x14ac:dyDescent="0.25">
      <c r="A14" s="44" t="s">
        <v>111</v>
      </c>
      <c r="B14" s="11">
        <v>1508</v>
      </c>
      <c r="C14" s="113">
        <f t="shared" si="0"/>
        <v>0.15343041096559415</v>
      </c>
      <c r="D14" s="114"/>
    </row>
    <row r="15" spans="1:4" ht="15" customHeight="1" x14ac:dyDescent="0.25">
      <c r="A15" s="88" t="s">
        <v>112</v>
      </c>
      <c r="B15" s="89">
        <v>3360</v>
      </c>
      <c r="C15" s="112">
        <f t="shared" si="0"/>
        <v>0.34186086262891002</v>
      </c>
      <c r="D15" s="114"/>
    </row>
    <row r="16" spans="1:4" ht="15" customHeight="1" x14ac:dyDescent="0.25">
      <c r="A16" s="44" t="s">
        <v>68</v>
      </c>
      <c r="B16" s="11">
        <v>28205</v>
      </c>
      <c r="C16" s="113">
        <f t="shared" si="0"/>
        <v>2.8696981043001215</v>
      </c>
      <c r="D16" s="114"/>
    </row>
    <row r="17" spans="1:4" ht="15" customHeight="1" x14ac:dyDescent="0.25">
      <c r="A17" s="88" t="s">
        <v>118</v>
      </c>
      <c r="B17" s="89">
        <v>7323</v>
      </c>
      <c r="C17" s="112">
        <v>0.8</v>
      </c>
      <c r="D17" s="114"/>
    </row>
    <row r="18" spans="1:4" ht="15" customHeight="1" x14ac:dyDescent="0.25">
      <c r="A18" s="44" t="s">
        <v>116</v>
      </c>
      <c r="B18" s="11">
        <v>464</v>
      </c>
      <c r="C18" s="113">
        <f t="shared" si="0"/>
        <v>4.7209357220182817E-2</v>
      </c>
      <c r="D18" s="114"/>
    </row>
    <row r="19" spans="1:4" ht="15" customHeight="1" x14ac:dyDescent="0.25">
      <c r="A19" s="88" t="s">
        <v>69</v>
      </c>
      <c r="B19" s="89">
        <v>36362</v>
      </c>
      <c r="C19" s="112">
        <f t="shared" si="0"/>
        <v>3.6996263949144126</v>
      </c>
      <c r="D19" s="114"/>
    </row>
    <row r="20" spans="1:4" ht="15" customHeight="1" x14ac:dyDescent="0.25">
      <c r="A20" s="44" t="s">
        <v>70</v>
      </c>
      <c r="B20" s="11">
        <v>35</v>
      </c>
      <c r="C20" s="113">
        <f t="shared" si="0"/>
        <v>3.5610506523844794E-3</v>
      </c>
      <c r="D20" s="114"/>
    </row>
    <row r="21" spans="1:4" ht="15" customHeight="1" x14ac:dyDescent="0.25">
      <c r="A21" s="88" t="s">
        <v>71</v>
      </c>
      <c r="B21" s="89">
        <v>2459</v>
      </c>
      <c r="C21" s="112">
        <f t="shared" si="0"/>
        <v>0.25018924440609813</v>
      </c>
      <c r="D21" s="114"/>
    </row>
    <row r="22" spans="1:4" ht="15" customHeight="1" x14ac:dyDescent="0.25">
      <c r="A22" s="44" t="s">
        <v>115</v>
      </c>
      <c r="B22" s="11">
        <v>8573</v>
      </c>
      <c r="C22" s="113">
        <f t="shared" si="0"/>
        <v>0.87225392122548973</v>
      </c>
      <c r="D22" s="114"/>
    </row>
    <row r="23" spans="1:4" ht="15" customHeight="1" x14ac:dyDescent="0.25">
      <c r="A23" s="88" t="s">
        <v>114</v>
      </c>
      <c r="B23" s="89">
        <v>1295</v>
      </c>
      <c r="C23" s="112">
        <f t="shared" si="0"/>
        <v>0.13175887413822573</v>
      </c>
      <c r="D23" s="114"/>
    </row>
    <row r="24" spans="1:4" ht="15" customHeight="1" x14ac:dyDescent="0.25">
      <c r="A24" s="44" t="s">
        <v>72</v>
      </c>
      <c r="B24" s="11">
        <v>92629</v>
      </c>
      <c r="C24" s="113">
        <f t="shared" si="0"/>
        <v>9.4244731679920566</v>
      </c>
      <c r="D24" s="114"/>
    </row>
    <row r="25" spans="1:4" ht="15" customHeight="1" x14ac:dyDescent="0.25">
      <c r="A25" s="88" t="s">
        <v>113</v>
      </c>
      <c r="B25" s="89">
        <v>6589</v>
      </c>
      <c r="C25" s="112">
        <f t="shared" si="0"/>
        <v>0.67039322138746671</v>
      </c>
      <c r="D25" s="114"/>
    </row>
    <row r="26" spans="1:4" ht="15" customHeight="1" x14ac:dyDescent="0.25">
      <c r="A26" s="44" t="s">
        <v>73</v>
      </c>
      <c r="B26" s="11">
        <v>21304</v>
      </c>
      <c r="C26" s="113">
        <f t="shared" si="0"/>
        <v>2.1675606599542556</v>
      </c>
      <c r="D26" s="114"/>
    </row>
    <row r="27" spans="1:4" ht="15" customHeight="1" x14ac:dyDescent="0.25">
      <c r="A27" s="88" t="s">
        <v>74</v>
      </c>
      <c r="B27" s="89">
        <v>41</v>
      </c>
      <c r="C27" s="112">
        <f t="shared" si="0"/>
        <v>4.1715164785075332E-3</v>
      </c>
      <c r="D27" s="114"/>
    </row>
    <row r="28" spans="1:4" ht="15" customHeight="1" x14ac:dyDescent="0.25">
      <c r="A28" s="44" t="s">
        <v>75</v>
      </c>
      <c r="B28" s="11">
        <v>1109</v>
      </c>
      <c r="C28" s="113">
        <f t="shared" si="0"/>
        <v>0.11283443352841109</v>
      </c>
      <c r="D28" s="114"/>
    </row>
    <row r="29" spans="1:4" ht="15" customHeight="1" x14ac:dyDescent="0.25">
      <c r="A29" s="88" t="s">
        <v>76</v>
      </c>
      <c r="B29" s="89">
        <v>59</v>
      </c>
      <c r="C29" s="112">
        <f t="shared" si="0"/>
        <v>6.0029139568766945E-3</v>
      </c>
      <c r="D29" s="114"/>
    </row>
    <row r="30" spans="1:4" ht="15" customHeight="1" x14ac:dyDescent="0.25">
      <c r="A30" s="44" t="s">
        <v>77</v>
      </c>
      <c r="B30" s="11">
        <v>50408</v>
      </c>
      <c r="C30" s="113">
        <f t="shared" si="0"/>
        <v>5.1287268938684818</v>
      </c>
      <c r="D30" s="114"/>
    </row>
    <row r="31" spans="1:4" ht="15" customHeight="1" x14ac:dyDescent="0.25">
      <c r="A31" s="88" t="s">
        <v>117</v>
      </c>
      <c r="B31" s="89">
        <v>135</v>
      </c>
      <c r="C31" s="112">
        <f t="shared" si="0"/>
        <v>1.3735481087768706E-2</v>
      </c>
      <c r="D31" s="114"/>
    </row>
    <row r="32" spans="1:4" ht="15" customHeight="1" x14ac:dyDescent="0.25">
      <c r="A32" s="44" t="s">
        <v>78</v>
      </c>
      <c r="B32" s="11">
        <v>12864</v>
      </c>
      <c r="C32" s="113">
        <f t="shared" si="0"/>
        <v>1.3088387312078269</v>
      </c>
      <c r="D32" s="114"/>
    </row>
    <row r="33" spans="1:4" ht="15" customHeight="1" x14ac:dyDescent="0.25">
      <c r="A33" s="88" t="s">
        <v>79</v>
      </c>
      <c r="B33" s="89">
        <v>326128</v>
      </c>
      <c r="C33" s="112">
        <f t="shared" si="0"/>
        <v>33.181666490309873</v>
      </c>
      <c r="D33" s="114"/>
    </row>
    <row r="34" spans="1:4" ht="15" customHeight="1" x14ac:dyDescent="0.25">
      <c r="A34" s="44" t="s">
        <v>80</v>
      </c>
      <c r="B34" s="11">
        <v>39037</v>
      </c>
      <c r="C34" s="113">
        <f t="shared" si="0"/>
        <v>3.9717924090609409</v>
      </c>
      <c r="D34" s="114"/>
    </row>
    <row r="35" spans="1:4" ht="15" customHeight="1" x14ac:dyDescent="0.25">
      <c r="A35" s="88" t="s">
        <v>81</v>
      </c>
      <c r="B35" s="89">
        <v>190</v>
      </c>
      <c r="C35" s="112">
        <f t="shared" si="0"/>
        <v>1.9331417827230031E-2</v>
      </c>
      <c r="D35" s="114"/>
    </row>
    <row r="36" spans="1:4" ht="15" customHeight="1" x14ac:dyDescent="0.25">
      <c r="A36" s="57"/>
      <c r="B36" s="59"/>
      <c r="C36" s="59"/>
    </row>
    <row r="37" spans="1:4" ht="15" customHeight="1" x14ac:dyDescent="0.25">
      <c r="A37" s="90" t="s">
        <v>63</v>
      </c>
      <c r="B37" s="91">
        <f>SUM(B7:B36)</f>
        <v>982856</v>
      </c>
      <c r="C37" s="92">
        <f>SUM(C7:C36)</f>
        <v>100.05492645921682</v>
      </c>
    </row>
    <row r="38" spans="1:4" ht="15" customHeight="1" x14ac:dyDescent="0.25"/>
    <row r="39" spans="1:4" ht="15" customHeight="1" x14ac:dyDescent="0.25"/>
    <row r="40" spans="1:4" ht="8.25" customHeight="1" x14ac:dyDescent="0.25"/>
    <row r="41" spans="1:4" ht="21.75" customHeight="1" x14ac:dyDescent="0.25">
      <c r="A41" s="73"/>
    </row>
    <row r="42" spans="1:4" x14ac:dyDescent="0.25">
      <c r="A42" s="73"/>
    </row>
    <row r="43" spans="1:4" x14ac:dyDescent="0.25">
      <c r="A43" s="73"/>
    </row>
    <row r="44" spans="1:4" x14ac:dyDescent="0.25">
      <c r="A44" s="73"/>
    </row>
    <row r="45" spans="1:4" x14ac:dyDescent="0.25">
      <c r="A45" s="73"/>
    </row>
    <row r="46" spans="1:4" x14ac:dyDescent="0.25">
      <c r="A46" s="73"/>
    </row>
    <row r="47" spans="1:4" x14ac:dyDescent="0.25">
      <c r="A47" s="73"/>
    </row>
    <row r="48" spans="1:4" x14ac:dyDescent="0.25">
      <c r="A48" s="73"/>
    </row>
    <row r="49" spans="1:3" x14ac:dyDescent="0.25">
      <c r="A49" s="73"/>
    </row>
    <row r="50" spans="1:3" x14ac:dyDescent="0.25">
      <c r="A50" s="73"/>
    </row>
    <row r="51" spans="1:3" x14ac:dyDescent="0.25">
      <c r="A51" s="73"/>
    </row>
    <row r="52" spans="1:3" x14ac:dyDescent="0.25">
      <c r="A52" s="73"/>
    </row>
    <row r="53" spans="1:3" x14ac:dyDescent="0.25">
      <c r="A53" s="73"/>
    </row>
    <row r="54" spans="1:3" x14ac:dyDescent="0.25">
      <c r="A54" s="73"/>
    </row>
    <row r="55" spans="1:3" x14ac:dyDescent="0.25">
      <c r="A55" s="73"/>
    </row>
    <row r="56" spans="1:3" x14ac:dyDescent="0.25">
      <c r="A56" s="73"/>
    </row>
    <row r="57" spans="1:3" x14ac:dyDescent="0.25">
      <c r="A57" s="73"/>
    </row>
    <row r="58" spans="1:3" x14ac:dyDescent="0.25">
      <c r="A58" s="73"/>
    </row>
    <row r="59" spans="1:3" x14ac:dyDescent="0.25">
      <c r="A59" s="73"/>
      <c r="C59" s="10" t="s">
        <v>101</v>
      </c>
    </row>
    <row r="60" spans="1:3" x14ac:dyDescent="0.25">
      <c r="A60" s="73"/>
    </row>
    <row r="61" spans="1:3" x14ac:dyDescent="0.25">
      <c r="A61" s="73"/>
    </row>
    <row r="62" spans="1:3" x14ac:dyDescent="0.25">
      <c r="A62" s="73"/>
    </row>
    <row r="63" spans="1:3" x14ac:dyDescent="0.25">
      <c r="A63" s="73"/>
    </row>
    <row r="64" spans="1:3" x14ac:dyDescent="0.25">
      <c r="A64" s="73"/>
    </row>
    <row r="65" spans="1:1" x14ac:dyDescent="0.25">
      <c r="A65" s="73"/>
    </row>
    <row r="66" spans="1:1" x14ac:dyDescent="0.25">
      <c r="A66" s="73"/>
    </row>
    <row r="67" spans="1:1" x14ac:dyDescent="0.25">
      <c r="A67" s="73"/>
    </row>
    <row r="68" spans="1:1" x14ac:dyDescent="0.25">
      <c r="A68" s="73"/>
    </row>
    <row r="69" spans="1:1" x14ac:dyDescent="0.25">
      <c r="A69" s="73"/>
    </row>
  </sheetData>
  <phoneticPr fontId="0" type="noConversion"/>
  <pageMargins left="0.91" right="0.75" top="0.44" bottom="1" header="0" footer="0"/>
  <pageSetup paperSize="9" orientation="portrait" r:id="rId1"/>
  <headerFooter alignWithMargins="0"/>
  <ignoredErrors>
    <ignoredError sqref="C37" evalError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K31"/>
  <sheetViews>
    <sheetView zoomScaleNormal="100" workbookViewId="0">
      <selection activeCell="D56" sqref="D56"/>
    </sheetView>
  </sheetViews>
  <sheetFormatPr baseColWidth="10" defaultColWidth="11.42578125" defaultRowHeight="15" x14ac:dyDescent="0.25"/>
  <cols>
    <col min="1" max="1" width="29.7109375" style="3" customWidth="1"/>
    <col min="2" max="2" width="14.42578125" style="2" customWidth="1"/>
    <col min="3" max="3" width="16.42578125" style="3" customWidth="1"/>
    <col min="4" max="4" width="9.5703125" style="3" customWidth="1"/>
    <col min="5" max="5" width="14" style="3" customWidth="1"/>
    <col min="6" max="16384" width="11.42578125" style="3"/>
  </cols>
  <sheetData>
    <row r="2" spans="1:11" ht="15" customHeight="1" x14ac:dyDescent="0.3">
      <c r="A2" s="77" t="s">
        <v>90</v>
      </c>
      <c r="B2" s="77"/>
      <c r="C2" s="77"/>
      <c r="D2" s="77"/>
      <c r="E2" s="77"/>
      <c r="F2" s="77"/>
    </row>
    <row r="4" spans="1:11" ht="15" customHeight="1" x14ac:dyDescent="0.3">
      <c r="A4" s="133" t="s">
        <v>201</v>
      </c>
      <c r="B4" s="133"/>
      <c r="C4" s="133"/>
      <c r="D4" s="133"/>
      <c r="E4" s="133"/>
      <c r="F4" s="133"/>
    </row>
    <row r="6" spans="1:11" ht="19.5" customHeight="1" x14ac:dyDescent="0.25">
      <c r="A6" s="122" t="s">
        <v>177</v>
      </c>
      <c r="B6" s="121" t="s">
        <v>178</v>
      </c>
      <c r="C6" s="121" t="s">
        <v>179</v>
      </c>
      <c r="E6" s="2"/>
    </row>
    <row r="7" spans="1:11" ht="42.75" customHeight="1" x14ac:dyDescent="0.25">
      <c r="A7" s="122"/>
      <c r="B7" s="121"/>
      <c r="C7" s="121"/>
      <c r="D7" s="134"/>
      <c r="E7" s="135"/>
    </row>
    <row r="8" spans="1:11" ht="6.75" customHeight="1" x14ac:dyDescent="0.25">
      <c r="A8" s="19"/>
      <c r="B8" s="54"/>
      <c r="C8" s="54"/>
      <c r="D8" s="134"/>
      <c r="E8" s="135"/>
    </row>
    <row r="9" spans="1:11" ht="18.75" customHeight="1" x14ac:dyDescent="0.25">
      <c r="A9" s="108" t="s">
        <v>16</v>
      </c>
      <c r="B9" s="85">
        <v>38410</v>
      </c>
      <c r="C9" s="85">
        <v>7365500</v>
      </c>
      <c r="D9" s="68">
        <f>B9*100/$B$13</f>
        <v>6.9031704980670767</v>
      </c>
      <c r="E9" s="56">
        <f>C9*100/$C$13</f>
        <v>2.8259067993646458</v>
      </c>
    </row>
    <row r="10" spans="1:11" ht="19.5" customHeight="1" x14ac:dyDescent="0.25">
      <c r="A10" s="7" t="s">
        <v>15</v>
      </c>
      <c r="B10" s="65">
        <v>74515</v>
      </c>
      <c r="C10" s="65">
        <v>16659710</v>
      </c>
      <c r="D10" s="68">
        <f>B10*100/$B$13</f>
        <v>13.392078876945281</v>
      </c>
      <c r="E10" s="56">
        <f>C10*100/$C$13</f>
        <v>6.3917979450740861</v>
      </c>
      <c r="F10" s="65"/>
      <c r="G10" s="65"/>
      <c r="H10" s="5"/>
      <c r="I10" s="5"/>
      <c r="J10" s="5"/>
      <c r="K10" s="5"/>
    </row>
    <row r="11" spans="1:11" ht="20.25" customHeight="1" x14ac:dyDescent="0.25">
      <c r="A11" s="108" t="s">
        <v>91</v>
      </c>
      <c r="B11" s="85">
        <v>4225</v>
      </c>
      <c r="C11" s="85">
        <v>1601945</v>
      </c>
      <c r="D11" s="68">
        <f>B11*100/$B$13</f>
        <v>0.75933078246116625</v>
      </c>
      <c r="E11" s="56">
        <f>C11*100/$C$13</f>
        <v>0.61461506587579895</v>
      </c>
      <c r="F11" s="65"/>
      <c r="G11" s="65"/>
      <c r="H11" s="5"/>
      <c r="I11" s="5"/>
      <c r="J11" s="5"/>
      <c r="K11" s="5"/>
    </row>
    <row r="12" spans="1:11" ht="21.75" customHeight="1" x14ac:dyDescent="0.25">
      <c r="A12" s="7" t="s">
        <v>92</v>
      </c>
      <c r="B12" s="65">
        <v>439261</v>
      </c>
      <c r="C12" s="65">
        <v>235014845</v>
      </c>
      <c r="D12" s="68">
        <f>B12*100/$B$13</f>
        <v>78.945419842526476</v>
      </c>
      <c r="E12" s="56">
        <f>C12*100/$C$13</f>
        <v>90.16768018968547</v>
      </c>
      <c r="F12" s="65"/>
      <c r="G12" s="65"/>
      <c r="H12" s="5"/>
      <c r="I12" s="65"/>
      <c r="J12" s="65"/>
      <c r="K12" s="65"/>
    </row>
    <row r="13" spans="1:11" ht="19.5" customHeight="1" x14ac:dyDescent="0.25">
      <c r="A13" s="99" t="s">
        <v>63</v>
      </c>
      <c r="B13" s="84">
        <f>SUM(B9:B12)</f>
        <v>556411</v>
      </c>
      <c r="C13" s="84">
        <f>SUM(C9:C12)</f>
        <v>260642000</v>
      </c>
      <c r="D13" s="35">
        <f>SUM(D9:D12)</f>
        <v>100</v>
      </c>
      <c r="E13" s="36">
        <f>SUM(E9:E12)</f>
        <v>100</v>
      </c>
      <c r="F13" s="65"/>
      <c r="G13" s="65"/>
      <c r="H13" s="5"/>
      <c r="I13" s="65"/>
      <c r="J13" s="65"/>
      <c r="K13" s="65"/>
    </row>
    <row r="14" spans="1:11" x14ac:dyDescent="0.25">
      <c r="A14" s="17" t="s">
        <v>203</v>
      </c>
      <c r="B14" s="65"/>
      <c r="C14" s="65"/>
      <c r="D14" s="36"/>
      <c r="E14" s="36"/>
      <c r="F14" s="65"/>
      <c r="G14" s="5"/>
      <c r="H14" s="5"/>
      <c r="I14" s="5"/>
      <c r="J14" s="5"/>
      <c r="K14" s="5"/>
    </row>
    <row r="15" spans="1:11" x14ac:dyDescent="0.25">
      <c r="A15" s="5"/>
      <c r="B15" s="66"/>
      <c r="C15" s="66"/>
      <c r="D15" s="66"/>
      <c r="E15" s="36"/>
      <c r="F15" s="65"/>
      <c r="G15" s="5"/>
      <c r="H15" s="5"/>
      <c r="I15" s="5"/>
      <c r="J15" s="5"/>
      <c r="K15" s="5"/>
    </row>
    <row r="16" spans="1:11" x14ac:dyDescent="0.25">
      <c r="A16" s="5"/>
      <c r="B16" s="66"/>
      <c r="C16" s="66"/>
      <c r="D16" s="66"/>
      <c r="E16" s="65"/>
      <c r="F16" s="65"/>
      <c r="G16" s="5"/>
    </row>
    <row r="17" spans="1:7" x14ac:dyDescent="0.25">
      <c r="A17" s="5"/>
      <c r="B17" s="66"/>
      <c r="C17" s="66"/>
      <c r="D17" s="66"/>
      <c r="E17" s="65"/>
      <c r="F17" s="7"/>
      <c r="G17" s="15"/>
    </row>
    <row r="18" spans="1:7" x14ac:dyDescent="0.25">
      <c r="A18" s="5"/>
      <c r="B18" s="66"/>
      <c r="C18" s="66"/>
      <c r="D18" s="66"/>
      <c r="E18" s="65"/>
      <c r="F18" s="7"/>
      <c r="G18" s="15"/>
    </row>
    <row r="19" spans="1:7" x14ac:dyDescent="0.25">
      <c r="A19" s="5"/>
      <c r="B19" s="65"/>
      <c r="C19" s="66"/>
      <c r="D19" s="66"/>
      <c r="E19" s="65"/>
      <c r="F19" s="7"/>
      <c r="G19" s="15"/>
    </row>
    <row r="20" spans="1:7" x14ac:dyDescent="0.25">
      <c r="A20" s="5"/>
      <c r="B20" s="65"/>
      <c r="C20" s="65"/>
      <c r="D20" s="65"/>
      <c r="E20" s="65"/>
      <c r="F20" s="7"/>
      <c r="G20" s="15"/>
    </row>
    <row r="21" spans="1:7" x14ac:dyDescent="0.25">
      <c r="A21" s="5"/>
      <c r="B21" s="65"/>
      <c r="C21" s="65"/>
      <c r="D21" s="65"/>
      <c r="E21" s="65"/>
      <c r="F21" s="65"/>
      <c r="G21" s="5"/>
    </row>
    <row r="22" spans="1:7" x14ac:dyDescent="0.25">
      <c r="A22" s="5"/>
      <c r="B22" s="65"/>
      <c r="C22" s="65"/>
      <c r="D22" s="65"/>
      <c r="E22" s="65"/>
      <c r="F22" s="65"/>
      <c r="G22" s="5"/>
    </row>
    <row r="23" spans="1:7" x14ac:dyDescent="0.25">
      <c r="A23" s="5"/>
      <c r="B23" s="65"/>
      <c r="C23" s="65"/>
      <c r="D23" s="65"/>
      <c r="E23" s="65"/>
      <c r="F23" s="65"/>
      <c r="G23" s="5"/>
    </row>
    <row r="24" spans="1:7" x14ac:dyDescent="0.25">
      <c r="A24" s="5"/>
      <c r="B24" s="65"/>
      <c r="C24" s="65"/>
      <c r="D24" s="65"/>
      <c r="E24" s="65"/>
      <c r="F24" s="65"/>
      <c r="G24" s="5"/>
    </row>
    <row r="25" spans="1:7" x14ac:dyDescent="0.25">
      <c r="A25" s="5"/>
      <c r="B25" s="65"/>
      <c r="C25" s="65"/>
      <c r="D25" s="65"/>
      <c r="E25" s="65"/>
      <c r="F25" s="65"/>
      <c r="G25" s="5"/>
    </row>
    <row r="26" spans="1:7" x14ac:dyDescent="0.25">
      <c r="A26" s="5"/>
      <c r="B26" s="65"/>
      <c r="C26" s="65"/>
      <c r="D26" s="65"/>
      <c r="E26" s="65"/>
      <c r="F26" s="65"/>
      <c r="G26" s="5"/>
    </row>
    <row r="27" spans="1:7" x14ac:dyDescent="0.25">
      <c r="A27" s="5"/>
      <c r="B27" s="65"/>
      <c r="C27" s="5"/>
      <c r="D27" s="65"/>
      <c r="E27" s="65"/>
      <c r="F27" s="65"/>
      <c r="G27" s="5"/>
    </row>
    <row r="28" spans="1:7" x14ac:dyDescent="0.25">
      <c r="A28" s="5"/>
      <c r="B28" s="65"/>
      <c r="C28" s="5"/>
      <c r="D28" s="5"/>
      <c r="E28" s="5"/>
      <c r="F28" s="5"/>
      <c r="G28" s="5"/>
    </row>
    <row r="29" spans="1:7" x14ac:dyDescent="0.25">
      <c r="A29" s="5"/>
      <c r="B29" s="65"/>
      <c r="C29" s="8"/>
      <c r="D29" s="8"/>
      <c r="E29" s="8"/>
      <c r="F29" s="9"/>
      <c r="G29" s="5"/>
    </row>
    <row r="30" spans="1:7" x14ac:dyDescent="0.25">
      <c r="A30" s="5"/>
      <c r="B30" s="65"/>
      <c r="C30" s="5"/>
      <c r="D30" s="5"/>
      <c r="E30" s="5"/>
      <c r="F30" s="5"/>
      <c r="G30" s="5"/>
    </row>
    <row r="31" spans="1:7" x14ac:dyDescent="0.25">
      <c r="A31" s="5"/>
      <c r="B31" s="65"/>
      <c r="C31" s="5"/>
      <c r="D31" s="5"/>
      <c r="E31" s="5"/>
      <c r="F31" s="5"/>
      <c r="G31" s="5"/>
    </row>
  </sheetData>
  <mergeCells count="6">
    <mergeCell ref="A4:F4"/>
    <mergeCell ref="A6:A7"/>
    <mergeCell ref="B6:B7"/>
    <mergeCell ref="C6:C7"/>
    <mergeCell ref="D7:D8"/>
    <mergeCell ref="E7:E8"/>
  </mergeCells>
  <pageMargins left="0.48" right="0.75" top="1" bottom="1" header="0" footer="0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30"/>
  <sheetViews>
    <sheetView zoomScaleNormal="100" workbookViewId="0">
      <selection activeCell="B83" sqref="B83"/>
    </sheetView>
  </sheetViews>
  <sheetFormatPr baseColWidth="10" defaultColWidth="11.42578125" defaultRowHeight="15" x14ac:dyDescent="0.25"/>
  <cols>
    <col min="1" max="1" width="29.7109375" style="3" customWidth="1"/>
    <col min="2" max="2" width="13.85546875" style="2" customWidth="1"/>
    <col min="3" max="3" width="15.7109375" style="3" customWidth="1"/>
    <col min="4" max="4" width="15.28515625" style="3" customWidth="1"/>
    <col min="5" max="5" width="15.42578125" style="3" customWidth="1"/>
    <col min="6" max="6" width="11.42578125" style="3"/>
    <col min="7" max="7" width="12" style="3" bestFit="1" customWidth="1"/>
    <col min="8" max="8" width="13.85546875" style="3" bestFit="1" customWidth="1"/>
    <col min="9" max="16384" width="11.42578125" style="3"/>
  </cols>
  <sheetData>
    <row r="1" spans="1:15" ht="12.75" customHeight="1" x14ac:dyDescent="0.3">
      <c r="B1" s="76"/>
      <c r="C1" s="76"/>
      <c r="D1" s="76"/>
      <c r="E1" s="76"/>
      <c r="G1" s="65"/>
      <c r="H1" s="65"/>
    </row>
    <row r="2" spans="1:15" ht="17.25" x14ac:dyDescent="0.3">
      <c r="A2" s="76" t="s">
        <v>202</v>
      </c>
      <c r="B2" s="76"/>
      <c r="C2" s="76"/>
      <c r="D2" s="76"/>
      <c r="E2" s="76"/>
      <c r="G2" s="65"/>
      <c r="H2" s="65"/>
    </row>
    <row r="4" spans="1:15" ht="31.5" customHeight="1" x14ac:dyDescent="0.25">
      <c r="A4" s="122" t="s">
        <v>177</v>
      </c>
      <c r="B4" s="123" t="s">
        <v>165</v>
      </c>
      <c r="C4" s="123"/>
      <c r="D4" s="123" t="s">
        <v>166</v>
      </c>
      <c r="E4" s="123"/>
      <c r="F4" s="2"/>
    </row>
    <row r="5" spans="1:15" ht="62.25" customHeight="1" x14ac:dyDescent="0.25">
      <c r="A5" s="122"/>
      <c r="B5" s="95" t="s">
        <v>178</v>
      </c>
      <c r="C5" s="91" t="s">
        <v>179</v>
      </c>
      <c r="D5" s="95" t="s">
        <v>178</v>
      </c>
      <c r="E5" s="81" t="s">
        <v>179</v>
      </c>
      <c r="F5" s="72"/>
      <c r="G5" s="72"/>
      <c r="H5" s="72"/>
      <c r="I5" s="72"/>
      <c r="J5" s="72"/>
      <c r="K5" s="72"/>
    </row>
    <row r="6" spans="1:15" ht="12" customHeight="1" x14ac:dyDescent="0.25">
      <c r="A6" s="19"/>
      <c r="B6" s="54"/>
      <c r="C6" s="54"/>
      <c r="D6" s="33"/>
      <c r="E6" s="34"/>
      <c r="F6" s="72"/>
      <c r="G6" s="72"/>
      <c r="H6" s="72"/>
      <c r="I6" s="72"/>
      <c r="J6" s="72"/>
      <c r="K6" s="72"/>
    </row>
    <row r="7" spans="1:15" ht="18.75" customHeight="1" x14ac:dyDescent="0.25">
      <c r="A7" s="108" t="s">
        <v>16</v>
      </c>
      <c r="B7" s="85">
        <v>29935</v>
      </c>
      <c r="C7" s="85">
        <v>5732615</v>
      </c>
      <c r="D7" s="85">
        <v>8475</v>
      </c>
      <c r="E7" s="85">
        <v>1632885</v>
      </c>
      <c r="F7" s="67">
        <f>B7*100/$B$12</f>
        <v>6.1557158602990771</v>
      </c>
      <c r="G7" s="78">
        <f>C7*100/$C$12</f>
        <v>2.5155689531263352</v>
      </c>
      <c r="H7" s="78">
        <f>D7*100/$D$12</f>
        <v>12.087285174356415</v>
      </c>
      <c r="I7" s="67">
        <f>E7*100/$E$12</f>
        <v>4.9849076101515495</v>
      </c>
      <c r="J7" s="42">
        <f>B7+D7</f>
        <v>38410</v>
      </c>
      <c r="K7" s="42">
        <f>C7+E7</f>
        <v>7365500</v>
      </c>
      <c r="M7" s="5"/>
      <c r="O7" s="114"/>
    </row>
    <row r="8" spans="1:15" ht="19.5" customHeight="1" x14ac:dyDescent="0.25">
      <c r="A8" s="7" t="s">
        <v>15</v>
      </c>
      <c r="B8" s="65">
        <v>68740</v>
      </c>
      <c r="C8" s="65">
        <v>15368030</v>
      </c>
      <c r="D8" s="65">
        <v>5775</v>
      </c>
      <c r="E8" s="65">
        <v>1291680</v>
      </c>
      <c r="F8" s="67">
        <f>B8*100/$B$12</f>
        <v>14.135423692565844</v>
      </c>
      <c r="G8" s="78">
        <v>6.8</v>
      </c>
      <c r="H8" s="78">
        <f>D8*100/$D$12</f>
        <v>8.2364686586322478</v>
      </c>
      <c r="I8" s="67">
        <f>E8*100/$E$12</f>
        <v>3.9432694046920349</v>
      </c>
      <c r="J8" s="42">
        <f t="shared" ref="J8:K12" si="0">B8+D8</f>
        <v>74515</v>
      </c>
      <c r="K8" s="42">
        <f t="shared" si="0"/>
        <v>16659710</v>
      </c>
      <c r="M8" s="5"/>
    </row>
    <row r="9" spans="1:15" ht="20.25" customHeight="1" x14ac:dyDescent="0.25">
      <c r="A9" s="108" t="s">
        <v>91</v>
      </c>
      <c r="B9" s="85">
        <v>3860</v>
      </c>
      <c r="C9" s="85">
        <v>1463800</v>
      </c>
      <c r="D9" s="85">
        <v>365</v>
      </c>
      <c r="E9" s="85">
        <v>138145</v>
      </c>
      <c r="F9" s="67">
        <f>B9*100/$B$12</f>
        <v>0.79375524371987427</v>
      </c>
      <c r="G9" s="78">
        <f>C9*100/$C$12</f>
        <v>0.6423403339638768</v>
      </c>
      <c r="H9" s="78">
        <f>D9*100/$D$12</f>
        <v>0.5205733437923411</v>
      </c>
      <c r="I9" s="67">
        <f>E9*100/$E$12</f>
        <v>0.42173212553510248</v>
      </c>
      <c r="J9" s="42">
        <f t="shared" si="0"/>
        <v>4225</v>
      </c>
      <c r="K9" s="42">
        <f t="shared" si="0"/>
        <v>1601945</v>
      </c>
      <c r="M9" s="5"/>
    </row>
    <row r="10" spans="1:15" ht="21.75" customHeight="1" x14ac:dyDescent="0.25">
      <c r="A10" s="7" t="s">
        <v>92</v>
      </c>
      <c r="B10" s="65">
        <v>383761</v>
      </c>
      <c r="C10" s="65">
        <v>205320980</v>
      </c>
      <c r="D10" s="65">
        <v>55500</v>
      </c>
      <c r="E10" s="65">
        <v>29693865</v>
      </c>
      <c r="F10" s="67">
        <f>B10*100/$B$12</f>
        <v>78.915105203415209</v>
      </c>
      <c r="G10" s="78">
        <f>C10*100/$C$12</f>
        <v>90.098337794091037</v>
      </c>
      <c r="H10" s="78">
        <f>D10*100/$D$12</f>
        <v>79.155672823218993</v>
      </c>
      <c r="I10" s="67">
        <f>E10*100/$E$12</f>
        <v>90.650090859621315</v>
      </c>
      <c r="J10" s="42">
        <f t="shared" si="0"/>
        <v>439261</v>
      </c>
      <c r="K10" s="42">
        <f t="shared" si="0"/>
        <v>235014845</v>
      </c>
      <c r="M10" s="5"/>
    </row>
    <row r="11" spans="1:15" ht="10.5" customHeight="1" x14ac:dyDescent="0.25">
      <c r="A11" s="20"/>
      <c r="B11" s="54"/>
      <c r="C11" s="54"/>
      <c r="D11" s="20"/>
      <c r="E11" s="54"/>
      <c r="F11" s="36"/>
      <c r="G11" s="37"/>
      <c r="H11" s="37"/>
      <c r="I11" s="36"/>
      <c r="J11" s="42"/>
      <c r="K11" s="42"/>
      <c r="L11" s="27"/>
    </row>
    <row r="12" spans="1:15" ht="24" customHeight="1" x14ac:dyDescent="0.25">
      <c r="A12" s="99" t="s">
        <v>63</v>
      </c>
      <c r="B12" s="81">
        <f t="shared" ref="B12:I12" si="1">SUM(B7:B10)</f>
        <v>486296</v>
      </c>
      <c r="C12" s="81">
        <f t="shared" si="1"/>
        <v>227885425</v>
      </c>
      <c r="D12" s="81">
        <f t="shared" si="1"/>
        <v>70115</v>
      </c>
      <c r="E12" s="81">
        <f t="shared" si="1"/>
        <v>32756575</v>
      </c>
      <c r="F12" s="36">
        <f t="shared" si="1"/>
        <v>100</v>
      </c>
      <c r="G12" s="36">
        <f t="shared" si="1"/>
        <v>100.05624708118125</v>
      </c>
      <c r="H12" s="38">
        <f t="shared" si="1"/>
        <v>100</v>
      </c>
      <c r="I12" s="36">
        <f t="shared" si="1"/>
        <v>100</v>
      </c>
      <c r="J12" s="42">
        <f t="shared" si="0"/>
        <v>556411</v>
      </c>
      <c r="K12" s="42">
        <f t="shared" si="0"/>
        <v>260642000</v>
      </c>
      <c r="L12" s="27"/>
    </row>
    <row r="13" spans="1:15" x14ac:dyDescent="0.25">
      <c r="A13" s="17" t="s">
        <v>203</v>
      </c>
      <c r="B13" s="65"/>
      <c r="C13" s="65"/>
      <c r="D13" s="65"/>
      <c r="E13" s="65"/>
      <c r="F13" s="5"/>
      <c r="G13" s="5"/>
      <c r="H13" s="5"/>
      <c r="I13" s="5"/>
      <c r="J13" s="5"/>
    </row>
    <row r="14" spans="1:15" x14ac:dyDescent="0.25">
      <c r="B14" s="65"/>
      <c r="C14" s="65"/>
      <c r="D14" s="65"/>
      <c r="E14" s="65"/>
      <c r="F14" s="5"/>
      <c r="G14" s="5"/>
      <c r="H14" s="5"/>
      <c r="I14" s="5"/>
      <c r="J14" s="5"/>
      <c r="N14" s="5"/>
    </row>
    <row r="15" spans="1:15" x14ac:dyDescent="0.25">
      <c r="A15" s="5"/>
      <c r="B15" s="79"/>
      <c r="C15" s="65"/>
      <c r="D15" s="65"/>
      <c r="E15" s="65"/>
      <c r="F15" s="5"/>
      <c r="N15" s="5"/>
    </row>
    <row r="16" spans="1:15" x14ac:dyDescent="0.25">
      <c r="A16" s="5"/>
      <c r="B16" s="79"/>
      <c r="C16" s="65"/>
      <c r="D16" s="65"/>
      <c r="E16" s="65"/>
      <c r="F16" s="5"/>
    </row>
    <row r="17" spans="1:6" x14ac:dyDescent="0.25">
      <c r="A17" s="5"/>
      <c r="B17" s="79"/>
      <c r="C17" s="65"/>
      <c r="D17" s="65"/>
      <c r="E17" s="65"/>
      <c r="F17" s="5"/>
    </row>
    <row r="18" spans="1:6" x14ac:dyDescent="0.25">
      <c r="A18" s="5"/>
      <c r="B18" s="79"/>
      <c r="C18" s="65"/>
      <c r="D18" s="65"/>
      <c r="E18" s="65"/>
      <c r="F18" s="5"/>
    </row>
    <row r="19" spans="1:6" x14ac:dyDescent="0.25">
      <c r="A19" s="5"/>
      <c r="B19" s="79"/>
      <c r="C19" s="18"/>
      <c r="D19" s="65"/>
      <c r="E19" s="65"/>
      <c r="F19" s="5"/>
    </row>
    <row r="20" spans="1:6" x14ac:dyDescent="0.25">
      <c r="A20" s="5"/>
      <c r="B20" s="65"/>
      <c r="C20" s="65"/>
      <c r="D20" s="65"/>
      <c r="E20" s="65"/>
      <c r="F20" s="5"/>
    </row>
    <row r="21" spans="1:6" x14ac:dyDescent="0.25">
      <c r="A21" s="5"/>
      <c r="B21" s="65"/>
      <c r="C21" s="65"/>
      <c r="D21" s="65"/>
      <c r="E21" s="65"/>
      <c r="F21" s="5"/>
    </row>
    <row r="22" spans="1:6" x14ac:dyDescent="0.25">
      <c r="A22" s="5"/>
      <c r="B22" s="65"/>
      <c r="C22" s="65"/>
      <c r="D22" s="65"/>
      <c r="E22" s="65"/>
      <c r="F22" s="5"/>
    </row>
    <row r="23" spans="1:6" x14ac:dyDescent="0.25">
      <c r="A23" s="5"/>
      <c r="B23" s="65"/>
      <c r="C23" s="65"/>
      <c r="D23" s="65"/>
      <c r="E23" s="65"/>
      <c r="F23" s="5"/>
    </row>
    <row r="24" spans="1:6" x14ac:dyDescent="0.25">
      <c r="A24" s="5"/>
      <c r="B24" s="65"/>
      <c r="C24" s="65"/>
      <c r="D24" s="65"/>
      <c r="E24" s="65"/>
    </row>
    <row r="25" spans="1:6" x14ac:dyDescent="0.25">
      <c r="A25" s="5"/>
      <c r="B25" s="65"/>
      <c r="C25" s="65"/>
      <c r="D25" s="65"/>
      <c r="E25" s="65"/>
      <c r="F25" s="5"/>
    </row>
    <row r="26" spans="1:6" x14ac:dyDescent="0.25">
      <c r="A26" s="5"/>
      <c r="B26" s="65"/>
      <c r="C26" s="5"/>
      <c r="D26" s="65"/>
      <c r="E26" s="65"/>
      <c r="F26" s="5"/>
    </row>
    <row r="27" spans="1:6" x14ac:dyDescent="0.25">
      <c r="A27" s="5"/>
      <c r="B27" s="65"/>
      <c r="C27" s="5"/>
      <c r="D27" s="5"/>
      <c r="E27" s="5"/>
      <c r="F27" s="5"/>
    </row>
    <row r="28" spans="1:6" x14ac:dyDescent="0.25">
      <c r="A28" s="5"/>
      <c r="B28" s="65"/>
      <c r="C28" s="8"/>
      <c r="D28" s="8"/>
      <c r="E28" s="9"/>
      <c r="F28" s="5"/>
    </row>
    <row r="29" spans="1:6" x14ac:dyDescent="0.25">
      <c r="A29" s="5"/>
      <c r="B29" s="65"/>
      <c r="C29" s="5"/>
      <c r="D29" s="5"/>
      <c r="E29" s="5"/>
      <c r="F29" s="5"/>
    </row>
    <row r="30" spans="1:6" x14ac:dyDescent="0.25">
      <c r="A30" s="5"/>
      <c r="B30" s="65"/>
      <c r="C30" s="5"/>
      <c r="D30" s="5"/>
      <c r="E30" s="5"/>
      <c r="F30" s="5"/>
    </row>
  </sheetData>
  <mergeCells count="3">
    <mergeCell ref="A4:A5"/>
    <mergeCell ref="B4:C4"/>
    <mergeCell ref="D4:E4"/>
  </mergeCells>
  <pageMargins left="0.31496062992125984" right="0.27559055118110237" top="0.98425196850393704" bottom="0.98425196850393704" header="0" footer="0"/>
  <pageSetup scale="90" orientation="landscape" r:id="rId1"/>
  <headerFooter alignWithMargins="0"/>
  <ignoredErrors>
    <ignoredError sqref="F7:I7 F9:I12 F8 H8:I8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2:D20"/>
  <sheetViews>
    <sheetView zoomScaleNormal="100" workbookViewId="0">
      <selection activeCell="A50" sqref="A50"/>
    </sheetView>
  </sheetViews>
  <sheetFormatPr baseColWidth="10" defaultColWidth="11.42578125" defaultRowHeight="15" x14ac:dyDescent="0.25"/>
  <cols>
    <col min="1" max="1" width="36.28515625" style="3" customWidth="1"/>
    <col min="2" max="2" width="9.28515625" style="3" customWidth="1"/>
    <col min="3" max="3" width="19.42578125" style="2" customWidth="1"/>
    <col min="4" max="16384" width="11.42578125" style="3"/>
  </cols>
  <sheetData>
    <row r="2" spans="1:4" ht="17.25" x14ac:dyDescent="0.3">
      <c r="A2" s="13" t="s">
        <v>154</v>
      </c>
    </row>
    <row r="4" spans="1:4" ht="25.5" customHeight="1" x14ac:dyDescent="0.25">
      <c r="A4" s="80" t="s">
        <v>157</v>
      </c>
      <c r="B4" s="80"/>
      <c r="C4" s="81" t="s">
        <v>192</v>
      </c>
    </row>
    <row r="5" spans="1:4" ht="9" customHeight="1" x14ac:dyDescent="0.25">
      <c r="A5" s="24"/>
      <c r="B5" s="24"/>
      <c r="C5" s="25"/>
    </row>
    <row r="6" spans="1:4" x14ac:dyDescent="0.25">
      <c r="A6" s="93" t="s">
        <v>155</v>
      </c>
      <c r="B6" s="94"/>
      <c r="C6" s="87">
        <v>841403</v>
      </c>
      <c r="D6" s="75">
        <f>C6*100/C15</f>
        <v>85.607962916235948</v>
      </c>
    </row>
    <row r="7" spans="1:4" ht="21" customHeight="1" x14ac:dyDescent="0.25">
      <c r="A7" s="23"/>
      <c r="B7" s="19"/>
      <c r="C7" s="26"/>
      <c r="D7" s="114"/>
    </row>
    <row r="8" spans="1:4" x14ac:dyDescent="0.25">
      <c r="A8" s="93" t="s">
        <v>156</v>
      </c>
      <c r="B8" s="93"/>
      <c r="C8" s="87">
        <f>SUM(C10:C13)</f>
        <v>141453</v>
      </c>
      <c r="D8" s="75">
        <f>C8*100/C15</f>
        <v>14.39203708376405</v>
      </c>
    </row>
    <row r="9" spans="1:4" ht="5.25" customHeight="1" x14ac:dyDescent="0.25">
      <c r="A9" s="23"/>
      <c r="B9" s="19"/>
      <c r="C9" s="26"/>
      <c r="D9" s="114"/>
    </row>
    <row r="10" spans="1:4" x14ac:dyDescent="0.25">
      <c r="A10" s="19" t="s">
        <v>82</v>
      </c>
      <c r="B10" s="19"/>
      <c r="C10" s="54">
        <v>114424</v>
      </c>
      <c r="D10" s="75">
        <f>C10*100/$C$8</f>
        <v>80.891886350943423</v>
      </c>
    </row>
    <row r="11" spans="1:4" x14ac:dyDescent="0.25">
      <c r="A11" s="19" t="s">
        <v>83</v>
      </c>
      <c r="B11" s="19"/>
      <c r="C11" s="54">
        <v>7399</v>
      </c>
      <c r="D11" s="75">
        <f>C11*100/$C$8</f>
        <v>5.230712674881409</v>
      </c>
    </row>
    <row r="12" spans="1:4" x14ac:dyDescent="0.25">
      <c r="A12" s="19" t="s">
        <v>84</v>
      </c>
      <c r="B12" s="19"/>
      <c r="C12" s="54">
        <v>4295</v>
      </c>
      <c r="D12" s="75">
        <f t="shared" ref="D12" si="0">C12*100/$C$8</f>
        <v>3.0363442274112251</v>
      </c>
    </row>
    <row r="13" spans="1:4" x14ac:dyDescent="0.25">
      <c r="A13" s="19" t="s">
        <v>85</v>
      </c>
      <c r="B13" s="19"/>
      <c r="C13" s="54">
        <v>15335</v>
      </c>
      <c r="D13" s="75">
        <v>10.9</v>
      </c>
    </row>
    <row r="14" spans="1:4" ht="6.75" customHeight="1" x14ac:dyDescent="0.25">
      <c r="A14" s="19"/>
      <c r="B14" s="19"/>
      <c r="C14" s="26"/>
    </row>
    <row r="15" spans="1:4" ht="23.25" customHeight="1" x14ac:dyDescent="0.25">
      <c r="A15" s="80" t="s">
        <v>63</v>
      </c>
      <c r="B15" s="80"/>
      <c r="C15" s="81">
        <f>C6+C8</f>
        <v>982856</v>
      </c>
    </row>
    <row r="17" spans="3:4" x14ac:dyDescent="0.25">
      <c r="C17" s="74"/>
    </row>
    <row r="18" spans="3:4" x14ac:dyDescent="0.25">
      <c r="C18" s="74"/>
      <c r="D18" s="114"/>
    </row>
    <row r="19" spans="3:4" x14ac:dyDescent="0.25">
      <c r="C19" s="74"/>
    </row>
    <row r="20" spans="3:4" x14ac:dyDescent="0.25">
      <c r="C20" s="74"/>
    </row>
  </sheetData>
  <phoneticPr fontId="0" type="noConversion"/>
  <pageMargins left="0.82" right="0.75" top="0.48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N49"/>
  <sheetViews>
    <sheetView zoomScaleNormal="100" workbookViewId="0">
      <selection activeCell="A66" sqref="A66"/>
    </sheetView>
  </sheetViews>
  <sheetFormatPr baseColWidth="10" defaultColWidth="11.42578125" defaultRowHeight="15" x14ac:dyDescent="0.25"/>
  <cols>
    <col min="1" max="1" width="34.85546875" style="3" customWidth="1"/>
    <col min="2" max="2" width="8.7109375" style="2" customWidth="1"/>
    <col min="3" max="3" width="8.5703125" style="2" customWidth="1"/>
    <col min="4" max="4" width="9.28515625" style="2" customWidth="1"/>
    <col min="5" max="5" width="7.85546875" style="2" customWidth="1"/>
    <col min="6" max="6" width="8.5703125" style="2" customWidth="1"/>
    <col min="7" max="7" width="10.5703125" style="2" customWidth="1"/>
    <col min="8" max="8" width="12.42578125" style="2" customWidth="1"/>
    <col min="9" max="9" width="9.5703125" style="2" customWidth="1"/>
    <col min="10" max="12" width="8.7109375" style="2" customWidth="1"/>
    <col min="13" max="13" width="11.7109375" style="2" customWidth="1"/>
    <col min="14" max="16384" width="11.42578125" style="3"/>
  </cols>
  <sheetData>
    <row r="2" spans="1:14" ht="17.25" x14ac:dyDescent="0.3">
      <c r="A2" s="13" t="s">
        <v>183</v>
      </c>
    </row>
    <row r="3" spans="1:14" x14ac:dyDescent="0.25">
      <c r="I3" s="46"/>
    </row>
    <row r="4" spans="1:14" ht="24" customHeight="1" x14ac:dyDescent="0.25">
      <c r="A4" s="122" t="s">
        <v>157</v>
      </c>
      <c r="B4" s="123" t="s">
        <v>158</v>
      </c>
      <c r="C4" s="123"/>
      <c r="D4" s="123"/>
      <c r="E4" s="123"/>
      <c r="F4" s="123"/>
      <c r="G4" s="123"/>
      <c r="H4" s="123"/>
      <c r="I4" s="46"/>
    </row>
    <row r="5" spans="1:14" ht="47.25" customHeight="1" x14ac:dyDescent="0.25">
      <c r="A5" s="122"/>
      <c r="B5" s="91" t="s">
        <v>16</v>
      </c>
      <c r="C5" s="91" t="s">
        <v>15</v>
      </c>
      <c r="D5" s="81" t="s">
        <v>13</v>
      </c>
      <c r="E5" s="81" t="s">
        <v>14</v>
      </c>
      <c r="F5" s="95" t="s">
        <v>55</v>
      </c>
      <c r="G5" s="95" t="s">
        <v>160</v>
      </c>
      <c r="H5" s="81" t="s">
        <v>150</v>
      </c>
      <c r="I5" s="46"/>
      <c r="M5" s="3"/>
    </row>
    <row r="6" spans="1:14" ht="6" customHeight="1" x14ac:dyDescent="0.25">
      <c r="A6" s="19"/>
      <c r="B6" s="21"/>
      <c r="C6" s="21"/>
      <c r="D6" s="21"/>
      <c r="E6" s="21"/>
      <c r="F6" s="21"/>
      <c r="G6" s="21"/>
      <c r="H6" s="21"/>
      <c r="M6" s="3"/>
    </row>
    <row r="7" spans="1:14" ht="21.75" customHeight="1" x14ac:dyDescent="0.25">
      <c r="A7" s="55" t="s">
        <v>155</v>
      </c>
      <c r="B7" s="6">
        <v>76099</v>
      </c>
      <c r="C7" s="6">
        <v>70010</v>
      </c>
      <c r="D7" s="6">
        <v>2835</v>
      </c>
      <c r="E7" s="6">
        <v>274667</v>
      </c>
      <c r="F7" s="6">
        <v>605</v>
      </c>
      <c r="G7" s="9">
        <f>SUM(B7:F7)</f>
        <v>424216</v>
      </c>
      <c r="H7" s="6">
        <v>3</v>
      </c>
      <c r="M7" s="3"/>
    </row>
    <row r="8" spans="1:14" ht="21.75" customHeight="1" x14ac:dyDescent="0.25">
      <c r="A8" s="55" t="s">
        <v>156</v>
      </c>
      <c r="B8" s="6">
        <v>13939</v>
      </c>
      <c r="C8" s="6">
        <v>8834</v>
      </c>
      <c r="D8" s="6">
        <v>314</v>
      </c>
      <c r="E8" s="6">
        <v>48312</v>
      </c>
      <c r="F8" s="6">
        <v>442</v>
      </c>
      <c r="G8" s="9">
        <f>SUM(B8:F8)</f>
        <v>71841</v>
      </c>
      <c r="H8" s="6">
        <v>461</v>
      </c>
      <c r="M8" s="3"/>
    </row>
    <row r="9" spans="1:14" ht="7.5" customHeight="1" x14ac:dyDescent="0.25">
      <c r="A9" s="19"/>
      <c r="B9" s="21"/>
      <c r="C9" s="21"/>
      <c r="D9" s="21"/>
      <c r="E9" s="21"/>
      <c r="F9" s="21"/>
      <c r="G9" s="21"/>
      <c r="H9" s="21"/>
      <c r="M9" s="3"/>
    </row>
    <row r="10" spans="1:14" x14ac:dyDescent="0.25">
      <c r="A10" s="86" t="s">
        <v>51</v>
      </c>
      <c r="B10" s="87">
        <f>SUM(B7:B9)</f>
        <v>90038</v>
      </c>
      <c r="C10" s="87">
        <f t="shared" ref="C10:H10" si="0">SUM(C7:C9)</f>
        <v>78844</v>
      </c>
      <c r="D10" s="87">
        <f t="shared" si="0"/>
        <v>3149</v>
      </c>
      <c r="E10" s="87">
        <f t="shared" si="0"/>
        <v>322979</v>
      </c>
      <c r="F10" s="87">
        <f t="shared" si="0"/>
        <v>1047</v>
      </c>
      <c r="G10" s="87">
        <f t="shared" si="0"/>
        <v>496057</v>
      </c>
      <c r="H10" s="87">
        <f t="shared" si="0"/>
        <v>464</v>
      </c>
      <c r="M10" s="3"/>
    </row>
    <row r="11" spans="1:14" x14ac:dyDescent="0.25">
      <c r="B11" s="53">
        <f>B10*100/$G$10</f>
        <v>18.150736709692637</v>
      </c>
      <c r="C11" s="53">
        <f t="shared" ref="C11:F11" si="1">C10*100/$G$10</f>
        <v>15.894141197483354</v>
      </c>
      <c r="D11" s="53">
        <f t="shared" si="1"/>
        <v>0.63480608075281675</v>
      </c>
      <c r="E11" s="53">
        <f t="shared" si="1"/>
        <v>65.109251557784688</v>
      </c>
      <c r="F11" s="53">
        <f t="shared" si="1"/>
        <v>0.21106445428650336</v>
      </c>
      <c r="G11" s="53"/>
      <c r="H11" s="29">
        <f>SUM(B11:G11)</f>
        <v>99.999999999999986</v>
      </c>
    </row>
    <row r="12" spans="1:14" x14ac:dyDescent="0.25">
      <c r="B12" s="74"/>
      <c r="C12" s="74"/>
      <c r="D12" s="74"/>
      <c r="E12" s="74"/>
      <c r="F12" s="74"/>
    </row>
    <row r="13" spans="1:14" ht="0.75" customHeight="1" x14ac:dyDescent="0.25"/>
    <row r="14" spans="1:14" hidden="1" x14ac:dyDescent="0.25"/>
    <row r="15" spans="1:14" hidden="1" x14ac:dyDescent="0.25">
      <c r="N15" s="2"/>
    </row>
    <row r="16" spans="1:14" ht="25.5" customHeight="1" x14ac:dyDescent="0.25">
      <c r="A16" s="122" t="s">
        <v>157</v>
      </c>
      <c r="B16" s="123" t="s">
        <v>159</v>
      </c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1" t="s">
        <v>161</v>
      </c>
    </row>
    <row r="17" spans="1:14" ht="20.25" customHeight="1" x14ac:dyDescent="0.25">
      <c r="A17" s="122"/>
      <c r="B17" s="81" t="s">
        <v>4</v>
      </c>
      <c r="C17" s="81" t="s">
        <v>3</v>
      </c>
      <c r="D17" s="81" t="s">
        <v>2</v>
      </c>
      <c r="E17" s="81" t="s">
        <v>5</v>
      </c>
      <c r="F17" s="81" t="s">
        <v>6</v>
      </c>
      <c r="G17" s="81" t="s">
        <v>7</v>
      </c>
      <c r="H17" s="81" t="s">
        <v>8</v>
      </c>
      <c r="I17" s="81" t="s">
        <v>9</v>
      </c>
      <c r="J17" s="81" t="s">
        <v>10</v>
      </c>
      <c r="K17" s="81" t="s">
        <v>11</v>
      </c>
      <c r="L17" s="81" t="s">
        <v>12</v>
      </c>
      <c r="M17" s="121"/>
    </row>
    <row r="18" spans="1:14" x14ac:dyDescent="0.25">
      <c r="A18" s="19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1"/>
    </row>
    <row r="19" spans="1:14" ht="21.75" customHeight="1" x14ac:dyDescent="0.25">
      <c r="A19" s="55" t="s">
        <v>155</v>
      </c>
      <c r="B19" s="6">
        <v>3222</v>
      </c>
      <c r="C19" s="6">
        <v>336899</v>
      </c>
      <c r="D19" s="6">
        <v>74345</v>
      </c>
      <c r="E19" s="6">
        <v>111</v>
      </c>
      <c r="F19" s="6">
        <v>7</v>
      </c>
      <c r="G19" s="6">
        <v>27</v>
      </c>
      <c r="H19" s="6">
        <v>2108</v>
      </c>
      <c r="I19" s="6">
        <v>429</v>
      </c>
      <c r="J19" s="6">
        <v>30</v>
      </c>
      <c r="K19" s="6">
        <v>2</v>
      </c>
      <c r="L19" s="6">
        <v>4</v>
      </c>
      <c r="M19" s="9">
        <f>SUM(B19:L19)</f>
        <v>417184</v>
      </c>
    </row>
    <row r="20" spans="1:14" ht="21.75" customHeight="1" x14ac:dyDescent="0.25">
      <c r="A20" s="55" t="s">
        <v>156</v>
      </c>
      <c r="B20" s="6">
        <v>593</v>
      </c>
      <c r="C20" s="6">
        <v>49669</v>
      </c>
      <c r="D20" s="6">
        <v>17048</v>
      </c>
      <c r="E20" s="6">
        <v>526</v>
      </c>
      <c r="F20" s="6">
        <v>60</v>
      </c>
      <c r="G20" s="6">
        <v>88</v>
      </c>
      <c r="H20" s="6">
        <v>773</v>
      </c>
      <c r="I20" s="6">
        <v>235</v>
      </c>
      <c r="J20" s="6">
        <v>90</v>
      </c>
      <c r="K20" s="6">
        <v>13</v>
      </c>
      <c r="L20" s="6">
        <v>56</v>
      </c>
      <c r="M20" s="9">
        <f>SUM(B20:L20)</f>
        <v>69151</v>
      </c>
    </row>
    <row r="21" spans="1:14" x14ac:dyDescent="0.25">
      <c r="A21" s="19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14" x14ac:dyDescent="0.25">
      <c r="A22" s="86" t="s">
        <v>51</v>
      </c>
      <c r="B22" s="87">
        <f t="shared" ref="B22:L22" si="2">SUM(B19:B21)</f>
        <v>3815</v>
      </c>
      <c r="C22" s="87">
        <f t="shared" si="2"/>
        <v>386568</v>
      </c>
      <c r="D22" s="87">
        <f>SUM(D19:D21)</f>
        <v>91393</v>
      </c>
      <c r="E22" s="87">
        <f t="shared" si="2"/>
        <v>637</v>
      </c>
      <c r="F22" s="87">
        <f t="shared" si="2"/>
        <v>67</v>
      </c>
      <c r="G22" s="87">
        <f t="shared" si="2"/>
        <v>115</v>
      </c>
      <c r="H22" s="87">
        <f t="shared" si="2"/>
        <v>2881</v>
      </c>
      <c r="I22" s="87">
        <f t="shared" si="2"/>
        <v>664</v>
      </c>
      <c r="J22" s="87">
        <f t="shared" si="2"/>
        <v>120</v>
      </c>
      <c r="K22" s="87">
        <f t="shared" si="2"/>
        <v>15</v>
      </c>
      <c r="L22" s="87">
        <f t="shared" si="2"/>
        <v>60</v>
      </c>
      <c r="M22" s="87">
        <f>SUM(B22:L22)</f>
        <v>486335</v>
      </c>
    </row>
    <row r="23" spans="1:14" x14ac:dyDescent="0.25">
      <c r="A23" s="27"/>
      <c r="B23" s="53">
        <f>B22*100/$M$22</f>
        <v>0.7844387099427349</v>
      </c>
      <c r="C23" s="53">
        <f t="shared" ref="C23:L23" si="3">C22*100/$M$22</f>
        <v>79.485951041977245</v>
      </c>
      <c r="D23" s="53">
        <f t="shared" si="3"/>
        <v>18.792190568229717</v>
      </c>
      <c r="E23" s="53">
        <f t="shared" si="3"/>
        <v>0.13097967450419978</v>
      </c>
      <c r="F23" s="67">
        <f t="shared" si="3"/>
        <v>1.3776512075010024E-2</v>
      </c>
      <c r="G23" s="67">
        <f t="shared" si="3"/>
        <v>2.3646252069047056E-2</v>
      </c>
      <c r="H23" s="53">
        <f t="shared" si="3"/>
        <v>0.592390019225431</v>
      </c>
      <c r="I23" s="53">
        <v>0.2</v>
      </c>
      <c r="J23" s="67">
        <f t="shared" si="3"/>
        <v>2.4674349985092579E-2</v>
      </c>
      <c r="K23" s="67">
        <f t="shared" si="3"/>
        <v>3.0842937481365723E-3</v>
      </c>
      <c r="L23" s="67">
        <f t="shared" si="3"/>
        <v>1.2337174992546289E-2</v>
      </c>
      <c r="M23" s="53">
        <f>SUM(B23:L23)</f>
        <v>100.06346859674916</v>
      </c>
      <c r="N23" s="27"/>
    </row>
    <row r="24" spans="1:14" x14ac:dyDescent="0.25">
      <c r="C24" s="3"/>
      <c r="D24" s="3"/>
      <c r="E24" s="3"/>
      <c r="F24" s="3"/>
      <c r="G24" s="3"/>
      <c r="H24" s="3"/>
    </row>
    <row r="25" spans="1:14" x14ac:dyDescent="0.25">
      <c r="C25" s="3"/>
      <c r="D25" s="3"/>
      <c r="E25" s="3"/>
      <c r="F25" s="3"/>
      <c r="G25" s="3"/>
      <c r="H25" s="3"/>
    </row>
    <row r="26" spans="1:14" x14ac:dyDescent="0.25">
      <c r="C26" s="3"/>
      <c r="D26" s="3"/>
      <c r="E26" s="3"/>
      <c r="F26" s="3"/>
      <c r="G26" s="3"/>
      <c r="H26" s="3"/>
    </row>
    <row r="27" spans="1:14" x14ac:dyDescent="0.25">
      <c r="C27" s="3"/>
      <c r="D27" s="3"/>
      <c r="E27" s="3"/>
      <c r="F27" s="3"/>
      <c r="G27" s="3"/>
      <c r="H27" s="3"/>
    </row>
    <row r="28" spans="1:14" x14ac:dyDescent="0.25">
      <c r="C28" s="3"/>
      <c r="D28" s="3"/>
      <c r="E28" s="3"/>
      <c r="F28" s="3"/>
      <c r="G28" s="3"/>
      <c r="H28" s="3"/>
    </row>
    <row r="29" spans="1:14" x14ac:dyDescent="0.25">
      <c r="C29" s="3"/>
      <c r="D29" s="3"/>
      <c r="E29" s="3"/>
      <c r="F29" s="3"/>
      <c r="G29" s="3"/>
      <c r="H29" s="3"/>
    </row>
    <row r="30" spans="1:14" x14ac:dyDescent="0.25">
      <c r="C30" s="3"/>
      <c r="D30" s="3"/>
      <c r="E30" s="3"/>
      <c r="F30" s="3"/>
      <c r="G30" s="3"/>
      <c r="H30" s="3"/>
    </row>
    <row r="31" spans="1:14" x14ac:dyDescent="0.25">
      <c r="C31" s="3"/>
      <c r="D31" s="3"/>
      <c r="E31" s="3"/>
      <c r="F31" s="3"/>
      <c r="G31" s="3"/>
      <c r="H31" s="3"/>
    </row>
    <row r="32" spans="1:14" x14ac:dyDescent="0.25">
      <c r="C32" s="3"/>
      <c r="D32" s="3"/>
      <c r="E32" s="3"/>
      <c r="F32" s="3"/>
      <c r="G32" s="3"/>
      <c r="H32" s="3"/>
    </row>
    <row r="33" spans="2:8" x14ac:dyDescent="0.25">
      <c r="C33" s="3"/>
      <c r="D33" s="3"/>
      <c r="E33" s="3"/>
      <c r="F33" s="3"/>
      <c r="G33" s="3"/>
      <c r="H33" s="3"/>
    </row>
    <row r="34" spans="2:8" x14ac:dyDescent="0.25">
      <c r="C34" s="3"/>
      <c r="D34" s="3"/>
      <c r="E34" s="3"/>
      <c r="F34" s="3"/>
      <c r="G34" s="3"/>
      <c r="H34" s="3"/>
    </row>
    <row r="35" spans="2:8" x14ac:dyDescent="0.25">
      <c r="C35" s="3"/>
      <c r="D35" s="3"/>
      <c r="E35" s="3"/>
      <c r="F35" s="3"/>
      <c r="G35" s="3"/>
      <c r="H35" s="3"/>
    </row>
    <row r="36" spans="2:8" x14ac:dyDescent="0.25">
      <c r="C36" s="3"/>
      <c r="D36" s="3"/>
      <c r="E36" s="3"/>
      <c r="F36" s="3"/>
      <c r="G36" s="3"/>
      <c r="H36" s="3"/>
    </row>
    <row r="37" spans="2:8" x14ac:dyDescent="0.25">
      <c r="C37" s="3"/>
      <c r="D37" s="3"/>
      <c r="E37" s="3"/>
      <c r="F37" s="3"/>
      <c r="G37" s="3"/>
      <c r="H37" s="3"/>
    </row>
    <row r="38" spans="2:8" x14ac:dyDescent="0.25">
      <c r="C38" s="3"/>
      <c r="D38" s="3"/>
      <c r="E38" s="3"/>
      <c r="F38" s="3"/>
      <c r="G38" s="3"/>
      <c r="H38" s="3"/>
    </row>
    <row r="39" spans="2:8" x14ac:dyDescent="0.25">
      <c r="B39" s="74"/>
      <c r="C39" s="3"/>
      <c r="D39" s="3"/>
      <c r="E39" s="3"/>
      <c r="F39" s="3"/>
      <c r="G39" s="3"/>
      <c r="H39" s="3"/>
    </row>
    <row r="40" spans="2:8" x14ac:dyDescent="0.25">
      <c r="B40" s="74"/>
      <c r="C40" s="3"/>
      <c r="D40" s="3"/>
      <c r="E40" s="3"/>
      <c r="F40" s="3"/>
      <c r="G40" s="3"/>
      <c r="H40" s="3"/>
    </row>
    <row r="41" spans="2:8" x14ac:dyDescent="0.25">
      <c r="B41" s="74"/>
      <c r="C41" s="3"/>
      <c r="D41" s="3"/>
      <c r="E41" s="3"/>
      <c r="F41" s="3"/>
      <c r="G41" s="3"/>
      <c r="H41" s="3"/>
    </row>
    <row r="42" spans="2:8" x14ac:dyDescent="0.25">
      <c r="B42" s="74"/>
      <c r="C42" s="3"/>
      <c r="D42" s="3"/>
      <c r="E42" s="3"/>
      <c r="F42" s="3"/>
      <c r="G42" s="3"/>
      <c r="H42" s="3"/>
    </row>
    <row r="43" spans="2:8" x14ac:dyDescent="0.25">
      <c r="B43" s="74"/>
      <c r="C43" s="3"/>
    </row>
    <row r="44" spans="2:8" x14ac:dyDescent="0.25">
      <c r="C44" s="3"/>
    </row>
    <row r="45" spans="2:8" x14ac:dyDescent="0.25">
      <c r="C45" s="3"/>
    </row>
    <row r="46" spans="2:8" x14ac:dyDescent="0.25">
      <c r="C46" s="3"/>
    </row>
    <row r="47" spans="2:8" x14ac:dyDescent="0.25">
      <c r="C47" s="3"/>
    </row>
    <row r="48" spans="2:8" x14ac:dyDescent="0.25">
      <c r="C48" s="3"/>
    </row>
    <row r="49" spans="3:3" x14ac:dyDescent="0.25">
      <c r="C49" s="3"/>
    </row>
  </sheetData>
  <mergeCells count="5">
    <mergeCell ref="M16:M17"/>
    <mergeCell ref="A16:A17"/>
    <mergeCell ref="A4:A5"/>
    <mergeCell ref="B16:L16"/>
    <mergeCell ref="B4:H4"/>
  </mergeCells>
  <phoneticPr fontId="0" type="noConversion"/>
  <pageMargins left="0.75" right="0.75" top="0.39" bottom="1" header="0" footer="0"/>
  <pageSetup paperSize="9" scale="8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H72"/>
  <sheetViews>
    <sheetView zoomScaleNormal="100" workbookViewId="0">
      <selection activeCell="A85" sqref="A85"/>
    </sheetView>
  </sheetViews>
  <sheetFormatPr baseColWidth="10" defaultColWidth="11.42578125" defaultRowHeight="15" x14ac:dyDescent="0.25"/>
  <cols>
    <col min="1" max="1" width="25.7109375" style="3" customWidth="1"/>
    <col min="2" max="2" width="9.42578125" style="3" customWidth="1"/>
    <col min="3" max="3" width="9.7109375" style="3" customWidth="1"/>
    <col min="4" max="4" width="8" style="3" customWidth="1"/>
    <col min="5" max="5" width="14.85546875" style="3" customWidth="1"/>
    <col min="6" max="6" width="12.28515625" style="3" customWidth="1"/>
    <col min="7" max="7" width="10.7109375" style="3" customWidth="1"/>
    <col min="8" max="16384" width="11.42578125" style="3"/>
  </cols>
  <sheetData>
    <row r="1" spans="1:8" x14ac:dyDescent="0.25">
      <c r="E1" s="16"/>
    </row>
    <row r="2" spans="1:8" ht="17.25" x14ac:dyDescent="0.3">
      <c r="A2" s="126" t="s">
        <v>205</v>
      </c>
      <c r="B2" s="126"/>
      <c r="C2" s="126"/>
      <c r="D2" s="126"/>
      <c r="E2" s="126"/>
      <c r="F2" s="126"/>
      <c r="G2" s="126"/>
    </row>
    <row r="4" spans="1:8" ht="16.5" customHeight="1" x14ac:dyDescent="0.25">
      <c r="A4" s="124" t="s">
        <v>167</v>
      </c>
      <c r="B4" s="125" t="s">
        <v>163</v>
      </c>
      <c r="C4" s="125"/>
      <c r="D4" s="125"/>
      <c r="E4" s="125"/>
      <c r="F4" s="125"/>
      <c r="G4" s="124" t="s">
        <v>63</v>
      </c>
    </row>
    <row r="5" spans="1:8" ht="30" customHeight="1" x14ac:dyDescent="0.25">
      <c r="A5" s="124"/>
      <c r="B5" s="97" t="s">
        <v>86</v>
      </c>
      <c r="C5" s="97" t="s">
        <v>87</v>
      </c>
      <c r="D5" s="97" t="s">
        <v>88</v>
      </c>
      <c r="E5" s="97" t="s">
        <v>151</v>
      </c>
      <c r="F5" s="90" t="s">
        <v>89</v>
      </c>
      <c r="G5" s="124"/>
    </row>
    <row r="6" spans="1:8" ht="10.5" customHeight="1" x14ac:dyDescent="0.25">
      <c r="A6" s="57"/>
      <c r="B6" s="57"/>
      <c r="C6" s="57"/>
      <c r="D6" s="57"/>
      <c r="E6" s="57"/>
      <c r="F6" s="57"/>
      <c r="G6" s="57"/>
    </row>
    <row r="7" spans="1:8" ht="14.1" customHeight="1" x14ac:dyDescent="0.25">
      <c r="A7" s="93" t="s">
        <v>17</v>
      </c>
      <c r="B7" s="89">
        <v>5915</v>
      </c>
      <c r="C7" s="89">
        <v>277</v>
      </c>
      <c r="D7" s="89">
        <v>5</v>
      </c>
      <c r="E7" s="89">
        <v>2</v>
      </c>
      <c r="F7" s="89">
        <v>0</v>
      </c>
      <c r="G7" s="115">
        <f t="shared" ref="G7:G38" si="0">SUM(B7:F7)</f>
        <v>6199</v>
      </c>
      <c r="H7" s="27" t="s">
        <v>121</v>
      </c>
    </row>
    <row r="8" spans="1:8" ht="14.1" customHeight="1" x14ac:dyDescent="0.25">
      <c r="A8" s="45" t="s">
        <v>18</v>
      </c>
      <c r="B8" s="11">
        <v>12035</v>
      </c>
      <c r="C8" s="11">
        <v>888</v>
      </c>
      <c r="D8" s="11">
        <v>29</v>
      </c>
      <c r="E8" s="11">
        <v>0</v>
      </c>
      <c r="F8" s="11">
        <v>0</v>
      </c>
      <c r="G8" s="116">
        <f t="shared" si="0"/>
        <v>12952</v>
      </c>
      <c r="H8" s="27" t="s">
        <v>122</v>
      </c>
    </row>
    <row r="9" spans="1:8" ht="14.1" customHeight="1" x14ac:dyDescent="0.25">
      <c r="A9" s="93" t="s">
        <v>19</v>
      </c>
      <c r="B9" s="89">
        <v>871</v>
      </c>
      <c r="C9" s="89">
        <v>20</v>
      </c>
      <c r="D9" s="89">
        <v>1</v>
      </c>
      <c r="E9" s="89">
        <v>0</v>
      </c>
      <c r="F9" s="89">
        <v>0</v>
      </c>
      <c r="G9" s="115">
        <f t="shared" si="0"/>
        <v>892</v>
      </c>
      <c r="H9" s="27" t="s">
        <v>123</v>
      </c>
    </row>
    <row r="10" spans="1:8" ht="14.1" customHeight="1" x14ac:dyDescent="0.25">
      <c r="A10" s="45" t="s">
        <v>20</v>
      </c>
      <c r="B10" s="11">
        <v>847</v>
      </c>
      <c r="C10" s="11">
        <v>38</v>
      </c>
      <c r="D10" s="11">
        <v>0</v>
      </c>
      <c r="E10" s="11">
        <v>1</v>
      </c>
      <c r="F10" s="11">
        <v>0</v>
      </c>
      <c r="G10" s="116">
        <f t="shared" si="0"/>
        <v>886</v>
      </c>
      <c r="H10" s="27" t="s">
        <v>218</v>
      </c>
    </row>
    <row r="11" spans="1:8" ht="14.1" customHeight="1" x14ac:dyDescent="0.25">
      <c r="A11" s="93" t="s">
        <v>23</v>
      </c>
      <c r="B11" s="89">
        <v>2779</v>
      </c>
      <c r="C11" s="89">
        <v>54</v>
      </c>
      <c r="D11" s="89">
        <v>6</v>
      </c>
      <c r="E11" s="89">
        <v>2</v>
      </c>
      <c r="F11" s="89">
        <v>0</v>
      </c>
      <c r="G11" s="115">
        <f t="shared" si="0"/>
        <v>2841</v>
      </c>
      <c r="H11" s="27" t="s">
        <v>124</v>
      </c>
    </row>
    <row r="12" spans="1:8" ht="14.1" customHeight="1" x14ac:dyDescent="0.25">
      <c r="A12" s="45" t="s">
        <v>24</v>
      </c>
      <c r="B12" s="11">
        <v>14166</v>
      </c>
      <c r="C12" s="11">
        <v>199</v>
      </c>
      <c r="D12" s="11">
        <v>18</v>
      </c>
      <c r="E12" s="11">
        <v>10</v>
      </c>
      <c r="F12" s="11">
        <v>0</v>
      </c>
      <c r="G12" s="116">
        <f t="shared" si="0"/>
        <v>14393</v>
      </c>
      <c r="H12" s="27" t="s">
        <v>125</v>
      </c>
    </row>
    <row r="13" spans="1:8" ht="14.1" customHeight="1" x14ac:dyDescent="0.25">
      <c r="A13" s="93" t="s">
        <v>215</v>
      </c>
      <c r="B13" s="89">
        <v>95863</v>
      </c>
      <c r="C13" s="89">
        <v>17209</v>
      </c>
      <c r="D13" s="89">
        <v>1066</v>
      </c>
      <c r="E13" s="89">
        <v>83</v>
      </c>
      <c r="F13" s="89">
        <v>0</v>
      </c>
      <c r="G13" s="115">
        <f t="shared" si="0"/>
        <v>114221</v>
      </c>
      <c r="H13" s="27" t="s">
        <v>216</v>
      </c>
    </row>
    <row r="14" spans="1:8" ht="14.1" customHeight="1" x14ac:dyDescent="0.25">
      <c r="A14" s="45" t="s">
        <v>21</v>
      </c>
      <c r="B14" s="11">
        <v>14470</v>
      </c>
      <c r="C14" s="11">
        <v>1165</v>
      </c>
      <c r="D14" s="11">
        <v>87</v>
      </c>
      <c r="E14" s="11">
        <v>365</v>
      </c>
      <c r="F14" s="11">
        <v>0</v>
      </c>
      <c r="G14" s="116">
        <f t="shared" si="0"/>
        <v>16087</v>
      </c>
      <c r="H14" s="27" t="s">
        <v>126</v>
      </c>
    </row>
    <row r="15" spans="1:8" ht="14.1" customHeight="1" x14ac:dyDescent="0.25">
      <c r="A15" s="93" t="s">
        <v>22</v>
      </c>
      <c r="B15" s="89">
        <v>3760</v>
      </c>
      <c r="C15" s="89">
        <v>268</v>
      </c>
      <c r="D15" s="89">
        <v>7</v>
      </c>
      <c r="E15" s="89">
        <v>7</v>
      </c>
      <c r="F15" s="89">
        <v>0</v>
      </c>
      <c r="G15" s="115">
        <f t="shared" si="0"/>
        <v>4042</v>
      </c>
      <c r="H15" s="27" t="s">
        <v>127</v>
      </c>
    </row>
    <row r="16" spans="1:8" ht="14.1" customHeight="1" x14ac:dyDescent="0.25">
      <c r="A16" s="45" t="s">
        <v>25</v>
      </c>
      <c r="B16" s="11">
        <v>6633</v>
      </c>
      <c r="C16" s="11">
        <v>85</v>
      </c>
      <c r="D16" s="11">
        <v>1</v>
      </c>
      <c r="E16" s="11">
        <v>9</v>
      </c>
      <c r="F16" s="11">
        <v>0</v>
      </c>
      <c r="G16" s="116">
        <f t="shared" si="0"/>
        <v>6728</v>
      </c>
      <c r="H16" s="27" t="s">
        <v>128</v>
      </c>
    </row>
    <row r="17" spans="1:8" ht="14.1" customHeight="1" x14ac:dyDescent="0.25">
      <c r="A17" s="93" t="s">
        <v>48</v>
      </c>
      <c r="B17" s="89">
        <v>26324</v>
      </c>
      <c r="C17" s="89">
        <v>3315</v>
      </c>
      <c r="D17" s="89">
        <v>67</v>
      </c>
      <c r="E17" s="89">
        <v>24</v>
      </c>
      <c r="F17" s="89">
        <v>0</v>
      </c>
      <c r="G17" s="115">
        <f t="shared" si="0"/>
        <v>29730</v>
      </c>
      <c r="H17" s="27" t="s">
        <v>129</v>
      </c>
    </row>
    <row r="18" spans="1:8" ht="14.1" customHeight="1" x14ac:dyDescent="0.25">
      <c r="A18" s="45" t="s">
        <v>26</v>
      </c>
      <c r="B18" s="11">
        <v>27026</v>
      </c>
      <c r="C18" s="11">
        <v>1038</v>
      </c>
      <c r="D18" s="11">
        <v>86</v>
      </c>
      <c r="E18" s="11">
        <v>65</v>
      </c>
      <c r="F18" s="11">
        <v>1</v>
      </c>
      <c r="G18" s="116">
        <f t="shared" si="0"/>
        <v>28216</v>
      </c>
      <c r="H18" s="27" t="s">
        <v>130</v>
      </c>
    </row>
    <row r="19" spans="1:8" ht="14.1" customHeight="1" x14ac:dyDescent="0.25">
      <c r="A19" s="93" t="s">
        <v>27</v>
      </c>
      <c r="B19" s="89">
        <v>2071</v>
      </c>
      <c r="C19" s="89">
        <v>49</v>
      </c>
      <c r="D19" s="89">
        <v>2</v>
      </c>
      <c r="E19" s="89">
        <v>1</v>
      </c>
      <c r="F19" s="89">
        <v>0</v>
      </c>
      <c r="G19" s="115">
        <f t="shared" si="0"/>
        <v>2123</v>
      </c>
      <c r="H19" s="27" t="s">
        <v>131</v>
      </c>
    </row>
    <row r="20" spans="1:8" ht="14.1" customHeight="1" x14ac:dyDescent="0.25">
      <c r="A20" s="45" t="s">
        <v>28</v>
      </c>
      <c r="B20" s="11">
        <v>20044</v>
      </c>
      <c r="C20" s="11">
        <v>792</v>
      </c>
      <c r="D20" s="11">
        <v>63</v>
      </c>
      <c r="E20" s="11">
        <v>4</v>
      </c>
      <c r="F20" s="11">
        <v>0</v>
      </c>
      <c r="G20" s="116">
        <f t="shared" si="0"/>
        <v>20903</v>
      </c>
      <c r="H20" s="27" t="s">
        <v>132</v>
      </c>
    </row>
    <row r="21" spans="1:8" ht="14.1" customHeight="1" x14ac:dyDescent="0.25">
      <c r="A21" s="93" t="s">
        <v>29</v>
      </c>
      <c r="B21" s="89">
        <v>33540</v>
      </c>
      <c r="C21" s="89">
        <v>1412</v>
      </c>
      <c r="D21" s="89">
        <v>27</v>
      </c>
      <c r="E21" s="89">
        <v>11</v>
      </c>
      <c r="F21" s="89">
        <v>1</v>
      </c>
      <c r="G21" s="115">
        <f t="shared" si="0"/>
        <v>34991</v>
      </c>
      <c r="H21" s="27" t="s">
        <v>133</v>
      </c>
    </row>
    <row r="22" spans="1:8" ht="14.1" customHeight="1" x14ac:dyDescent="0.25">
      <c r="A22" s="45" t="s">
        <v>30</v>
      </c>
      <c r="B22" s="11">
        <v>13686</v>
      </c>
      <c r="C22" s="11">
        <v>339</v>
      </c>
      <c r="D22" s="11">
        <v>25</v>
      </c>
      <c r="E22" s="11">
        <v>1</v>
      </c>
      <c r="F22" s="11">
        <v>0</v>
      </c>
      <c r="G22" s="116">
        <f t="shared" si="0"/>
        <v>14051</v>
      </c>
      <c r="H22" s="27" t="s">
        <v>134</v>
      </c>
    </row>
    <row r="23" spans="1:8" ht="14.1" customHeight="1" x14ac:dyDescent="0.25">
      <c r="A23" s="93" t="s">
        <v>31</v>
      </c>
      <c r="B23" s="89">
        <v>4268</v>
      </c>
      <c r="C23" s="89">
        <v>286</v>
      </c>
      <c r="D23" s="89">
        <v>20</v>
      </c>
      <c r="E23" s="89">
        <v>9</v>
      </c>
      <c r="F23" s="89">
        <v>0</v>
      </c>
      <c r="G23" s="115">
        <f t="shared" si="0"/>
        <v>4583</v>
      </c>
      <c r="H23" s="27" t="s">
        <v>135</v>
      </c>
    </row>
    <row r="24" spans="1:8" ht="14.1" customHeight="1" x14ac:dyDescent="0.25">
      <c r="A24" s="45" t="s">
        <v>32</v>
      </c>
      <c r="B24" s="11">
        <v>1256</v>
      </c>
      <c r="C24" s="11">
        <v>16</v>
      </c>
      <c r="D24" s="11">
        <v>1</v>
      </c>
      <c r="E24" s="11">
        <v>1</v>
      </c>
      <c r="F24" s="11">
        <v>0</v>
      </c>
      <c r="G24" s="116">
        <f t="shared" si="0"/>
        <v>1274</v>
      </c>
      <c r="H24" s="27" t="s">
        <v>136</v>
      </c>
    </row>
    <row r="25" spans="1:8" ht="14.1" customHeight="1" x14ac:dyDescent="0.25">
      <c r="A25" s="93" t="s">
        <v>33</v>
      </c>
      <c r="B25" s="89">
        <v>49743</v>
      </c>
      <c r="C25" s="89">
        <v>2865</v>
      </c>
      <c r="D25" s="89">
        <v>220</v>
      </c>
      <c r="E25" s="89">
        <v>3940</v>
      </c>
      <c r="F25" s="89">
        <v>0</v>
      </c>
      <c r="G25" s="115">
        <f t="shared" si="0"/>
        <v>56768</v>
      </c>
      <c r="H25" s="27" t="s">
        <v>137</v>
      </c>
    </row>
    <row r="26" spans="1:8" ht="14.1" customHeight="1" x14ac:dyDescent="0.25">
      <c r="A26" s="45" t="s">
        <v>34</v>
      </c>
      <c r="B26" s="11">
        <v>2373</v>
      </c>
      <c r="C26" s="11">
        <v>25</v>
      </c>
      <c r="D26" s="11">
        <v>0</v>
      </c>
      <c r="E26" s="11">
        <v>0</v>
      </c>
      <c r="F26" s="11">
        <v>0</v>
      </c>
      <c r="G26" s="116">
        <f t="shared" si="0"/>
        <v>2398</v>
      </c>
      <c r="H26" s="27" t="s">
        <v>138</v>
      </c>
    </row>
    <row r="27" spans="1:8" ht="14.1" customHeight="1" x14ac:dyDescent="0.25">
      <c r="A27" s="93" t="s">
        <v>35</v>
      </c>
      <c r="B27" s="89">
        <v>16910</v>
      </c>
      <c r="C27" s="89">
        <v>844</v>
      </c>
      <c r="D27" s="89">
        <v>70</v>
      </c>
      <c r="E27" s="89">
        <v>40</v>
      </c>
      <c r="F27" s="89">
        <v>0</v>
      </c>
      <c r="G27" s="115">
        <f t="shared" si="0"/>
        <v>17864</v>
      </c>
      <c r="H27" s="27" t="s">
        <v>139</v>
      </c>
    </row>
    <row r="28" spans="1:8" ht="14.1" customHeight="1" x14ac:dyDescent="0.25">
      <c r="A28" s="45" t="s">
        <v>36</v>
      </c>
      <c r="B28" s="11">
        <v>12737</v>
      </c>
      <c r="C28" s="11">
        <v>1726</v>
      </c>
      <c r="D28" s="11">
        <v>41</v>
      </c>
      <c r="E28" s="11">
        <v>175</v>
      </c>
      <c r="F28" s="11">
        <v>0</v>
      </c>
      <c r="G28" s="116">
        <f t="shared" si="0"/>
        <v>14679</v>
      </c>
      <c r="H28" s="27" t="s">
        <v>140</v>
      </c>
    </row>
    <row r="29" spans="1:8" ht="14.1" customHeight="1" x14ac:dyDescent="0.25">
      <c r="A29" s="93" t="s">
        <v>37</v>
      </c>
      <c r="B29" s="89">
        <v>949</v>
      </c>
      <c r="C29" s="89">
        <v>64</v>
      </c>
      <c r="D29" s="89">
        <v>0</v>
      </c>
      <c r="E29" s="89">
        <v>0</v>
      </c>
      <c r="F29" s="89">
        <v>0</v>
      </c>
      <c r="G29" s="115">
        <f t="shared" si="0"/>
        <v>1013</v>
      </c>
      <c r="H29" s="27" t="s">
        <v>141</v>
      </c>
    </row>
    <row r="30" spans="1:8" ht="14.1" customHeight="1" x14ac:dyDescent="0.25">
      <c r="A30" s="45" t="s">
        <v>38</v>
      </c>
      <c r="B30" s="11">
        <v>10751</v>
      </c>
      <c r="C30" s="11">
        <v>1016</v>
      </c>
      <c r="D30" s="11">
        <v>30</v>
      </c>
      <c r="E30" s="11">
        <v>96</v>
      </c>
      <c r="F30" s="11">
        <v>0</v>
      </c>
      <c r="G30" s="116">
        <f t="shared" si="0"/>
        <v>11893</v>
      </c>
      <c r="H30" s="27" t="s">
        <v>142</v>
      </c>
    </row>
    <row r="31" spans="1:8" ht="14.1" customHeight="1" x14ac:dyDescent="0.25">
      <c r="A31" s="93" t="s">
        <v>39</v>
      </c>
      <c r="B31" s="89">
        <v>9161</v>
      </c>
      <c r="C31" s="89">
        <v>248</v>
      </c>
      <c r="D31" s="89">
        <v>8</v>
      </c>
      <c r="E31" s="89">
        <v>3</v>
      </c>
      <c r="F31" s="89">
        <v>0</v>
      </c>
      <c r="G31" s="115">
        <f t="shared" si="0"/>
        <v>9420</v>
      </c>
      <c r="H31" s="27" t="s">
        <v>143</v>
      </c>
    </row>
    <row r="32" spans="1:8" ht="14.1" customHeight="1" x14ac:dyDescent="0.25">
      <c r="A32" s="45" t="s">
        <v>40</v>
      </c>
      <c r="B32" s="11">
        <v>9831</v>
      </c>
      <c r="C32" s="11">
        <v>92</v>
      </c>
      <c r="D32" s="11">
        <v>1</v>
      </c>
      <c r="E32" s="11">
        <v>3</v>
      </c>
      <c r="F32" s="11">
        <v>0</v>
      </c>
      <c r="G32" s="116">
        <f t="shared" si="0"/>
        <v>9927</v>
      </c>
      <c r="H32" s="27" t="s">
        <v>144</v>
      </c>
    </row>
    <row r="33" spans="1:8" ht="14.1" customHeight="1" x14ac:dyDescent="0.25">
      <c r="A33" s="93" t="s">
        <v>41</v>
      </c>
      <c r="B33" s="89">
        <v>3228</v>
      </c>
      <c r="C33" s="89">
        <v>141</v>
      </c>
      <c r="D33" s="89">
        <v>8</v>
      </c>
      <c r="E33" s="89">
        <v>7</v>
      </c>
      <c r="F33" s="89">
        <v>0</v>
      </c>
      <c r="G33" s="115">
        <f t="shared" si="0"/>
        <v>3384</v>
      </c>
      <c r="H33" s="27" t="s">
        <v>145</v>
      </c>
    </row>
    <row r="34" spans="1:8" ht="14.1" customHeight="1" x14ac:dyDescent="0.25">
      <c r="A34" s="45" t="s">
        <v>42</v>
      </c>
      <c r="B34" s="11">
        <v>22489</v>
      </c>
      <c r="C34" s="11">
        <v>2503</v>
      </c>
      <c r="D34" s="11">
        <v>31</v>
      </c>
      <c r="E34" s="11">
        <v>73</v>
      </c>
      <c r="F34" s="11">
        <v>0</v>
      </c>
      <c r="G34" s="116">
        <f t="shared" si="0"/>
        <v>25096</v>
      </c>
      <c r="H34" s="27" t="s">
        <v>219</v>
      </c>
    </row>
    <row r="35" spans="1:8" ht="14.1" customHeight="1" x14ac:dyDescent="0.25">
      <c r="A35" s="93" t="s">
        <v>43</v>
      </c>
      <c r="B35" s="89">
        <v>2644</v>
      </c>
      <c r="C35" s="89">
        <v>179</v>
      </c>
      <c r="D35" s="89">
        <v>4</v>
      </c>
      <c r="E35" s="89">
        <v>3</v>
      </c>
      <c r="F35" s="89">
        <v>0</v>
      </c>
      <c r="G35" s="115">
        <f t="shared" si="0"/>
        <v>2830</v>
      </c>
      <c r="H35" s="27" t="s">
        <v>146</v>
      </c>
    </row>
    <row r="36" spans="1:8" ht="14.1" customHeight="1" x14ac:dyDescent="0.25">
      <c r="A36" s="45" t="s">
        <v>44</v>
      </c>
      <c r="B36" s="11">
        <v>18827</v>
      </c>
      <c r="C36" s="11">
        <v>611</v>
      </c>
      <c r="D36" s="11">
        <v>28</v>
      </c>
      <c r="E36" s="11">
        <v>18</v>
      </c>
      <c r="F36" s="11">
        <v>0</v>
      </c>
      <c r="G36" s="116">
        <f t="shared" si="0"/>
        <v>19484</v>
      </c>
      <c r="H36" s="27" t="s">
        <v>147</v>
      </c>
    </row>
    <row r="37" spans="1:8" ht="14.1" customHeight="1" x14ac:dyDescent="0.25">
      <c r="A37" s="93" t="s">
        <v>45</v>
      </c>
      <c r="B37" s="89">
        <v>4071</v>
      </c>
      <c r="C37" s="89">
        <v>150</v>
      </c>
      <c r="D37" s="89">
        <v>24</v>
      </c>
      <c r="E37" s="89">
        <v>4</v>
      </c>
      <c r="F37" s="89">
        <v>0</v>
      </c>
      <c r="G37" s="115">
        <f t="shared" si="0"/>
        <v>4249</v>
      </c>
      <c r="H37" s="27" t="s">
        <v>148</v>
      </c>
    </row>
    <row r="38" spans="1:8" ht="14.1" customHeight="1" x14ac:dyDescent="0.25">
      <c r="A38" s="45" t="s">
        <v>46</v>
      </c>
      <c r="B38" s="11">
        <v>1907</v>
      </c>
      <c r="C38" s="11">
        <v>32</v>
      </c>
      <c r="D38" s="11">
        <v>0</v>
      </c>
      <c r="E38" s="11">
        <v>1</v>
      </c>
      <c r="F38" s="11">
        <v>0</v>
      </c>
      <c r="G38" s="116">
        <f t="shared" si="0"/>
        <v>1940</v>
      </c>
      <c r="H38" s="27" t="s">
        <v>149</v>
      </c>
    </row>
    <row r="39" spans="1:8" ht="10.5" customHeight="1" x14ac:dyDescent="0.25">
      <c r="A39" s="57"/>
      <c r="B39" s="60"/>
      <c r="C39" s="60"/>
      <c r="D39" s="60"/>
      <c r="E39" s="60"/>
      <c r="F39" s="60"/>
      <c r="G39" s="60"/>
    </row>
    <row r="40" spans="1:8" ht="23.25" customHeight="1" x14ac:dyDescent="0.25">
      <c r="A40" s="90" t="s">
        <v>63</v>
      </c>
      <c r="B40" s="91">
        <f t="shared" ref="B40:G40" si="1">SUM(B7:B38)</f>
        <v>451175</v>
      </c>
      <c r="C40" s="91">
        <f t="shared" si="1"/>
        <v>37946</v>
      </c>
      <c r="D40" s="91">
        <f t="shared" si="1"/>
        <v>1976</v>
      </c>
      <c r="E40" s="91">
        <f t="shared" si="1"/>
        <v>4958</v>
      </c>
      <c r="F40" s="91">
        <f t="shared" si="1"/>
        <v>2</v>
      </c>
      <c r="G40" s="91">
        <f t="shared" si="1"/>
        <v>496057</v>
      </c>
    </row>
    <row r="41" spans="1:8" x14ac:dyDescent="0.25">
      <c r="A41" s="10"/>
      <c r="B41" s="75">
        <f>B40*100/$G$40</f>
        <v>90.952249439076553</v>
      </c>
      <c r="C41" s="75">
        <f t="shared" ref="C41:F41" si="2">C40*100/$G$40</f>
        <v>7.6495241474266065</v>
      </c>
      <c r="D41" s="75">
        <f t="shared" si="2"/>
        <v>0.39834131964673414</v>
      </c>
      <c r="E41" s="75">
        <f t="shared" si="2"/>
        <v>0.99948191437677525</v>
      </c>
      <c r="F41" s="75">
        <f t="shared" si="2"/>
        <v>4.03179473326654E-4</v>
      </c>
    </row>
    <row r="42" spans="1:8" x14ac:dyDescent="0.25">
      <c r="B42" s="1"/>
      <c r="C42" s="1"/>
      <c r="D42" s="1"/>
      <c r="E42" s="1"/>
    </row>
    <row r="44" spans="1:8" x14ac:dyDescent="0.25">
      <c r="A44" s="10"/>
    </row>
    <row r="45" spans="1:8" x14ac:dyDescent="0.25">
      <c r="A45" s="10"/>
    </row>
    <row r="46" spans="1:8" x14ac:dyDescent="0.25">
      <c r="A46" s="10"/>
    </row>
    <row r="47" spans="1:8" x14ac:dyDescent="0.25">
      <c r="A47" s="10"/>
    </row>
    <row r="48" spans="1:8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</sheetData>
  <mergeCells count="4">
    <mergeCell ref="A4:A5"/>
    <mergeCell ref="G4:G5"/>
    <mergeCell ref="B4:F4"/>
    <mergeCell ref="A2:G2"/>
  </mergeCells>
  <phoneticPr fontId="0" type="noConversion"/>
  <pageMargins left="0.27" right="0.75" top="0.48" bottom="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I40"/>
  <sheetViews>
    <sheetView zoomScaleNormal="100" workbookViewId="0">
      <selection activeCell="A59" sqref="A59"/>
    </sheetView>
  </sheetViews>
  <sheetFormatPr baseColWidth="10" defaultColWidth="11.42578125" defaultRowHeight="15" x14ac:dyDescent="0.25"/>
  <cols>
    <col min="1" max="1" width="22.42578125" style="3" customWidth="1"/>
    <col min="2" max="2" width="9.28515625" style="2" customWidth="1"/>
    <col min="3" max="3" width="9.140625" style="2" customWidth="1"/>
    <col min="4" max="4" width="8.140625" style="2" customWidth="1"/>
    <col min="5" max="5" width="10" style="2" customWidth="1"/>
    <col min="6" max="6" width="8.85546875" style="2" customWidth="1"/>
    <col min="7" max="7" width="11.5703125" style="2" customWidth="1"/>
    <col min="8" max="8" width="14.42578125" style="2" customWidth="1"/>
    <col min="9" max="16384" width="11.42578125" style="3"/>
  </cols>
  <sheetData>
    <row r="2" spans="1:9" ht="17.25" x14ac:dyDescent="0.3">
      <c r="A2" s="13" t="s">
        <v>162</v>
      </c>
    </row>
    <row r="4" spans="1:9" ht="21.75" customHeight="1" x14ac:dyDescent="0.25">
      <c r="A4" s="122" t="s">
        <v>167</v>
      </c>
      <c r="B4" s="127" t="s">
        <v>158</v>
      </c>
      <c r="C4" s="127"/>
      <c r="D4" s="127"/>
      <c r="E4" s="127"/>
      <c r="F4" s="127"/>
      <c r="G4" s="121" t="s">
        <v>63</v>
      </c>
      <c r="H4" s="121" t="s">
        <v>150</v>
      </c>
    </row>
    <row r="5" spans="1:9" ht="21" customHeight="1" x14ac:dyDescent="0.25">
      <c r="A5" s="122"/>
      <c r="B5" s="84" t="s">
        <v>16</v>
      </c>
      <c r="C5" s="84" t="s">
        <v>15</v>
      </c>
      <c r="D5" s="84" t="s">
        <v>13</v>
      </c>
      <c r="E5" s="84" t="s">
        <v>14</v>
      </c>
      <c r="F5" s="84" t="s">
        <v>55</v>
      </c>
      <c r="G5" s="121"/>
      <c r="H5" s="121"/>
    </row>
    <row r="6" spans="1:9" ht="9.75" customHeight="1" x14ac:dyDescent="0.25">
      <c r="A6" s="19"/>
      <c r="B6" s="26"/>
      <c r="C6" s="26"/>
      <c r="D6" s="26"/>
      <c r="E6" s="26"/>
      <c r="F6" s="26"/>
      <c r="G6" s="54"/>
      <c r="H6" s="54"/>
    </row>
    <row r="7" spans="1:9" ht="14.1" customHeight="1" x14ac:dyDescent="0.25">
      <c r="A7" s="93" t="s">
        <v>17</v>
      </c>
      <c r="B7" s="98">
        <v>471</v>
      </c>
      <c r="C7" s="98">
        <v>784</v>
      </c>
      <c r="D7" s="98">
        <v>63</v>
      </c>
      <c r="E7" s="98">
        <v>4824</v>
      </c>
      <c r="F7" s="98">
        <v>57</v>
      </c>
      <c r="G7" s="87">
        <f>SUM(B7:F7)</f>
        <v>6199</v>
      </c>
      <c r="H7" s="98">
        <v>0</v>
      </c>
      <c r="I7" s="27" t="s">
        <v>121</v>
      </c>
    </row>
    <row r="8" spans="1:9" ht="14.1" customHeight="1" x14ac:dyDescent="0.25">
      <c r="A8" s="45" t="s">
        <v>18</v>
      </c>
      <c r="B8" s="2">
        <v>1539</v>
      </c>
      <c r="C8" s="2">
        <v>623</v>
      </c>
      <c r="D8" s="2">
        <v>127</v>
      </c>
      <c r="E8" s="2">
        <v>10540</v>
      </c>
      <c r="F8" s="2">
        <v>123</v>
      </c>
      <c r="G8" s="117">
        <f>SUM(B8:F8)</f>
        <v>12952</v>
      </c>
      <c r="H8" s="2">
        <v>1</v>
      </c>
      <c r="I8" s="27" t="s">
        <v>122</v>
      </c>
    </row>
    <row r="9" spans="1:9" ht="14.1" customHeight="1" x14ac:dyDescent="0.25">
      <c r="A9" s="93" t="s">
        <v>19</v>
      </c>
      <c r="B9" s="98">
        <v>47</v>
      </c>
      <c r="C9" s="98">
        <v>101</v>
      </c>
      <c r="D9" s="98">
        <v>1</v>
      </c>
      <c r="E9" s="98">
        <v>740</v>
      </c>
      <c r="F9" s="98">
        <v>3</v>
      </c>
      <c r="G9" s="87">
        <f t="shared" ref="G9:G38" si="0">SUM(B9:F9)</f>
        <v>892</v>
      </c>
      <c r="H9" s="98">
        <v>0</v>
      </c>
      <c r="I9" s="27" t="s">
        <v>123</v>
      </c>
    </row>
    <row r="10" spans="1:9" ht="14.1" customHeight="1" x14ac:dyDescent="0.25">
      <c r="A10" s="45" t="s">
        <v>20</v>
      </c>
      <c r="B10" s="2">
        <v>149</v>
      </c>
      <c r="C10" s="2">
        <v>185</v>
      </c>
      <c r="D10" s="2">
        <v>13</v>
      </c>
      <c r="E10" s="2">
        <v>533</v>
      </c>
      <c r="F10" s="2">
        <v>6</v>
      </c>
      <c r="G10" s="117">
        <f t="shared" si="0"/>
        <v>886</v>
      </c>
      <c r="H10" s="2">
        <v>0</v>
      </c>
      <c r="I10" s="27" t="s">
        <v>218</v>
      </c>
    </row>
    <row r="11" spans="1:9" ht="14.1" customHeight="1" x14ac:dyDescent="0.25">
      <c r="A11" s="93" t="s">
        <v>23</v>
      </c>
      <c r="B11" s="98">
        <v>325</v>
      </c>
      <c r="C11" s="98">
        <v>652</v>
      </c>
      <c r="D11" s="98">
        <v>6</v>
      </c>
      <c r="E11" s="98">
        <v>1847</v>
      </c>
      <c r="F11" s="98">
        <v>11</v>
      </c>
      <c r="G11" s="87">
        <f t="shared" si="0"/>
        <v>2841</v>
      </c>
      <c r="H11" s="98">
        <v>0</v>
      </c>
      <c r="I11" s="27" t="s">
        <v>124</v>
      </c>
    </row>
    <row r="12" spans="1:9" ht="14.1" customHeight="1" x14ac:dyDescent="0.25">
      <c r="A12" s="45" t="s">
        <v>24</v>
      </c>
      <c r="B12" s="2">
        <v>930</v>
      </c>
      <c r="C12" s="2">
        <v>560</v>
      </c>
      <c r="D12" s="2">
        <v>91</v>
      </c>
      <c r="E12" s="2">
        <v>12804</v>
      </c>
      <c r="F12" s="2">
        <v>8</v>
      </c>
      <c r="G12" s="117">
        <f t="shared" si="0"/>
        <v>14393</v>
      </c>
      <c r="H12" s="2">
        <v>0</v>
      </c>
      <c r="I12" s="27" t="s">
        <v>125</v>
      </c>
    </row>
    <row r="13" spans="1:9" ht="14.1" customHeight="1" x14ac:dyDescent="0.25">
      <c r="A13" s="93" t="s">
        <v>215</v>
      </c>
      <c r="B13" s="98">
        <v>36502</v>
      </c>
      <c r="C13" s="98">
        <v>20971</v>
      </c>
      <c r="D13" s="98">
        <v>750</v>
      </c>
      <c r="E13" s="98">
        <v>55967</v>
      </c>
      <c r="F13" s="98">
        <v>31</v>
      </c>
      <c r="G13" s="87">
        <f t="shared" si="0"/>
        <v>114221</v>
      </c>
      <c r="H13" s="98">
        <v>317</v>
      </c>
      <c r="I13" s="27" t="s">
        <v>216</v>
      </c>
    </row>
    <row r="14" spans="1:9" ht="14.1" customHeight="1" x14ac:dyDescent="0.25">
      <c r="A14" s="45" t="s">
        <v>21</v>
      </c>
      <c r="B14" s="2">
        <v>2497</v>
      </c>
      <c r="C14" s="2">
        <v>1089</v>
      </c>
      <c r="D14" s="2">
        <v>83</v>
      </c>
      <c r="E14" s="2">
        <v>12396</v>
      </c>
      <c r="F14" s="2">
        <v>22</v>
      </c>
      <c r="G14" s="117">
        <f t="shared" si="0"/>
        <v>16087</v>
      </c>
      <c r="H14" s="2">
        <v>2</v>
      </c>
      <c r="I14" s="27" t="s">
        <v>126</v>
      </c>
    </row>
    <row r="15" spans="1:9" ht="14.1" customHeight="1" x14ac:dyDescent="0.25">
      <c r="A15" s="93" t="s">
        <v>22</v>
      </c>
      <c r="B15" s="98">
        <v>482</v>
      </c>
      <c r="C15" s="98">
        <v>495</v>
      </c>
      <c r="D15" s="98">
        <v>25</v>
      </c>
      <c r="E15" s="98">
        <v>3022</v>
      </c>
      <c r="F15" s="98">
        <v>18</v>
      </c>
      <c r="G15" s="87">
        <f t="shared" si="0"/>
        <v>4042</v>
      </c>
      <c r="H15" s="98">
        <v>0</v>
      </c>
      <c r="I15" s="27" t="s">
        <v>127</v>
      </c>
    </row>
    <row r="16" spans="1:9" ht="14.1" customHeight="1" x14ac:dyDescent="0.25">
      <c r="A16" s="45" t="s">
        <v>25</v>
      </c>
      <c r="B16" s="2">
        <v>289</v>
      </c>
      <c r="C16" s="2">
        <v>492</v>
      </c>
      <c r="D16" s="2">
        <v>23</v>
      </c>
      <c r="E16" s="2">
        <v>5923</v>
      </c>
      <c r="F16" s="2">
        <v>1</v>
      </c>
      <c r="G16" s="117">
        <f t="shared" si="0"/>
        <v>6728</v>
      </c>
      <c r="H16" s="2">
        <v>2</v>
      </c>
      <c r="I16" s="27" t="s">
        <v>128</v>
      </c>
    </row>
    <row r="17" spans="1:9" ht="14.1" customHeight="1" x14ac:dyDescent="0.25">
      <c r="A17" s="93" t="s">
        <v>48</v>
      </c>
      <c r="B17" s="98">
        <v>6949</v>
      </c>
      <c r="C17" s="98">
        <v>6168</v>
      </c>
      <c r="D17" s="98">
        <v>231</v>
      </c>
      <c r="E17" s="98">
        <v>16278</v>
      </c>
      <c r="F17" s="98">
        <v>104</v>
      </c>
      <c r="G17" s="87">
        <f t="shared" si="0"/>
        <v>29730</v>
      </c>
      <c r="H17" s="98">
        <v>6</v>
      </c>
      <c r="I17" s="27" t="s">
        <v>129</v>
      </c>
    </row>
    <row r="18" spans="1:9" ht="14.1" customHeight="1" x14ac:dyDescent="0.25">
      <c r="A18" s="45" t="s">
        <v>26</v>
      </c>
      <c r="B18" s="2">
        <v>3370</v>
      </c>
      <c r="C18" s="2">
        <v>5863</v>
      </c>
      <c r="D18" s="2">
        <v>129</v>
      </c>
      <c r="E18" s="2">
        <v>18837</v>
      </c>
      <c r="F18" s="2">
        <v>17</v>
      </c>
      <c r="G18" s="117">
        <f t="shared" si="0"/>
        <v>28216</v>
      </c>
      <c r="H18" s="2">
        <v>21</v>
      </c>
      <c r="I18" s="27" t="s">
        <v>130</v>
      </c>
    </row>
    <row r="19" spans="1:9" ht="14.1" customHeight="1" x14ac:dyDescent="0.25">
      <c r="A19" s="93" t="s">
        <v>27</v>
      </c>
      <c r="B19" s="98">
        <v>231</v>
      </c>
      <c r="C19" s="98">
        <v>457</v>
      </c>
      <c r="D19" s="98">
        <v>8</v>
      </c>
      <c r="E19" s="98">
        <v>1414</v>
      </c>
      <c r="F19" s="98">
        <v>13</v>
      </c>
      <c r="G19" s="87">
        <f t="shared" si="0"/>
        <v>2123</v>
      </c>
      <c r="H19" s="98">
        <v>0</v>
      </c>
      <c r="I19" s="27" t="s">
        <v>131</v>
      </c>
    </row>
    <row r="20" spans="1:9" ht="14.1" customHeight="1" x14ac:dyDescent="0.25">
      <c r="A20" s="45" t="s">
        <v>28</v>
      </c>
      <c r="B20" s="2">
        <v>2373</v>
      </c>
      <c r="C20" s="2">
        <v>4379</v>
      </c>
      <c r="D20" s="2">
        <v>103</v>
      </c>
      <c r="E20" s="2">
        <v>14043</v>
      </c>
      <c r="F20" s="2">
        <v>5</v>
      </c>
      <c r="G20" s="117">
        <f t="shared" si="0"/>
        <v>20903</v>
      </c>
      <c r="H20" s="2">
        <v>0</v>
      </c>
      <c r="I20" s="27" t="s">
        <v>132</v>
      </c>
    </row>
    <row r="21" spans="1:9" ht="14.1" customHeight="1" x14ac:dyDescent="0.25">
      <c r="A21" s="93" t="s">
        <v>29</v>
      </c>
      <c r="B21" s="98">
        <v>4652</v>
      </c>
      <c r="C21" s="98">
        <v>7223</v>
      </c>
      <c r="D21" s="98">
        <v>290</v>
      </c>
      <c r="E21" s="98">
        <v>22646</v>
      </c>
      <c r="F21" s="98">
        <v>180</v>
      </c>
      <c r="G21" s="87">
        <f t="shared" si="0"/>
        <v>34991</v>
      </c>
      <c r="H21" s="98">
        <v>10</v>
      </c>
      <c r="I21" s="27" t="s">
        <v>133</v>
      </c>
    </row>
    <row r="22" spans="1:9" ht="14.1" customHeight="1" x14ac:dyDescent="0.25">
      <c r="A22" s="45" t="s">
        <v>30</v>
      </c>
      <c r="B22" s="2">
        <v>1265</v>
      </c>
      <c r="C22" s="2">
        <v>2953</v>
      </c>
      <c r="D22" s="2">
        <v>64</v>
      </c>
      <c r="E22" s="2">
        <v>9659</v>
      </c>
      <c r="F22" s="2">
        <v>110</v>
      </c>
      <c r="G22" s="117">
        <f t="shared" si="0"/>
        <v>14051</v>
      </c>
      <c r="H22" s="2">
        <v>0</v>
      </c>
      <c r="I22" s="27" t="s">
        <v>134</v>
      </c>
    </row>
    <row r="23" spans="1:9" ht="14.1" customHeight="1" x14ac:dyDescent="0.25">
      <c r="A23" s="93" t="s">
        <v>31</v>
      </c>
      <c r="B23" s="98">
        <v>955</v>
      </c>
      <c r="C23" s="98">
        <v>1229</v>
      </c>
      <c r="D23" s="98">
        <v>61</v>
      </c>
      <c r="E23" s="98">
        <v>2321</v>
      </c>
      <c r="F23" s="98">
        <v>17</v>
      </c>
      <c r="G23" s="87">
        <f t="shared" si="0"/>
        <v>4583</v>
      </c>
      <c r="H23" s="98">
        <v>4</v>
      </c>
      <c r="I23" s="27" t="s">
        <v>135</v>
      </c>
    </row>
    <row r="24" spans="1:9" ht="14.1" customHeight="1" x14ac:dyDescent="0.25">
      <c r="A24" s="45" t="s">
        <v>32</v>
      </c>
      <c r="B24" s="2">
        <v>54</v>
      </c>
      <c r="C24" s="2">
        <v>620</v>
      </c>
      <c r="D24" s="2">
        <v>2</v>
      </c>
      <c r="E24" s="2">
        <v>586</v>
      </c>
      <c r="F24" s="2">
        <v>12</v>
      </c>
      <c r="G24" s="117">
        <f t="shared" si="0"/>
        <v>1274</v>
      </c>
      <c r="H24" s="2">
        <v>0</v>
      </c>
      <c r="I24" s="27" t="s">
        <v>136</v>
      </c>
    </row>
    <row r="25" spans="1:9" ht="14.1" customHeight="1" x14ac:dyDescent="0.25">
      <c r="A25" s="93" t="s">
        <v>33</v>
      </c>
      <c r="B25" s="98">
        <v>10279</v>
      </c>
      <c r="C25" s="98">
        <v>4590</v>
      </c>
      <c r="D25" s="98">
        <v>310</v>
      </c>
      <c r="E25" s="98">
        <v>41568</v>
      </c>
      <c r="F25" s="98">
        <v>21</v>
      </c>
      <c r="G25" s="87">
        <f t="shared" si="0"/>
        <v>56768</v>
      </c>
      <c r="H25" s="98">
        <v>8</v>
      </c>
      <c r="I25" s="27" t="s">
        <v>137</v>
      </c>
    </row>
    <row r="26" spans="1:9" ht="14.1" customHeight="1" x14ac:dyDescent="0.25">
      <c r="A26" s="45" t="s">
        <v>34</v>
      </c>
      <c r="B26" s="2">
        <v>366</v>
      </c>
      <c r="C26" s="2">
        <v>497</v>
      </c>
      <c r="D26" s="2">
        <v>2</v>
      </c>
      <c r="E26" s="2">
        <v>1530</v>
      </c>
      <c r="F26" s="2">
        <v>3</v>
      </c>
      <c r="G26" s="117">
        <f t="shared" si="0"/>
        <v>2398</v>
      </c>
      <c r="H26" s="2">
        <v>0</v>
      </c>
      <c r="I26" s="27" t="s">
        <v>138</v>
      </c>
    </row>
    <row r="27" spans="1:9" ht="14.1" customHeight="1" x14ac:dyDescent="0.25">
      <c r="A27" s="93" t="s">
        <v>35</v>
      </c>
      <c r="B27" s="98">
        <v>2897</v>
      </c>
      <c r="C27" s="98">
        <v>5099</v>
      </c>
      <c r="D27" s="98">
        <v>135</v>
      </c>
      <c r="E27" s="98">
        <v>9715</v>
      </c>
      <c r="F27" s="98">
        <v>18</v>
      </c>
      <c r="G27" s="87">
        <f t="shared" si="0"/>
        <v>17864</v>
      </c>
      <c r="H27" s="98">
        <v>0</v>
      </c>
      <c r="I27" s="27" t="s">
        <v>139</v>
      </c>
    </row>
    <row r="28" spans="1:9" ht="14.1" customHeight="1" x14ac:dyDescent="0.25">
      <c r="A28" s="45" t="s">
        <v>36</v>
      </c>
      <c r="B28" s="2">
        <v>2898</v>
      </c>
      <c r="C28" s="2">
        <v>2046</v>
      </c>
      <c r="D28" s="2">
        <v>241</v>
      </c>
      <c r="E28" s="2">
        <v>9487</v>
      </c>
      <c r="F28" s="2">
        <v>7</v>
      </c>
      <c r="G28" s="117">
        <f t="shared" si="0"/>
        <v>14679</v>
      </c>
      <c r="H28" s="2">
        <v>46</v>
      </c>
      <c r="I28" s="27" t="s">
        <v>140</v>
      </c>
    </row>
    <row r="29" spans="1:9" ht="14.1" customHeight="1" x14ac:dyDescent="0.25">
      <c r="A29" s="93" t="s">
        <v>37</v>
      </c>
      <c r="B29" s="98">
        <v>162</v>
      </c>
      <c r="C29" s="98">
        <v>174</v>
      </c>
      <c r="D29" s="98">
        <v>10</v>
      </c>
      <c r="E29" s="98">
        <v>638</v>
      </c>
      <c r="F29" s="98">
        <v>29</v>
      </c>
      <c r="G29" s="87">
        <f t="shared" si="0"/>
        <v>1013</v>
      </c>
      <c r="H29" s="98">
        <v>0</v>
      </c>
      <c r="I29" s="27" t="s">
        <v>141</v>
      </c>
    </row>
    <row r="30" spans="1:9" ht="14.1" customHeight="1" x14ac:dyDescent="0.25">
      <c r="A30" s="45" t="s">
        <v>38</v>
      </c>
      <c r="B30" s="2">
        <v>1969</v>
      </c>
      <c r="C30" s="2">
        <v>1925</v>
      </c>
      <c r="D30" s="2">
        <v>53</v>
      </c>
      <c r="E30" s="2">
        <v>7932</v>
      </c>
      <c r="F30" s="2">
        <v>14</v>
      </c>
      <c r="G30" s="117">
        <f t="shared" si="0"/>
        <v>11893</v>
      </c>
      <c r="H30" s="2">
        <v>1</v>
      </c>
      <c r="I30" s="27" t="s">
        <v>142</v>
      </c>
    </row>
    <row r="31" spans="1:9" ht="14.1" customHeight="1" x14ac:dyDescent="0.25">
      <c r="A31" s="93" t="s">
        <v>39</v>
      </c>
      <c r="B31" s="98">
        <v>635</v>
      </c>
      <c r="C31" s="98">
        <v>1727</v>
      </c>
      <c r="D31" s="98">
        <v>48</v>
      </c>
      <c r="E31" s="98">
        <v>6987</v>
      </c>
      <c r="F31" s="98">
        <v>23</v>
      </c>
      <c r="G31" s="87">
        <f t="shared" si="0"/>
        <v>9420</v>
      </c>
      <c r="H31" s="98">
        <v>4</v>
      </c>
      <c r="I31" s="27" t="s">
        <v>143</v>
      </c>
    </row>
    <row r="32" spans="1:9" ht="14.1" customHeight="1" x14ac:dyDescent="0.25">
      <c r="A32" s="45" t="s">
        <v>40</v>
      </c>
      <c r="B32" s="2">
        <v>553</v>
      </c>
      <c r="C32" s="2">
        <v>729</v>
      </c>
      <c r="D32" s="2">
        <v>34</v>
      </c>
      <c r="E32" s="2">
        <v>8608</v>
      </c>
      <c r="F32" s="2">
        <v>3</v>
      </c>
      <c r="G32" s="117">
        <f t="shared" si="0"/>
        <v>9927</v>
      </c>
      <c r="H32" s="2">
        <v>0</v>
      </c>
      <c r="I32" s="27" t="s">
        <v>144</v>
      </c>
    </row>
    <row r="33" spans="1:9" ht="14.1" customHeight="1" x14ac:dyDescent="0.25">
      <c r="A33" s="93" t="s">
        <v>41</v>
      </c>
      <c r="B33" s="98">
        <v>552</v>
      </c>
      <c r="C33" s="98">
        <v>632</v>
      </c>
      <c r="D33" s="98">
        <v>19</v>
      </c>
      <c r="E33" s="98">
        <v>2120</v>
      </c>
      <c r="F33" s="98">
        <v>61</v>
      </c>
      <c r="G33" s="87">
        <f t="shared" si="0"/>
        <v>3384</v>
      </c>
      <c r="H33" s="98">
        <v>30</v>
      </c>
      <c r="I33" s="27" t="s">
        <v>145</v>
      </c>
    </row>
    <row r="34" spans="1:9" ht="14.1" customHeight="1" x14ac:dyDescent="0.25">
      <c r="A34" s="45" t="s">
        <v>42</v>
      </c>
      <c r="B34" s="2">
        <v>3790</v>
      </c>
      <c r="C34" s="2">
        <v>1558</v>
      </c>
      <c r="D34" s="2">
        <v>121</v>
      </c>
      <c r="E34" s="2">
        <v>19588</v>
      </c>
      <c r="F34" s="2">
        <v>39</v>
      </c>
      <c r="G34" s="117">
        <f t="shared" si="0"/>
        <v>25096</v>
      </c>
      <c r="H34" s="2">
        <v>5</v>
      </c>
      <c r="I34" s="27" t="s">
        <v>219</v>
      </c>
    </row>
    <row r="35" spans="1:9" ht="14.1" customHeight="1" x14ac:dyDescent="0.25">
      <c r="A35" s="93" t="s">
        <v>43</v>
      </c>
      <c r="B35" s="98">
        <v>479</v>
      </c>
      <c r="C35" s="98">
        <v>642</v>
      </c>
      <c r="D35" s="98">
        <v>17</v>
      </c>
      <c r="E35" s="98">
        <v>1686</v>
      </c>
      <c r="F35" s="98">
        <v>6</v>
      </c>
      <c r="G35" s="87">
        <f t="shared" si="0"/>
        <v>2830</v>
      </c>
      <c r="H35" s="98">
        <v>0</v>
      </c>
      <c r="I35" s="27" t="s">
        <v>146</v>
      </c>
    </row>
    <row r="36" spans="1:9" ht="14.1" customHeight="1" x14ac:dyDescent="0.25">
      <c r="A36" s="45" t="s">
        <v>44</v>
      </c>
      <c r="B36" s="2">
        <v>1695</v>
      </c>
      <c r="C36" s="2">
        <v>2992</v>
      </c>
      <c r="D36" s="2">
        <v>58</v>
      </c>
      <c r="E36" s="2">
        <v>14677</v>
      </c>
      <c r="F36" s="2">
        <v>62</v>
      </c>
      <c r="G36" s="117">
        <f t="shared" si="0"/>
        <v>19484</v>
      </c>
      <c r="H36" s="2">
        <v>7</v>
      </c>
      <c r="I36" s="27" t="s">
        <v>147</v>
      </c>
    </row>
    <row r="37" spans="1:9" ht="14.1" customHeight="1" x14ac:dyDescent="0.25">
      <c r="A37" s="93" t="s">
        <v>45</v>
      </c>
      <c r="B37" s="98">
        <v>600</v>
      </c>
      <c r="C37" s="98">
        <v>1111</v>
      </c>
      <c r="D37" s="98">
        <v>27</v>
      </c>
      <c r="E37" s="98">
        <v>2509</v>
      </c>
      <c r="F37" s="98">
        <v>2</v>
      </c>
      <c r="G37" s="87">
        <f t="shared" si="0"/>
        <v>4249</v>
      </c>
      <c r="H37" s="98">
        <v>0</v>
      </c>
      <c r="I37" s="27" t="s">
        <v>148</v>
      </c>
    </row>
    <row r="38" spans="1:9" ht="14.1" customHeight="1" x14ac:dyDescent="0.25">
      <c r="A38" s="45" t="s">
        <v>46</v>
      </c>
      <c r="B38" s="2">
        <v>83</v>
      </c>
      <c r="C38" s="2">
        <v>278</v>
      </c>
      <c r="D38" s="2">
        <v>4</v>
      </c>
      <c r="E38" s="2">
        <v>1554</v>
      </c>
      <c r="F38" s="2">
        <v>21</v>
      </c>
      <c r="G38" s="117">
        <f t="shared" si="0"/>
        <v>1940</v>
      </c>
      <c r="H38" s="2">
        <v>0</v>
      </c>
      <c r="I38" s="27" t="s">
        <v>149</v>
      </c>
    </row>
    <row r="39" spans="1:9" ht="10.5" customHeight="1" x14ac:dyDescent="0.25">
      <c r="A39" s="19"/>
      <c r="B39" s="26"/>
      <c r="C39" s="26"/>
      <c r="D39" s="26"/>
      <c r="E39" s="26"/>
      <c r="F39" s="26"/>
      <c r="G39" s="26"/>
      <c r="H39" s="26"/>
    </row>
    <row r="40" spans="1:9" ht="22.5" customHeight="1" x14ac:dyDescent="0.25">
      <c r="A40" s="80" t="s">
        <v>63</v>
      </c>
      <c r="B40" s="81">
        <f t="shared" ref="B40:H40" si="1">SUM(B7:B38)</f>
        <v>90038</v>
      </c>
      <c r="C40" s="81">
        <f t="shared" si="1"/>
        <v>78844</v>
      </c>
      <c r="D40" s="81">
        <f t="shared" si="1"/>
        <v>3149</v>
      </c>
      <c r="E40" s="81">
        <f t="shared" si="1"/>
        <v>322979</v>
      </c>
      <c r="F40" s="81">
        <f t="shared" si="1"/>
        <v>1047</v>
      </c>
      <c r="G40" s="81">
        <f t="shared" si="1"/>
        <v>496057</v>
      </c>
      <c r="H40" s="81">
        <f t="shared" si="1"/>
        <v>464</v>
      </c>
    </row>
  </sheetData>
  <mergeCells count="4">
    <mergeCell ref="A4:A5"/>
    <mergeCell ref="G4:G5"/>
    <mergeCell ref="H4:H5"/>
    <mergeCell ref="B4:F4"/>
  </mergeCells>
  <phoneticPr fontId="0" type="noConversion"/>
  <pageMargins left="0.56999999999999995" right="0.15748031496062992" top="0.27559055118110237" bottom="0.31" header="0" footer="0"/>
  <pageSetup scale="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A2:I40"/>
  <sheetViews>
    <sheetView zoomScaleNormal="100" workbookViewId="0">
      <selection activeCell="A56" sqref="A56"/>
    </sheetView>
  </sheetViews>
  <sheetFormatPr baseColWidth="10" defaultColWidth="11.42578125" defaultRowHeight="15" x14ac:dyDescent="0.25"/>
  <cols>
    <col min="1" max="1" width="22.42578125" style="3" customWidth="1"/>
    <col min="2" max="2" width="9.7109375" style="2" customWidth="1"/>
    <col min="3" max="3" width="9.140625" style="2" customWidth="1"/>
    <col min="4" max="4" width="7.5703125" style="2" customWidth="1"/>
    <col min="5" max="5" width="10.85546875" style="2" customWidth="1"/>
    <col min="6" max="6" width="9.28515625" style="2" bestFit="1" customWidth="1"/>
    <col min="7" max="7" width="11.28515625" style="2" customWidth="1"/>
    <col min="8" max="8" width="12.28515625" style="2" customWidth="1"/>
    <col min="9" max="9" width="13.85546875" style="2" customWidth="1"/>
    <col min="10" max="16384" width="11.42578125" style="3"/>
  </cols>
  <sheetData>
    <row r="2" spans="1:9" ht="24" customHeight="1" x14ac:dyDescent="0.3">
      <c r="A2" s="43" t="s">
        <v>207</v>
      </c>
      <c r="B2" s="43"/>
      <c r="C2" s="43"/>
      <c r="D2" s="43"/>
      <c r="E2" s="43"/>
      <c r="F2" s="43"/>
      <c r="G2" s="43"/>
      <c r="H2" s="43"/>
    </row>
    <row r="4" spans="1:9" ht="23.25" customHeight="1" x14ac:dyDescent="0.25">
      <c r="A4" s="122" t="s">
        <v>167</v>
      </c>
      <c r="B4" s="127" t="s">
        <v>158</v>
      </c>
      <c r="C4" s="127"/>
      <c r="D4" s="127"/>
      <c r="E4" s="127"/>
      <c r="F4" s="127"/>
      <c r="G4" s="121" t="s">
        <v>63</v>
      </c>
      <c r="H4" s="121" t="s">
        <v>150</v>
      </c>
      <c r="I4" s="3"/>
    </row>
    <row r="5" spans="1:9" ht="15.75" customHeight="1" x14ac:dyDescent="0.25">
      <c r="A5" s="122"/>
      <c r="B5" s="84" t="s">
        <v>16</v>
      </c>
      <c r="C5" s="84" t="s">
        <v>15</v>
      </c>
      <c r="D5" s="84" t="s">
        <v>13</v>
      </c>
      <c r="E5" s="84" t="s">
        <v>14</v>
      </c>
      <c r="F5" s="84" t="s">
        <v>55</v>
      </c>
      <c r="G5" s="121"/>
      <c r="H5" s="121"/>
      <c r="I5" s="3"/>
    </row>
    <row r="6" spans="1:9" ht="9" customHeight="1" x14ac:dyDescent="0.25">
      <c r="A6" s="19"/>
      <c r="B6" s="26"/>
      <c r="C6" s="26"/>
      <c r="D6" s="26"/>
      <c r="E6" s="26"/>
      <c r="F6" s="26"/>
      <c r="G6" s="54"/>
      <c r="H6" s="54"/>
      <c r="I6" s="3"/>
    </row>
    <row r="7" spans="1:9" x14ac:dyDescent="0.25">
      <c r="A7" s="93" t="s">
        <v>17</v>
      </c>
      <c r="B7" s="98">
        <v>345</v>
      </c>
      <c r="C7" s="98">
        <v>596</v>
      </c>
      <c r="D7" s="98">
        <v>36</v>
      </c>
      <c r="E7" s="98">
        <v>4041</v>
      </c>
      <c r="F7" s="98">
        <v>50</v>
      </c>
      <c r="G7" s="87">
        <f t="shared" ref="G7:G38" si="0">SUM(B7:F7)</f>
        <v>5068</v>
      </c>
      <c r="H7" s="98">
        <v>0</v>
      </c>
      <c r="I7" s="27" t="s">
        <v>121</v>
      </c>
    </row>
    <row r="8" spans="1:9" x14ac:dyDescent="0.25">
      <c r="A8" s="45" t="s">
        <v>18</v>
      </c>
      <c r="B8" s="2">
        <v>1369</v>
      </c>
      <c r="C8" s="2">
        <v>538</v>
      </c>
      <c r="D8" s="2">
        <v>119</v>
      </c>
      <c r="E8" s="2">
        <v>9959</v>
      </c>
      <c r="F8" s="2">
        <v>97</v>
      </c>
      <c r="G8" s="117">
        <f t="shared" si="0"/>
        <v>12082</v>
      </c>
      <c r="H8" s="2">
        <v>0</v>
      </c>
      <c r="I8" s="27" t="s">
        <v>122</v>
      </c>
    </row>
    <row r="9" spans="1:9" x14ac:dyDescent="0.25">
      <c r="A9" s="93" t="s">
        <v>19</v>
      </c>
      <c r="B9" s="98">
        <v>27</v>
      </c>
      <c r="C9" s="98">
        <v>78</v>
      </c>
      <c r="D9" s="98">
        <v>1</v>
      </c>
      <c r="E9" s="98">
        <v>571</v>
      </c>
      <c r="F9" s="98">
        <v>0</v>
      </c>
      <c r="G9" s="87">
        <f t="shared" si="0"/>
        <v>677</v>
      </c>
      <c r="H9" s="98">
        <v>0</v>
      </c>
      <c r="I9" s="27" t="s">
        <v>123</v>
      </c>
    </row>
    <row r="10" spans="1:9" x14ac:dyDescent="0.25">
      <c r="A10" s="45" t="s">
        <v>20</v>
      </c>
      <c r="B10" s="2">
        <v>120</v>
      </c>
      <c r="C10" s="2">
        <v>149</v>
      </c>
      <c r="D10" s="2">
        <v>11</v>
      </c>
      <c r="E10" s="2">
        <v>322</v>
      </c>
      <c r="F10" s="2">
        <v>5</v>
      </c>
      <c r="G10" s="117">
        <f t="shared" si="0"/>
        <v>607</v>
      </c>
      <c r="H10" s="2">
        <v>0</v>
      </c>
      <c r="I10" s="27" t="s">
        <v>218</v>
      </c>
    </row>
    <row r="11" spans="1:9" x14ac:dyDescent="0.25">
      <c r="A11" s="93" t="s">
        <v>23</v>
      </c>
      <c r="B11" s="98">
        <v>273</v>
      </c>
      <c r="C11" s="98">
        <v>605</v>
      </c>
      <c r="D11" s="98">
        <v>3</v>
      </c>
      <c r="E11" s="98">
        <v>1576</v>
      </c>
      <c r="F11" s="98">
        <v>1</v>
      </c>
      <c r="G11" s="87">
        <f t="shared" si="0"/>
        <v>2458</v>
      </c>
      <c r="H11" s="98">
        <v>0</v>
      </c>
      <c r="I11" s="27" t="s">
        <v>124</v>
      </c>
    </row>
    <row r="12" spans="1:9" x14ac:dyDescent="0.25">
      <c r="A12" s="45" t="s">
        <v>24</v>
      </c>
      <c r="B12" s="2">
        <v>714</v>
      </c>
      <c r="C12" s="2">
        <v>423</v>
      </c>
      <c r="D12" s="2">
        <v>87</v>
      </c>
      <c r="E12" s="2">
        <v>10719</v>
      </c>
      <c r="F12" s="2">
        <v>0</v>
      </c>
      <c r="G12" s="117">
        <f t="shared" si="0"/>
        <v>11943</v>
      </c>
      <c r="H12" s="2">
        <v>0</v>
      </c>
      <c r="I12" s="27" t="s">
        <v>125</v>
      </c>
    </row>
    <row r="13" spans="1:9" x14ac:dyDescent="0.25">
      <c r="A13" s="93" t="s">
        <v>215</v>
      </c>
      <c r="B13" s="98">
        <v>29091</v>
      </c>
      <c r="C13" s="98">
        <v>18276</v>
      </c>
      <c r="D13" s="98">
        <v>706</v>
      </c>
      <c r="E13" s="98">
        <v>49225</v>
      </c>
      <c r="F13" s="98">
        <v>26</v>
      </c>
      <c r="G13" s="87">
        <f t="shared" si="0"/>
        <v>97324</v>
      </c>
      <c r="H13" s="98">
        <v>0</v>
      </c>
      <c r="I13" s="27" t="s">
        <v>216</v>
      </c>
    </row>
    <row r="14" spans="1:9" x14ac:dyDescent="0.25">
      <c r="A14" s="45" t="s">
        <v>21</v>
      </c>
      <c r="B14" s="2">
        <v>2224</v>
      </c>
      <c r="C14" s="2">
        <v>875</v>
      </c>
      <c r="D14" s="2">
        <v>78</v>
      </c>
      <c r="E14" s="2">
        <v>10025</v>
      </c>
      <c r="F14" s="2">
        <v>0</v>
      </c>
      <c r="G14" s="117">
        <f t="shared" si="0"/>
        <v>13202</v>
      </c>
      <c r="H14" s="2">
        <v>0</v>
      </c>
      <c r="I14" s="27" t="s">
        <v>126</v>
      </c>
    </row>
    <row r="15" spans="1:9" x14ac:dyDescent="0.25">
      <c r="A15" s="93" t="s">
        <v>22</v>
      </c>
      <c r="B15" s="98">
        <v>413</v>
      </c>
      <c r="C15" s="98">
        <v>463</v>
      </c>
      <c r="D15" s="98">
        <v>23</v>
      </c>
      <c r="E15" s="98">
        <v>2381</v>
      </c>
      <c r="F15" s="98">
        <v>11</v>
      </c>
      <c r="G15" s="87">
        <f t="shared" si="0"/>
        <v>3291</v>
      </c>
      <c r="H15" s="98">
        <v>0</v>
      </c>
      <c r="I15" s="27" t="s">
        <v>127</v>
      </c>
    </row>
    <row r="16" spans="1:9" x14ac:dyDescent="0.25">
      <c r="A16" s="45" t="s">
        <v>25</v>
      </c>
      <c r="B16" s="2">
        <v>223</v>
      </c>
      <c r="C16" s="2">
        <v>432</v>
      </c>
      <c r="D16" s="2">
        <v>23</v>
      </c>
      <c r="E16" s="2">
        <v>5054</v>
      </c>
      <c r="F16" s="2">
        <v>1</v>
      </c>
      <c r="G16" s="117">
        <f t="shared" si="0"/>
        <v>5733</v>
      </c>
      <c r="H16" s="2">
        <v>0</v>
      </c>
      <c r="I16" s="27" t="s">
        <v>128</v>
      </c>
    </row>
    <row r="17" spans="1:9" x14ac:dyDescent="0.25">
      <c r="A17" s="93" t="s">
        <v>48</v>
      </c>
      <c r="B17" s="98">
        <v>5987</v>
      </c>
      <c r="C17" s="98">
        <v>5701</v>
      </c>
      <c r="D17" s="98">
        <v>220</v>
      </c>
      <c r="E17" s="98">
        <v>14355</v>
      </c>
      <c r="F17" s="98">
        <v>68</v>
      </c>
      <c r="G17" s="87">
        <f t="shared" si="0"/>
        <v>26331</v>
      </c>
      <c r="H17" s="98">
        <v>2</v>
      </c>
      <c r="I17" s="27" t="s">
        <v>129</v>
      </c>
    </row>
    <row r="18" spans="1:9" x14ac:dyDescent="0.25">
      <c r="A18" s="45" t="s">
        <v>26</v>
      </c>
      <c r="B18" s="2">
        <v>3164</v>
      </c>
      <c r="C18" s="2">
        <v>5520</v>
      </c>
      <c r="D18" s="2">
        <v>126</v>
      </c>
      <c r="E18" s="2">
        <v>16121</v>
      </c>
      <c r="F18" s="2">
        <v>5</v>
      </c>
      <c r="G18" s="117">
        <f t="shared" si="0"/>
        <v>24936</v>
      </c>
      <c r="H18" s="2">
        <v>0</v>
      </c>
      <c r="I18" s="27" t="s">
        <v>130</v>
      </c>
    </row>
    <row r="19" spans="1:9" x14ac:dyDescent="0.25">
      <c r="A19" s="93" t="s">
        <v>27</v>
      </c>
      <c r="B19" s="98">
        <v>202</v>
      </c>
      <c r="C19" s="98">
        <v>403</v>
      </c>
      <c r="D19" s="98">
        <v>7</v>
      </c>
      <c r="E19" s="98">
        <v>1276</v>
      </c>
      <c r="F19" s="98">
        <v>6</v>
      </c>
      <c r="G19" s="87">
        <f t="shared" si="0"/>
        <v>1894</v>
      </c>
      <c r="H19" s="98">
        <v>0</v>
      </c>
      <c r="I19" s="27" t="s">
        <v>131</v>
      </c>
    </row>
    <row r="20" spans="1:9" x14ac:dyDescent="0.25">
      <c r="A20" s="45" t="s">
        <v>28</v>
      </c>
      <c r="B20" s="2">
        <v>2124</v>
      </c>
      <c r="C20" s="2">
        <v>4176</v>
      </c>
      <c r="D20" s="2">
        <v>93</v>
      </c>
      <c r="E20" s="2">
        <v>12354</v>
      </c>
      <c r="F20" s="2">
        <v>2</v>
      </c>
      <c r="G20" s="117">
        <f t="shared" si="0"/>
        <v>18749</v>
      </c>
      <c r="H20" s="2">
        <v>0</v>
      </c>
      <c r="I20" s="27" t="s">
        <v>132</v>
      </c>
    </row>
    <row r="21" spans="1:9" x14ac:dyDescent="0.25">
      <c r="A21" s="93" t="s">
        <v>29</v>
      </c>
      <c r="B21" s="98">
        <v>4245</v>
      </c>
      <c r="C21" s="98">
        <v>6637</v>
      </c>
      <c r="D21" s="98">
        <v>281</v>
      </c>
      <c r="E21" s="98">
        <v>20463</v>
      </c>
      <c r="F21" s="98">
        <v>137</v>
      </c>
      <c r="G21" s="87">
        <f t="shared" si="0"/>
        <v>31763</v>
      </c>
      <c r="H21" s="98">
        <v>0</v>
      </c>
      <c r="I21" s="27" t="s">
        <v>133</v>
      </c>
    </row>
    <row r="22" spans="1:9" x14ac:dyDescent="0.25">
      <c r="A22" s="45" t="s">
        <v>30</v>
      </c>
      <c r="B22" s="2">
        <v>1193</v>
      </c>
      <c r="C22" s="2">
        <v>2835</v>
      </c>
      <c r="D22" s="2">
        <v>61</v>
      </c>
      <c r="E22" s="2">
        <v>9179</v>
      </c>
      <c r="F22" s="2">
        <v>58</v>
      </c>
      <c r="G22" s="117">
        <f t="shared" si="0"/>
        <v>13326</v>
      </c>
      <c r="H22" s="2">
        <v>0</v>
      </c>
      <c r="I22" s="27" t="s">
        <v>134</v>
      </c>
    </row>
    <row r="23" spans="1:9" x14ac:dyDescent="0.25">
      <c r="A23" s="93" t="s">
        <v>31</v>
      </c>
      <c r="B23" s="98">
        <v>911</v>
      </c>
      <c r="C23" s="98">
        <v>1162</v>
      </c>
      <c r="D23" s="98">
        <v>44</v>
      </c>
      <c r="E23" s="98">
        <v>2195</v>
      </c>
      <c r="F23" s="98">
        <v>9</v>
      </c>
      <c r="G23" s="87">
        <f t="shared" si="0"/>
        <v>4321</v>
      </c>
      <c r="H23" s="98">
        <v>0</v>
      </c>
      <c r="I23" s="27" t="s">
        <v>135</v>
      </c>
    </row>
    <row r="24" spans="1:9" x14ac:dyDescent="0.25">
      <c r="A24" s="45" t="s">
        <v>32</v>
      </c>
      <c r="B24" s="2">
        <v>50</v>
      </c>
      <c r="C24" s="2">
        <v>603</v>
      </c>
      <c r="D24" s="2">
        <v>2</v>
      </c>
      <c r="E24" s="2">
        <v>525</v>
      </c>
      <c r="F24" s="2">
        <v>1</v>
      </c>
      <c r="G24" s="117">
        <f t="shared" si="0"/>
        <v>1181</v>
      </c>
      <c r="H24" s="2">
        <v>0</v>
      </c>
      <c r="I24" s="27" t="s">
        <v>136</v>
      </c>
    </row>
    <row r="25" spans="1:9" x14ac:dyDescent="0.25">
      <c r="A25" s="93" t="s">
        <v>33</v>
      </c>
      <c r="B25" s="98">
        <v>8938</v>
      </c>
      <c r="C25" s="98">
        <v>2990</v>
      </c>
      <c r="D25" s="98">
        <v>253</v>
      </c>
      <c r="E25" s="98">
        <v>31757</v>
      </c>
      <c r="F25" s="98">
        <v>13</v>
      </c>
      <c r="G25" s="87">
        <f t="shared" si="0"/>
        <v>43951</v>
      </c>
      <c r="H25" s="98">
        <v>0</v>
      </c>
      <c r="I25" s="27" t="s">
        <v>137</v>
      </c>
    </row>
    <row r="26" spans="1:9" x14ac:dyDescent="0.25">
      <c r="A26" s="45" t="s">
        <v>34</v>
      </c>
      <c r="B26" s="2">
        <v>339</v>
      </c>
      <c r="C26" s="2">
        <v>470</v>
      </c>
      <c r="D26" s="2">
        <v>2</v>
      </c>
      <c r="E26" s="2">
        <v>1220</v>
      </c>
      <c r="F26" s="2">
        <v>0</v>
      </c>
      <c r="G26" s="117">
        <f t="shared" si="0"/>
        <v>2031</v>
      </c>
      <c r="H26" s="2">
        <v>0</v>
      </c>
      <c r="I26" s="27" t="s">
        <v>138</v>
      </c>
    </row>
    <row r="27" spans="1:9" x14ac:dyDescent="0.25">
      <c r="A27" s="93" t="s">
        <v>35</v>
      </c>
      <c r="B27" s="98">
        <v>2597</v>
      </c>
      <c r="C27" s="98">
        <v>4760</v>
      </c>
      <c r="D27" s="98">
        <v>82</v>
      </c>
      <c r="E27" s="98">
        <v>9179</v>
      </c>
      <c r="F27" s="98">
        <v>12</v>
      </c>
      <c r="G27" s="87">
        <f t="shared" si="0"/>
        <v>16630</v>
      </c>
      <c r="H27" s="98">
        <v>0</v>
      </c>
      <c r="I27" s="27" t="s">
        <v>139</v>
      </c>
    </row>
    <row r="28" spans="1:9" x14ac:dyDescent="0.25">
      <c r="A28" s="45" t="s">
        <v>36</v>
      </c>
      <c r="B28" s="2">
        <v>2630</v>
      </c>
      <c r="C28" s="2">
        <v>1841</v>
      </c>
      <c r="D28" s="2">
        <v>238</v>
      </c>
      <c r="E28" s="2">
        <v>8124</v>
      </c>
      <c r="F28" s="2">
        <v>5</v>
      </c>
      <c r="G28" s="117">
        <f t="shared" si="0"/>
        <v>12838</v>
      </c>
      <c r="H28" s="2">
        <v>0</v>
      </c>
      <c r="I28" s="27" t="s">
        <v>140</v>
      </c>
    </row>
    <row r="29" spans="1:9" x14ac:dyDescent="0.25">
      <c r="A29" s="93" t="s">
        <v>37</v>
      </c>
      <c r="B29" s="98">
        <v>147</v>
      </c>
      <c r="C29" s="98">
        <v>106</v>
      </c>
      <c r="D29" s="98">
        <v>10</v>
      </c>
      <c r="E29" s="98">
        <v>550</v>
      </c>
      <c r="F29" s="98">
        <v>22</v>
      </c>
      <c r="G29" s="87">
        <f t="shared" si="0"/>
        <v>835</v>
      </c>
      <c r="H29" s="98">
        <v>0</v>
      </c>
      <c r="I29" s="27" t="s">
        <v>141</v>
      </c>
    </row>
    <row r="30" spans="1:9" x14ac:dyDescent="0.25">
      <c r="A30" s="45" t="s">
        <v>38</v>
      </c>
      <c r="B30" s="2">
        <v>1846</v>
      </c>
      <c r="C30" s="2">
        <v>1828</v>
      </c>
      <c r="D30" s="2">
        <v>46</v>
      </c>
      <c r="E30" s="2">
        <v>7492</v>
      </c>
      <c r="F30" s="2">
        <v>11</v>
      </c>
      <c r="G30" s="117">
        <f t="shared" si="0"/>
        <v>11223</v>
      </c>
      <c r="H30" s="2">
        <v>1</v>
      </c>
      <c r="I30" s="27" t="s">
        <v>142</v>
      </c>
    </row>
    <row r="31" spans="1:9" x14ac:dyDescent="0.25">
      <c r="A31" s="93" t="s">
        <v>39</v>
      </c>
      <c r="B31" s="98">
        <v>516</v>
      </c>
      <c r="C31" s="98">
        <v>1554</v>
      </c>
      <c r="D31" s="98">
        <v>47</v>
      </c>
      <c r="E31" s="98">
        <v>6446</v>
      </c>
      <c r="F31" s="98">
        <v>8</v>
      </c>
      <c r="G31" s="87">
        <f t="shared" si="0"/>
        <v>8571</v>
      </c>
      <c r="H31" s="98">
        <v>0</v>
      </c>
      <c r="I31" s="27" t="s">
        <v>143</v>
      </c>
    </row>
    <row r="32" spans="1:9" x14ac:dyDescent="0.25">
      <c r="A32" s="45" t="s">
        <v>40</v>
      </c>
      <c r="B32" s="2">
        <v>488</v>
      </c>
      <c r="C32" s="2">
        <v>615</v>
      </c>
      <c r="D32" s="2">
        <v>31</v>
      </c>
      <c r="E32" s="2">
        <v>7776</v>
      </c>
      <c r="F32" s="2">
        <v>3</v>
      </c>
      <c r="G32" s="117">
        <f t="shared" si="0"/>
        <v>8913</v>
      </c>
      <c r="H32" s="2">
        <v>0</v>
      </c>
      <c r="I32" s="27" t="s">
        <v>144</v>
      </c>
    </row>
    <row r="33" spans="1:9" x14ac:dyDescent="0.25">
      <c r="A33" s="93" t="s">
        <v>41</v>
      </c>
      <c r="B33" s="98">
        <v>360</v>
      </c>
      <c r="C33" s="98">
        <v>470</v>
      </c>
      <c r="D33" s="98">
        <v>12</v>
      </c>
      <c r="E33" s="98">
        <v>1149</v>
      </c>
      <c r="F33" s="98">
        <v>33</v>
      </c>
      <c r="G33" s="87">
        <f t="shared" si="0"/>
        <v>2024</v>
      </c>
      <c r="H33" s="98">
        <v>0</v>
      </c>
      <c r="I33" s="27" t="s">
        <v>145</v>
      </c>
    </row>
    <row r="34" spans="1:9" x14ac:dyDescent="0.25">
      <c r="A34" s="45" t="s">
        <v>42</v>
      </c>
      <c r="B34" s="2">
        <v>3163</v>
      </c>
      <c r="C34" s="2">
        <v>1326</v>
      </c>
      <c r="D34" s="2">
        <v>108</v>
      </c>
      <c r="E34" s="2">
        <v>14267</v>
      </c>
      <c r="F34" s="2">
        <v>6</v>
      </c>
      <c r="G34" s="117">
        <f t="shared" si="0"/>
        <v>18870</v>
      </c>
      <c r="H34" s="2">
        <v>0</v>
      </c>
      <c r="I34" s="27" t="s">
        <v>219</v>
      </c>
    </row>
    <row r="35" spans="1:9" x14ac:dyDescent="0.25">
      <c r="A35" s="93" t="s">
        <v>43</v>
      </c>
      <c r="B35" s="98">
        <v>427</v>
      </c>
      <c r="C35" s="98">
        <v>622</v>
      </c>
      <c r="D35" s="98">
        <v>16</v>
      </c>
      <c r="E35" s="98">
        <v>1630</v>
      </c>
      <c r="F35" s="98">
        <v>1</v>
      </c>
      <c r="G35" s="87">
        <f t="shared" si="0"/>
        <v>2696</v>
      </c>
      <c r="H35" s="98">
        <v>0</v>
      </c>
      <c r="I35" s="27" t="s">
        <v>146</v>
      </c>
    </row>
    <row r="36" spans="1:9" x14ac:dyDescent="0.25">
      <c r="A36" s="45" t="s">
        <v>44</v>
      </c>
      <c r="B36" s="2">
        <v>1385</v>
      </c>
      <c r="C36" s="2">
        <v>2682</v>
      </c>
      <c r="D36" s="2">
        <v>41</v>
      </c>
      <c r="E36" s="2">
        <v>11247</v>
      </c>
      <c r="F36" s="2">
        <v>9</v>
      </c>
      <c r="G36" s="117">
        <f t="shared" si="0"/>
        <v>15364</v>
      </c>
      <c r="H36" s="2">
        <v>0</v>
      </c>
      <c r="I36" s="27" t="s">
        <v>147</v>
      </c>
    </row>
    <row r="37" spans="1:9" x14ac:dyDescent="0.25">
      <c r="A37" s="93" t="s">
        <v>45</v>
      </c>
      <c r="B37" s="98">
        <v>535</v>
      </c>
      <c r="C37" s="98">
        <v>1020</v>
      </c>
      <c r="D37" s="98">
        <v>25</v>
      </c>
      <c r="E37" s="98">
        <v>2113</v>
      </c>
      <c r="F37" s="98">
        <v>0</v>
      </c>
      <c r="G37" s="87">
        <f t="shared" si="0"/>
        <v>3693</v>
      </c>
      <c r="H37" s="98">
        <v>0</v>
      </c>
      <c r="I37" s="27" t="s">
        <v>148</v>
      </c>
    </row>
    <row r="38" spans="1:9" x14ac:dyDescent="0.25">
      <c r="A38" s="45" t="s">
        <v>46</v>
      </c>
      <c r="B38" s="2">
        <v>53</v>
      </c>
      <c r="C38" s="2">
        <v>254</v>
      </c>
      <c r="D38" s="2">
        <v>3</v>
      </c>
      <c r="E38" s="2">
        <v>1376</v>
      </c>
      <c r="F38" s="2">
        <v>5</v>
      </c>
      <c r="G38" s="117">
        <f t="shared" si="0"/>
        <v>1691</v>
      </c>
      <c r="H38" s="2">
        <v>0</v>
      </c>
      <c r="I38" s="27" t="s">
        <v>149</v>
      </c>
    </row>
    <row r="39" spans="1:9" ht="7.5" customHeight="1" x14ac:dyDescent="0.25">
      <c r="A39" s="19"/>
      <c r="B39" s="26"/>
      <c r="C39" s="26"/>
      <c r="D39" s="26"/>
      <c r="E39" s="26"/>
      <c r="F39" s="26"/>
      <c r="G39" s="26"/>
      <c r="H39" s="54"/>
      <c r="I39" s="3"/>
    </row>
    <row r="40" spans="1:9" ht="20.25" customHeight="1" x14ac:dyDescent="0.25">
      <c r="A40" s="80" t="s">
        <v>63</v>
      </c>
      <c r="B40" s="81">
        <f t="shared" ref="B40:H40" si="1">SUM(B7:B38)</f>
        <v>76099</v>
      </c>
      <c r="C40" s="81">
        <f t="shared" si="1"/>
        <v>70010</v>
      </c>
      <c r="D40" s="81">
        <f t="shared" si="1"/>
        <v>2835</v>
      </c>
      <c r="E40" s="81">
        <f t="shared" si="1"/>
        <v>274667</v>
      </c>
      <c r="F40" s="81">
        <f t="shared" si="1"/>
        <v>605</v>
      </c>
      <c r="G40" s="81">
        <f t="shared" si="1"/>
        <v>424216</v>
      </c>
      <c r="H40" s="81">
        <f t="shared" si="1"/>
        <v>3</v>
      </c>
      <c r="I40" s="3"/>
    </row>
  </sheetData>
  <mergeCells count="4">
    <mergeCell ref="A4:A5"/>
    <mergeCell ref="H4:H5"/>
    <mergeCell ref="G4:G5"/>
    <mergeCell ref="B4:F4"/>
  </mergeCells>
  <phoneticPr fontId="0" type="noConversion"/>
  <pageMargins left="0.74803149606299213" right="0.74803149606299213" top="0.98425196850393704" bottom="0.98425196850393704" header="0" footer="0"/>
  <pageSetup scale="8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I41"/>
  <sheetViews>
    <sheetView zoomScaleNormal="100" workbookViewId="0">
      <selection activeCell="A70" sqref="A70"/>
    </sheetView>
  </sheetViews>
  <sheetFormatPr baseColWidth="10" defaultColWidth="11.42578125" defaultRowHeight="15" x14ac:dyDescent="0.25"/>
  <cols>
    <col min="1" max="1" width="20.42578125" style="3" customWidth="1"/>
    <col min="2" max="2" width="10" style="2" customWidth="1"/>
    <col min="3" max="3" width="9.7109375" style="2" customWidth="1"/>
    <col min="4" max="4" width="8.85546875" style="2" customWidth="1"/>
    <col min="5" max="5" width="9.5703125" style="2" customWidth="1"/>
    <col min="6" max="6" width="8.7109375" style="2" customWidth="1"/>
    <col min="7" max="7" width="11" style="2" customWidth="1"/>
    <col min="8" max="8" width="12.42578125" style="2" customWidth="1"/>
    <col min="9" max="9" width="5.85546875" style="2" customWidth="1"/>
    <col min="10" max="16384" width="11.42578125" style="3"/>
  </cols>
  <sheetData>
    <row r="2" spans="1:9" ht="17.25" x14ac:dyDescent="0.3">
      <c r="A2" s="13" t="s">
        <v>208</v>
      </c>
    </row>
    <row r="3" spans="1:9" ht="17.25" x14ac:dyDescent="0.3">
      <c r="A3" s="13" t="s">
        <v>185</v>
      </c>
    </row>
    <row r="5" spans="1:9" ht="18.75" customHeight="1" x14ac:dyDescent="0.25">
      <c r="A5" s="122" t="s">
        <v>167</v>
      </c>
      <c r="B5" s="128" t="s">
        <v>158</v>
      </c>
      <c r="C5" s="128"/>
      <c r="D5" s="128"/>
      <c r="E5" s="128"/>
      <c r="F5" s="128"/>
      <c r="G5" s="121" t="s">
        <v>63</v>
      </c>
      <c r="H5" s="121" t="s">
        <v>150</v>
      </c>
      <c r="I5" s="3"/>
    </row>
    <row r="6" spans="1:9" ht="18.75" customHeight="1" x14ac:dyDescent="0.25">
      <c r="A6" s="122"/>
      <c r="B6" s="81" t="s">
        <v>16</v>
      </c>
      <c r="C6" s="81" t="s">
        <v>15</v>
      </c>
      <c r="D6" s="81" t="s">
        <v>13</v>
      </c>
      <c r="E6" s="81" t="s">
        <v>14</v>
      </c>
      <c r="F6" s="81" t="s">
        <v>55</v>
      </c>
      <c r="G6" s="121"/>
      <c r="H6" s="121"/>
      <c r="I6" s="3"/>
    </row>
    <row r="7" spans="1:9" ht="7.5" customHeight="1" x14ac:dyDescent="0.25">
      <c r="A7" s="19"/>
      <c r="B7" s="26"/>
      <c r="C7" s="26"/>
      <c r="D7" s="26"/>
      <c r="E7" s="26"/>
      <c r="F7" s="26"/>
      <c r="G7" s="54"/>
      <c r="H7" s="54"/>
      <c r="I7" s="3"/>
    </row>
    <row r="8" spans="1:9" x14ac:dyDescent="0.25">
      <c r="A8" s="93" t="s">
        <v>17</v>
      </c>
      <c r="B8" s="98">
        <v>126</v>
      </c>
      <c r="C8" s="98">
        <v>188</v>
      </c>
      <c r="D8" s="98">
        <v>27</v>
      </c>
      <c r="E8" s="98">
        <v>783</v>
      </c>
      <c r="F8" s="98">
        <v>7</v>
      </c>
      <c r="G8" s="87">
        <f t="shared" ref="G8:G39" si="0">SUM(B8:F8)</f>
        <v>1131</v>
      </c>
      <c r="H8" s="98">
        <v>0</v>
      </c>
      <c r="I8" s="27" t="s">
        <v>121</v>
      </c>
    </row>
    <row r="9" spans="1:9" x14ac:dyDescent="0.25">
      <c r="A9" s="45" t="s">
        <v>18</v>
      </c>
      <c r="B9" s="2">
        <v>170</v>
      </c>
      <c r="C9" s="2">
        <v>85</v>
      </c>
      <c r="D9" s="2">
        <v>8</v>
      </c>
      <c r="E9" s="2">
        <v>581</v>
      </c>
      <c r="F9" s="2">
        <v>26</v>
      </c>
      <c r="G9" s="117">
        <f t="shared" si="0"/>
        <v>870</v>
      </c>
      <c r="H9" s="2">
        <v>1</v>
      </c>
      <c r="I9" s="27" t="s">
        <v>122</v>
      </c>
    </row>
    <row r="10" spans="1:9" x14ac:dyDescent="0.25">
      <c r="A10" s="93" t="s">
        <v>19</v>
      </c>
      <c r="B10" s="98">
        <v>20</v>
      </c>
      <c r="C10" s="98">
        <v>23</v>
      </c>
      <c r="D10" s="98">
        <v>0</v>
      </c>
      <c r="E10" s="98">
        <v>169</v>
      </c>
      <c r="F10" s="98">
        <v>3</v>
      </c>
      <c r="G10" s="87">
        <f t="shared" si="0"/>
        <v>215</v>
      </c>
      <c r="H10" s="98">
        <v>0</v>
      </c>
      <c r="I10" s="27" t="s">
        <v>123</v>
      </c>
    </row>
    <row r="11" spans="1:9" x14ac:dyDescent="0.25">
      <c r="A11" s="45" t="s">
        <v>20</v>
      </c>
      <c r="B11" s="2">
        <v>29</v>
      </c>
      <c r="C11" s="2">
        <v>36</v>
      </c>
      <c r="D11" s="2">
        <v>2</v>
      </c>
      <c r="E11" s="2">
        <v>211</v>
      </c>
      <c r="F11" s="2">
        <v>1</v>
      </c>
      <c r="G11" s="117">
        <f t="shared" si="0"/>
        <v>279</v>
      </c>
      <c r="H11" s="2">
        <v>0</v>
      </c>
      <c r="I11" s="27" t="s">
        <v>218</v>
      </c>
    </row>
    <row r="12" spans="1:9" x14ac:dyDescent="0.25">
      <c r="A12" s="93" t="s">
        <v>23</v>
      </c>
      <c r="B12" s="98">
        <v>52</v>
      </c>
      <c r="C12" s="98">
        <v>47</v>
      </c>
      <c r="D12" s="98">
        <v>3</v>
      </c>
      <c r="E12" s="98">
        <v>271</v>
      </c>
      <c r="F12" s="98">
        <v>10</v>
      </c>
      <c r="G12" s="87">
        <f t="shared" si="0"/>
        <v>383</v>
      </c>
      <c r="H12" s="98">
        <v>0</v>
      </c>
      <c r="I12" s="27" t="s">
        <v>124</v>
      </c>
    </row>
    <row r="13" spans="1:9" x14ac:dyDescent="0.25">
      <c r="A13" s="45" t="s">
        <v>24</v>
      </c>
      <c r="B13" s="2">
        <v>216</v>
      </c>
      <c r="C13" s="2">
        <v>137</v>
      </c>
      <c r="D13" s="2">
        <v>4</v>
      </c>
      <c r="E13" s="2">
        <v>2085</v>
      </c>
      <c r="F13" s="2">
        <v>8</v>
      </c>
      <c r="G13" s="117">
        <f t="shared" si="0"/>
        <v>2450</v>
      </c>
      <c r="H13" s="2">
        <v>0</v>
      </c>
      <c r="I13" s="27" t="s">
        <v>125</v>
      </c>
    </row>
    <row r="14" spans="1:9" x14ac:dyDescent="0.25">
      <c r="A14" s="93" t="s">
        <v>215</v>
      </c>
      <c r="B14" s="98">
        <v>7411</v>
      </c>
      <c r="C14" s="98">
        <v>2695</v>
      </c>
      <c r="D14" s="98">
        <v>44</v>
      </c>
      <c r="E14" s="98">
        <v>6742</v>
      </c>
      <c r="F14" s="98">
        <v>5</v>
      </c>
      <c r="G14" s="87">
        <f t="shared" si="0"/>
        <v>16897</v>
      </c>
      <c r="H14" s="98">
        <v>317</v>
      </c>
      <c r="I14" s="27" t="s">
        <v>216</v>
      </c>
    </row>
    <row r="15" spans="1:9" x14ac:dyDescent="0.25">
      <c r="A15" s="45" t="s">
        <v>21</v>
      </c>
      <c r="B15" s="2">
        <v>273</v>
      </c>
      <c r="C15" s="2">
        <v>214</v>
      </c>
      <c r="D15" s="2">
        <v>5</v>
      </c>
      <c r="E15" s="2">
        <v>2371</v>
      </c>
      <c r="F15" s="2">
        <v>22</v>
      </c>
      <c r="G15" s="117">
        <f t="shared" si="0"/>
        <v>2885</v>
      </c>
      <c r="H15" s="2">
        <v>2</v>
      </c>
      <c r="I15" s="27" t="s">
        <v>126</v>
      </c>
    </row>
    <row r="16" spans="1:9" x14ac:dyDescent="0.25">
      <c r="A16" s="93" t="s">
        <v>22</v>
      </c>
      <c r="B16" s="98">
        <v>69</v>
      </c>
      <c r="C16" s="98">
        <v>32</v>
      </c>
      <c r="D16" s="98">
        <v>2</v>
      </c>
      <c r="E16" s="98">
        <v>641</v>
      </c>
      <c r="F16" s="98">
        <v>7</v>
      </c>
      <c r="G16" s="87">
        <f t="shared" si="0"/>
        <v>751</v>
      </c>
      <c r="H16" s="98">
        <v>0</v>
      </c>
      <c r="I16" s="27" t="s">
        <v>127</v>
      </c>
    </row>
    <row r="17" spans="1:9" x14ac:dyDescent="0.25">
      <c r="A17" s="45" t="s">
        <v>25</v>
      </c>
      <c r="B17" s="2">
        <v>66</v>
      </c>
      <c r="C17" s="2">
        <v>60</v>
      </c>
      <c r="D17" s="2">
        <v>0</v>
      </c>
      <c r="E17" s="2">
        <v>869</v>
      </c>
      <c r="F17" s="2">
        <v>0</v>
      </c>
      <c r="G17" s="117">
        <f t="shared" si="0"/>
        <v>995</v>
      </c>
      <c r="H17" s="2">
        <v>2</v>
      </c>
      <c r="I17" s="27" t="s">
        <v>128</v>
      </c>
    </row>
    <row r="18" spans="1:9" x14ac:dyDescent="0.25">
      <c r="A18" s="93" t="s">
        <v>48</v>
      </c>
      <c r="B18" s="98">
        <v>962</v>
      </c>
      <c r="C18" s="98">
        <v>467</v>
      </c>
      <c r="D18" s="98">
        <v>11</v>
      </c>
      <c r="E18" s="98">
        <v>1923</v>
      </c>
      <c r="F18" s="98">
        <v>36</v>
      </c>
      <c r="G18" s="87">
        <f t="shared" si="0"/>
        <v>3399</v>
      </c>
      <c r="H18" s="98">
        <v>4</v>
      </c>
      <c r="I18" s="27" t="s">
        <v>129</v>
      </c>
    </row>
    <row r="19" spans="1:9" x14ac:dyDescent="0.25">
      <c r="A19" s="45" t="s">
        <v>26</v>
      </c>
      <c r="B19" s="2">
        <v>206</v>
      </c>
      <c r="C19" s="2">
        <v>343</v>
      </c>
      <c r="D19" s="2">
        <v>3</v>
      </c>
      <c r="E19" s="2">
        <v>2716</v>
      </c>
      <c r="F19" s="2">
        <v>12</v>
      </c>
      <c r="G19" s="117">
        <f t="shared" si="0"/>
        <v>3280</v>
      </c>
      <c r="H19" s="2">
        <v>21</v>
      </c>
      <c r="I19" s="27" t="s">
        <v>130</v>
      </c>
    </row>
    <row r="20" spans="1:9" x14ac:dyDescent="0.25">
      <c r="A20" s="93" t="s">
        <v>27</v>
      </c>
      <c r="B20" s="98">
        <v>29</v>
      </c>
      <c r="C20" s="98">
        <v>54</v>
      </c>
      <c r="D20" s="98">
        <v>1</v>
      </c>
      <c r="E20" s="98">
        <v>138</v>
      </c>
      <c r="F20" s="98">
        <v>7</v>
      </c>
      <c r="G20" s="87">
        <f t="shared" si="0"/>
        <v>229</v>
      </c>
      <c r="H20" s="98">
        <v>0</v>
      </c>
      <c r="I20" s="27" t="s">
        <v>131</v>
      </c>
    </row>
    <row r="21" spans="1:9" x14ac:dyDescent="0.25">
      <c r="A21" s="45" t="s">
        <v>28</v>
      </c>
      <c r="B21" s="2">
        <v>249</v>
      </c>
      <c r="C21" s="2">
        <v>203</v>
      </c>
      <c r="D21" s="2">
        <v>10</v>
      </c>
      <c r="E21" s="2">
        <v>1689</v>
      </c>
      <c r="F21" s="2">
        <v>3</v>
      </c>
      <c r="G21" s="117">
        <f t="shared" si="0"/>
        <v>2154</v>
      </c>
      <c r="H21" s="2">
        <v>0</v>
      </c>
      <c r="I21" s="27" t="s">
        <v>132</v>
      </c>
    </row>
    <row r="22" spans="1:9" x14ac:dyDescent="0.25">
      <c r="A22" s="93" t="s">
        <v>29</v>
      </c>
      <c r="B22" s="98">
        <v>407</v>
      </c>
      <c r="C22" s="98">
        <v>586</v>
      </c>
      <c r="D22" s="98">
        <v>9</v>
      </c>
      <c r="E22" s="98">
        <v>2183</v>
      </c>
      <c r="F22" s="98">
        <v>43</v>
      </c>
      <c r="G22" s="87">
        <f t="shared" si="0"/>
        <v>3228</v>
      </c>
      <c r="H22" s="98">
        <v>10</v>
      </c>
      <c r="I22" s="27" t="s">
        <v>133</v>
      </c>
    </row>
    <row r="23" spans="1:9" x14ac:dyDescent="0.25">
      <c r="A23" s="45" t="s">
        <v>30</v>
      </c>
      <c r="B23" s="2">
        <v>72</v>
      </c>
      <c r="C23" s="2">
        <v>118</v>
      </c>
      <c r="D23" s="2">
        <v>3</v>
      </c>
      <c r="E23" s="2">
        <v>480</v>
      </c>
      <c r="F23" s="2">
        <v>52</v>
      </c>
      <c r="G23" s="117">
        <f t="shared" si="0"/>
        <v>725</v>
      </c>
      <c r="H23" s="2">
        <v>0</v>
      </c>
      <c r="I23" s="27" t="s">
        <v>134</v>
      </c>
    </row>
    <row r="24" spans="1:9" x14ac:dyDescent="0.25">
      <c r="A24" s="93" t="s">
        <v>31</v>
      </c>
      <c r="B24" s="98">
        <v>44</v>
      </c>
      <c r="C24" s="98">
        <v>67</v>
      </c>
      <c r="D24" s="98">
        <v>17</v>
      </c>
      <c r="E24" s="98">
        <v>126</v>
      </c>
      <c r="F24" s="98">
        <v>8</v>
      </c>
      <c r="G24" s="87">
        <f t="shared" si="0"/>
        <v>262</v>
      </c>
      <c r="H24" s="98">
        <v>4</v>
      </c>
      <c r="I24" s="27" t="s">
        <v>135</v>
      </c>
    </row>
    <row r="25" spans="1:9" x14ac:dyDescent="0.25">
      <c r="A25" s="45" t="s">
        <v>32</v>
      </c>
      <c r="B25" s="2">
        <v>4</v>
      </c>
      <c r="C25" s="2">
        <v>17</v>
      </c>
      <c r="D25" s="2">
        <v>0</v>
      </c>
      <c r="E25" s="2">
        <v>61</v>
      </c>
      <c r="F25" s="2">
        <v>11</v>
      </c>
      <c r="G25" s="117">
        <f t="shared" si="0"/>
        <v>93</v>
      </c>
      <c r="H25" s="2">
        <v>0</v>
      </c>
      <c r="I25" s="27" t="s">
        <v>136</v>
      </c>
    </row>
    <row r="26" spans="1:9" x14ac:dyDescent="0.25">
      <c r="A26" s="93" t="s">
        <v>33</v>
      </c>
      <c r="B26" s="98">
        <v>1341</v>
      </c>
      <c r="C26" s="98">
        <v>1600</v>
      </c>
      <c r="D26" s="98">
        <v>57</v>
      </c>
      <c r="E26" s="98">
        <v>9811</v>
      </c>
      <c r="F26" s="98">
        <v>8</v>
      </c>
      <c r="G26" s="87">
        <f t="shared" si="0"/>
        <v>12817</v>
      </c>
      <c r="H26" s="98">
        <v>8</v>
      </c>
      <c r="I26" s="27" t="s">
        <v>137</v>
      </c>
    </row>
    <row r="27" spans="1:9" x14ac:dyDescent="0.25">
      <c r="A27" s="45" t="s">
        <v>34</v>
      </c>
      <c r="B27" s="2">
        <v>27</v>
      </c>
      <c r="C27" s="2">
        <v>27</v>
      </c>
      <c r="D27" s="2">
        <v>0</v>
      </c>
      <c r="E27" s="2">
        <v>310</v>
      </c>
      <c r="F27" s="2">
        <v>3</v>
      </c>
      <c r="G27" s="117">
        <f t="shared" si="0"/>
        <v>367</v>
      </c>
      <c r="H27" s="2">
        <v>0</v>
      </c>
      <c r="I27" s="27" t="s">
        <v>138</v>
      </c>
    </row>
    <row r="28" spans="1:9" x14ac:dyDescent="0.25">
      <c r="A28" s="93" t="s">
        <v>35</v>
      </c>
      <c r="B28" s="98">
        <v>300</v>
      </c>
      <c r="C28" s="98">
        <v>339</v>
      </c>
      <c r="D28" s="98">
        <v>53</v>
      </c>
      <c r="E28" s="98">
        <v>536</v>
      </c>
      <c r="F28" s="98">
        <v>6</v>
      </c>
      <c r="G28" s="87">
        <f t="shared" si="0"/>
        <v>1234</v>
      </c>
      <c r="H28" s="98">
        <v>0</v>
      </c>
      <c r="I28" s="27" t="s">
        <v>139</v>
      </c>
    </row>
    <row r="29" spans="1:9" x14ac:dyDescent="0.25">
      <c r="A29" s="45" t="s">
        <v>36</v>
      </c>
      <c r="B29" s="2">
        <v>268</v>
      </c>
      <c r="C29" s="2">
        <v>205</v>
      </c>
      <c r="D29" s="2">
        <v>3</v>
      </c>
      <c r="E29" s="2">
        <v>1363</v>
      </c>
      <c r="F29" s="2">
        <v>2</v>
      </c>
      <c r="G29" s="117">
        <f t="shared" si="0"/>
        <v>1841</v>
      </c>
      <c r="H29" s="2">
        <v>46</v>
      </c>
      <c r="I29" s="27" t="s">
        <v>140</v>
      </c>
    </row>
    <row r="30" spans="1:9" x14ac:dyDescent="0.25">
      <c r="A30" s="93" t="s">
        <v>37</v>
      </c>
      <c r="B30" s="98">
        <v>15</v>
      </c>
      <c r="C30" s="98">
        <v>68</v>
      </c>
      <c r="D30" s="98">
        <v>0</v>
      </c>
      <c r="E30" s="98">
        <v>88</v>
      </c>
      <c r="F30" s="98">
        <v>7</v>
      </c>
      <c r="G30" s="87">
        <f t="shared" si="0"/>
        <v>178</v>
      </c>
      <c r="H30" s="98">
        <v>0</v>
      </c>
      <c r="I30" s="27" t="s">
        <v>141</v>
      </c>
    </row>
    <row r="31" spans="1:9" x14ac:dyDescent="0.25">
      <c r="A31" s="45" t="s">
        <v>38</v>
      </c>
      <c r="B31" s="2">
        <v>123</v>
      </c>
      <c r="C31" s="2">
        <v>97</v>
      </c>
      <c r="D31" s="2">
        <v>7</v>
      </c>
      <c r="E31" s="2">
        <v>440</v>
      </c>
      <c r="F31" s="2">
        <v>3</v>
      </c>
      <c r="G31" s="117">
        <f t="shared" si="0"/>
        <v>670</v>
      </c>
      <c r="H31" s="2">
        <v>0</v>
      </c>
      <c r="I31" s="27" t="s">
        <v>142</v>
      </c>
    </row>
    <row r="32" spans="1:9" x14ac:dyDescent="0.25">
      <c r="A32" s="93" t="s">
        <v>39</v>
      </c>
      <c r="B32" s="98">
        <v>119</v>
      </c>
      <c r="C32" s="98">
        <v>173</v>
      </c>
      <c r="D32" s="98">
        <v>1</v>
      </c>
      <c r="E32" s="98">
        <v>541</v>
      </c>
      <c r="F32" s="98">
        <v>15</v>
      </c>
      <c r="G32" s="87">
        <f t="shared" si="0"/>
        <v>849</v>
      </c>
      <c r="H32" s="98">
        <v>4</v>
      </c>
      <c r="I32" s="27" t="s">
        <v>143</v>
      </c>
    </row>
    <row r="33" spans="1:9" x14ac:dyDescent="0.25">
      <c r="A33" s="45" t="s">
        <v>40</v>
      </c>
      <c r="B33" s="2">
        <v>65</v>
      </c>
      <c r="C33" s="2">
        <v>114</v>
      </c>
      <c r="D33" s="2">
        <v>3</v>
      </c>
      <c r="E33" s="2">
        <v>832</v>
      </c>
      <c r="F33" s="2">
        <v>0</v>
      </c>
      <c r="G33" s="117">
        <f t="shared" si="0"/>
        <v>1014</v>
      </c>
      <c r="H33" s="2">
        <v>0</v>
      </c>
      <c r="I33" s="27" t="s">
        <v>144</v>
      </c>
    </row>
    <row r="34" spans="1:9" x14ac:dyDescent="0.25">
      <c r="A34" s="93" t="s">
        <v>41</v>
      </c>
      <c r="B34" s="98">
        <v>192</v>
      </c>
      <c r="C34" s="98">
        <v>162</v>
      </c>
      <c r="D34" s="98">
        <v>7</v>
      </c>
      <c r="E34" s="98">
        <v>971</v>
      </c>
      <c r="F34" s="98">
        <v>28</v>
      </c>
      <c r="G34" s="87">
        <f t="shared" si="0"/>
        <v>1360</v>
      </c>
      <c r="H34" s="98">
        <v>30</v>
      </c>
      <c r="I34" s="27" t="s">
        <v>145</v>
      </c>
    </row>
    <row r="35" spans="1:9" x14ac:dyDescent="0.25">
      <c r="A35" s="45" t="s">
        <v>42</v>
      </c>
      <c r="B35" s="2">
        <v>627</v>
      </c>
      <c r="C35" s="2">
        <v>232</v>
      </c>
      <c r="D35" s="2">
        <v>13</v>
      </c>
      <c r="E35" s="2">
        <v>5321</v>
      </c>
      <c r="F35" s="2">
        <v>33</v>
      </c>
      <c r="G35" s="117">
        <f t="shared" si="0"/>
        <v>6226</v>
      </c>
      <c r="H35" s="2">
        <v>5</v>
      </c>
      <c r="I35" s="27" t="s">
        <v>219</v>
      </c>
    </row>
    <row r="36" spans="1:9" x14ac:dyDescent="0.25">
      <c r="A36" s="93" t="s">
        <v>43</v>
      </c>
      <c r="B36" s="98">
        <v>52</v>
      </c>
      <c r="C36" s="98">
        <v>20</v>
      </c>
      <c r="D36" s="98">
        <v>1</v>
      </c>
      <c r="E36" s="98">
        <v>56</v>
      </c>
      <c r="F36" s="98">
        <v>5</v>
      </c>
      <c r="G36" s="87">
        <f t="shared" si="0"/>
        <v>134</v>
      </c>
      <c r="H36" s="98">
        <v>0</v>
      </c>
      <c r="I36" s="27" t="s">
        <v>146</v>
      </c>
    </row>
    <row r="37" spans="1:9" x14ac:dyDescent="0.25">
      <c r="A37" s="45" t="s">
        <v>44</v>
      </c>
      <c r="B37" s="2">
        <v>310</v>
      </c>
      <c r="C37" s="2">
        <v>310</v>
      </c>
      <c r="D37" s="2">
        <v>17</v>
      </c>
      <c r="E37" s="2">
        <v>3430</v>
      </c>
      <c r="F37" s="2">
        <v>53</v>
      </c>
      <c r="G37" s="117">
        <f t="shared" si="0"/>
        <v>4120</v>
      </c>
      <c r="H37" s="2">
        <v>7</v>
      </c>
      <c r="I37" s="27" t="s">
        <v>147</v>
      </c>
    </row>
    <row r="38" spans="1:9" x14ac:dyDescent="0.25">
      <c r="A38" s="93" t="s">
        <v>45</v>
      </c>
      <c r="B38" s="98">
        <v>65</v>
      </c>
      <c r="C38" s="98">
        <v>91</v>
      </c>
      <c r="D38" s="98">
        <v>2</v>
      </c>
      <c r="E38" s="98">
        <v>396</v>
      </c>
      <c r="F38" s="98">
        <v>2</v>
      </c>
      <c r="G38" s="87">
        <f t="shared" si="0"/>
        <v>556</v>
      </c>
      <c r="H38" s="98">
        <v>0</v>
      </c>
      <c r="I38" s="27" t="s">
        <v>148</v>
      </c>
    </row>
    <row r="39" spans="1:9" x14ac:dyDescent="0.25">
      <c r="A39" s="45" t="s">
        <v>46</v>
      </c>
      <c r="B39" s="2">
        <v>30</v>
      </c>
      <c r="C39" s="2">
        <v>24</v>
      </c>
      <c r="D39" s="2">
        <v>1</v>
      </c>
      <c r="E39" s="2">
        <v>178</v>
      </c>
      <c r="F39" s="2">
        <v>16</v>
      </c>
      <c r="G39" s="117">
        <f t="shared" si="0"/>
        <v>249</v>
      </c>
      <c r="H39" s="2">
        <v>0</v>
      </c>
      <c r="I39" s="27" t="s">
        <v>149</v>
      </c>
    </row>
    <row r="40" spans="1:9" ht="11.25" customHeight="1" x14ac:dyDescent="0.25">
      <c r="A40" s="19"/>
      <c r="B40" s="54"/>
      <c r="C40" s="54"/>
      <c r="D40" s="54"/>
      <c r="E40" s="54"/>
      <c r="F40" s="54"/>
      <c r="G40" s="54"/>
      <c r="H40" s="54"/>
      <c r="I40" s="3"/>
    </row>
    <row r="41" spans="1:9" ht="19.5" customHeight="1" x14ac:dyDescent="0.25">
      <c r="A41" s="80" t="s">
        <v>63</v>
      </c>
      <c r="B41" s="81">
        <f t="shared" ref="B41:H41" si="1">SUM(B8:B39)</f>
        <v>13939</v>
      </c>
      <c r="C41" s="81">
        <f t="shared" si="1"/>
        <v>8834</v>
      </c>
      <c r="D41" s="81">
        <f t="shared" si="1"/>
        <v>314</v>
      </c>
      <c r="E41" s="81">
        <f t="shared" si="1"/>
        <v>48312</v>
      </c>
      <c r="F41" s="81">
        <f t="shared" si="1"/>
        <v>442</v>
      </c>
      <c r="G41" s="81">
        <f t="shared" si="1"/>
        <v>71841</v>
      </c>
      <c r="H41" s="81">
        <f t="shared" si="1"/>
        <v>461</v>
      </c>
      <c r="I41" s="3"/>
    </row>
  </sheetData>
  <mergeCells count="4">
    <mergeCell ref="A5:A6"/>
    <mergeCell ref="G5:G6"/>
    <mergeCell ref="H5:H6"/>
    <mergeCell ref="B5:F5"/>
  </mergeCells>
  <phoneticPr fontId="0" type="noConversion"/>
  <pageMargins left="0.75" right="0.37" top="0.65" bottom="0.55000000000000004" header="0" footer="0"/>
  <pageSetup paperSize="9" scale="8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A2:P40"/>
  <sheetViews>
    <sheetView zoomScaleNormal="100" workbookViewId="0">
      <selection activeCell="A67" sqref="A67"/>
    </sheetView>
  </sheetViews>
  <sheetFormatPr baseColWidth="10" defaultColWidth="11.42578125" defaultRowHeight="15" x14ac:dyDescent="0.25"/>
  <cols>
    <col min="1" max="1" width="21" style="3" customWidth="1"/>
    <col min="2" max="2" width="7.85546875" style="2" customWidth="1"/>
    <col min="3" max="3" width="8.85546875" style="2" customWidth="1"/>
    <col min="4" max="4" width="8.42578125" style="2" customWidth="1"/>
    <col min="5" max="9" width="6.7109375" style="2" customWidth="1"/>
    <col min="10" max="11" width="5.5703125" style="2" customWidth="1"/>
    <col min="12" max="12" width="4.85546875" style="2" customWidth="1"/>
    <col min="13" max="13" width="10.85546875" style="2" customWidth="1"/>
    <col min="14" max="16384" width="11.42578125" style="3"/>
  </cols>
  <sheetData>
    <row r="2" spans="1:16" ht="17.25" x14ac:dyDescent="0.3">
      <c r="A2" s="13" t="s">
        <v>206</v>
      </c>
    </row>
    <row r="4" spans="1:16" ht="20.25" customHeight="1" x14ac:dyDescent="0.25">
      <c r="A4" s="122" t="s">
        <v>167</v>
      </c>
      <c r="B4" s="123" t="s">
        <v>159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1" t="s">
        <v>63</v>
      </c>
    </row>
    <row r="5" spans="1:16" ht="21.75" customHeight="1" x14ac:dyDescent="0.25">
      <c r="A5" s="122"/>
      <c r="B5" s="81" t="s">
        <v>4</v>
      </c>
      <c r="C5" s="81" t="s">
        <v>3</v>
      </c>
      <c r="D5" s="81" t="s">
        <v>2</v>
      </c>
      <c r="E5" s="81" t="s">
        <v>5</v>
      </c>
      <c r="F5" s="81" t="s">
        <v>6</v>
      </c>
      <c r="G5" s="81" t="s">
        <v>7</v>
      </c>
      <c r="H5" s="81" t="s">
        <v>8</v>
      </c>
      <c r="I5" s="81" t="s">
        <v>9</v>
      </c>
      <c r="J5" s="81" t="s">
        <v>10</v>
      </c>
      <c r="K5" s="81" t="s">
        <v>11</v>
      </c>
      <c r="L5" s="81" t="s">
        <v>12</v>
      </c>
      <c r="M5" s="121"/>
    </row>
    <row r="6" spans="1:16" ht="9.75" customHeight="1" x14ac:dyDescent="0.25">
      <c r="A6" s="19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P6" s="3" t="s">
        <v>101</v>
      </c>
    </row>
    <row r="7" spans="1:16" x14ac:dyDescent="0.25">
      <c r="A7" s="88" t="s">
        <v>17</v>
      </c>
      <c r="B7" s="89">
        <v>45</v>
      </c>
      <c r="C7" s="89">
        <v>5495</v>
      </c>
      <c r="D7" s="89">
        <v>691</v>
      </c>
      <c r="E7" s="89">
        <v>6</v>
      </c>
      <c r="F7" s="89">
        <v>0</v>
      </c>
      <c r="G7" s="89">
        <v>1</v>
      </c>
      <c r="H7" s="89">
        <v>176</v>
      </c>
      <c r="I7" s="89">
        <v>24</v>
      </c>
      <c r="J7" s="89">
        <v>0</v>
      </c>
      <c r="K7" s="89">
        <v>0</v>
      </c>
      <c r="L7" s="89">
        <v>1</v>
      </c>
      <c r="M7" s="115">
        <f t="shared" ref="M7:M38" si="0">SUM(B7:L7)</f>
        <v>6439</v>
      </c>
      <c r="N7" s="27" t="s">
        <v>121</v>
      </c>
    </row>
    <row r="8" spans="1:16" x14ac:dyDescent="0.25">
      <c r="A8" s="44" t="s">
        <v>18</v>
      </c>
      <c r="B8" s="11">
        <v>101</v>
      </c>
      <c r="C8" s="11">
        <v>11970</v>
      </c>
      <c r="D8" s="11">
        <v>484</v>
      </c>
      <c r="E8" s="11">
        <v>15</v>
      </c>
      <c r="F8" s="11">
        <v>0</v>
      </c>
      <c r="G8" s="11">
        <v>9</v>
      </c>
      <c r="H8" s="11">
        <v>117</v>
      </c>
      <c r="I8" s="11">
        <v>4</v>
      </c>
      <c r="J8" s="11">
        <v>4</v>
      </c>
      <c r="K8" s="11">
        <v>0</v>
      </c>
      <c r="L8" s="11">
        <v>0</v>
      </c>
      <c r="M8" s="118">
        <f t="shared" si="0"/>
        <v>12704</v>
      </c>
      <c r="N8" s="27" t="s">
        <v>122</v>
      </c>
    </row>
    <row r="9" spans="1:16" x14ac:dyDescent="0.25">
      <c r="A9" s="88" t="s">
        <v>19</v>
      </c>
      <c r="B9" s="89">
        <v>8</v>
      </c>
      <c r="C9" s="89">
        <v>846</v>
      </c>
      <c r="D9" s="89">
        <v>285</v>
      </c>
      <c r="E9" s="89">
        <v>3</v>
      </c>
      <c r="F9" s="89">
        <v>0</v>
      </c>
      <c r="G9" s="89">
        <v>0</v>
      </c>
      <c r="H9" s="89">
        <v>11</v>
      </c>
      <c r="I9" s="89">
        <v>4</v>
      </c>
      <c r="J9" s="89">
        <v>0</v>
      </c>
      <c r="K9" s="89">
        <v>0</v>
      </c>
      <c r="L9" s="89">
        <v>0</v>
      </c>
      <c r="M9" s="115">
        <f t="shared" si="0"/>
        <v>1157</v>
      </c>
      <c r="N9" s="27" t="s">
        <v>123</v>
      </c>
    </row>
    <row r="10" spans="1:16" x14ac:dyDescent="0.25">
      <c r="A10" s="44" t="s">
        <v>20</v>
      </c>
      <c r="B10" s="11">
        <v>5</v>
      </c>
      <c r="C10" s="11">
        <v>655</v>
      </c>
      <c r="D10" s="11">
        <v>230</v>
      </c>
      <c r="E10" s="11">
        <v>6</v>
      </c>
      <c r="F10" s="11">
        <v>0</v>
      </c>
      <c r="G10" s="11">
        <v>0</v>
      </c>
      <c r="H10" s="11">
        <v>8</v>
      </c>
      <c r="I10" s="11">
        <v>8</v>
      </c>
      <c r="J10" s="11">
        <v>1</v>
      </c>
      <c r="K10" s="11">
        <v>0</v>
      </c>
      <c r="L10" s="11">
        <v>0</v>
      </c>
      <c r="M10" s="118">
        <f t="shared" si="0"/>
        <v>913</v>
      </c>
      <c r="N10" s="27" t="s">
        <v>218</v>
      </c>
    </row>
    <row r="11" spans="1:16" x14ac:dyDescent="0.25">
      <c r="A11" s="88" t="s">
        <v>23</v>
      </c>
      <c r="B11" s="89">
        <v>11</v>
      </c>
      <c r="C11" s="89">
        <v>1621</v>
      </c>
      <c r="D11" s="89">
        <v>877</v>
      </c>
      <c r="E11" s="89">
        <v>1</v>
      </c>
      <c r="F11" s="89">
        <v>0</v>
      </c>
      <c r="G11" s="89">
        <v>0</v>
      </c>
      <c r="H11" s="89">
        <v>30</v>
      </c>
      <c r="I11" s="89">
        <v>9</v>
      </c>
      <c r="J11" s="89">
        <v>0</v>
      </c>
      <c r="K11" s="89">
        <v>0</v>
      </c>
      <c r="L11" s="89">
        <v>0</v>
      </c>
      <c r="M11" s="115">
        <f t="shared" si="0"/>
        <v>2549</v>
      </c>
      <c r="N11" s="27" t="s">
        <v>124</v>
      </c>
    </row>
    <row r="12" spans="1:16" x14ac:dyDescent="0.25">
      <c r="A12" s="44" t="s">
        <v>24</v>
      </c>
      <c r="B12" s="11">
        <v>56</v>
      </c>
      <c r="C12" s="11">
        <v>14930</v>
      </c>
      <c r="D12" s="11">
        <v>3465</v>
      </c>
      <c r="E12" s="11">
        <v>15</v>
      </c>
      <c r="F12" s="11">
        <v>1</v>
      </c>
      <c r="G12" s="11">
        <v>4</v>
      </c>
      <c r="H12" s="11">
        <v>7</v>
      </c>
      <c r="I12" s="11">
        <v>4</v>
      </c>
      <c r="J12" s="11">
        <v>1</v>
      </c>
      <c r="K12" s="11">
        <v>0</v>
      </c>
      <c r="L12" s="11">
        <v>0</v>
      </c>
      <c r="M12" s="118">
        <f t="shared" si="0"/>
        <v>18483</v>
      </c>
      <c r="N12" s="27" t="s">
        <v>125</v>
      </c>
    </row>
    <row r="13" spans="1:16" x14ac:dyDescent="0.25">
      <c r="A13" s="88" t="s">
        <v>215</v>
      </c>
      <c r="B13" s="89">
        <v>1225</v>
      </c>
      <c r="C13" s="89">
        <v>65940</v>
      </c>
      <c r="D13" s="89">
        <v>10952</v>
      </c>
      <c r="E13" s="89">
        <v>131</v>
      </c>
      <c r="F13" s="89">
        <v>4</v>
      </c>
      <c r="G13" s="89">
        <v>24</v>
      </c>
      <c r="H13" s="89">
        <v>437</v>
      </c>
      <c r="I13" s="89">
        <v>47</v>
      </c>
      <c r="J13" s="89">
        <v>34</v>
      </c>
      <c r="K13" s="89">
        <v>6</v>
      </c>
      <c r="L13" s="89">
        <v>12</v>
      </c>
      <c r="M13" s="115">
        <f t="shared" si="0"/>
        <v>78812</v>
      </c>
      <c r="N13" s="27" t="s">
        <v>216</v>
      </c>
    </row>
    <row r="14" spans="1:16" x14ac:dyDescent="0.25">
      <c r="A14" s="44" t="s">
        <v>21</v>
      </c>
      <c r="B14" s="11">
        <v>46</v>
      </c>
      <c r="C14" s="11">
        <v>16712</v>
      </c>
      <c r="D14" s="11">
        <v>5150</v>
      </c>
      <c r="E14" s="11">
        <v>25</v>
      </c>
      <c r="F14" s="11">
        <v>3</v>
      </c>
      <c r="G14" s="11">
        <v>12</v>
      </c>
      <c r="H14" s="11">
        <v>517</v>
      </c>
      <c r="I14" s="11">
        <v>62</v>
      </c>
      <c r="J14" s="11">
        <v>1</v>
      </c>
      <c r="K14" s="11">
        <v>0</v>
      </c>
      <c r="L14" s="11">
        <v>1</v>
      </c>
      <c r="M14" s="118">
        <f t="shared" si="0"/>
        <v>22529</v>
      </c>
      <c r="N14" s="27" t="s">
        <v>126</v>
      </c>
    </row>
    <row r="15" spans="1:16" x14ac:dyDescent="0.25">
      <c r="A15" s="88" t="s">
        <v>22</v>
      </c>
      <c r="B15" s="89">
        <v>32</v>
      </c>
      <c r="C15" s="89">
        <v>4656</v>
      </c>
      <c r="D15" s="89">
        <v>600</v>
      </c>
      <c r="E15" s="89">
        <v>11</v>
      </c>
      <c r="F15" s="89">
        <v>1</v>
      </c>
      <c r="G15" s="89">
        <v>0</v>
      </c>
      <c r="H15" s="89">
        <v>27</v>
      </c>
      <c r="I15" s="89">
        <v>1</v>
      </c>
      <c r="J15" s="89">
        <v>0</v>
      </c>
      <c r="K15" s="89">
        <v>0</v>
      </c>
      <c r="L15" s="89">
        <v>0</v>
      </c>
      <c r="M15" s="115">
        <f t="shared" si="0"/>
        <v>5328</v>
      </c>
      <c r="N15" s="27" t="s">
        <v>127</v>
      </c>
    </row>
    <row r="16" spans="1:16" x14ac:dyDescent="0.25">
      <c r="A16" s="44" t="s">
        <v>25</v>
      </c>
      <c r="B16" s="11">
        <v>28</v>
      </c>
      <c r="C16" s="11">
        <v>6436</v>
      </c>
      <c r="D16" s="11">
        <v>2613</v>
      </c>
      <c r="E16" s="11">
        <v>102</v>
      </c>
      <c r="F16" s="11">
        <v>21</v>
      </c>
      <c r="G16" s="11">
        <v>22</v>
      </c>
      <c r="H16" s="11">
        <v>10</v>
      </c>
      <c r="I16" s="11">
        <v>10</v>
      </c>
      <c r="J16" s="11">
        <v>10</v>
      </c>
      <c r="K16" s="11">
        <v>3</v>
      </c>
      <c r="L16" s="11">
        <v>9</v>
      </c>
      <c r="M16" s="118">
        <f t="shared" si="0"/>
        <v>9264</v>
      </c>
      <c r="N16" s="27" t="s">
        <v>128</v>
      </c>
    </row>
    <row r="17" spans="1:14" x14ac:dyDescent="0.25">
      <c r="A17" s="88" t="s">
        <v>48</v>
      </c>
      <c r="B17" s="89">
        <v>196</v>
      </c>
      <c r="C17" s="89">
        <v>17343</v>
      </c>
      <c r="D17" s="89">
        <v>3606</v>
      </c>
      <c r="E17" s="89">
        <v>5</v>
      </c>
      <c r="F17" s="89">
        <v>0</v>
      </c>
      <c r="G17" s="89">
        <v>0</v>
      </c>
      <c r="H17" s="89">
        <v>194</v>
      </c>
      <c r="I17" s="89">
        <v>38</v>
      </c>
      <c r="J17" s="89">
        <v>0</v>
      </c>
      <c r="K17" s="89">
        <v>0</v>
      </c>
      <c r="L17" s="89">
        <v>0</v>
      </c>
      <c r="M17" s="115">
        <f t="shared" si="0"/>
        <v>21382</v>
      </c>
      <c r="N17" s="27" t="s">
        <v>129</v>
      </c>
    </row>
    <row r="18" spans="1:14" x14ac:dyDescent="0.25">
      <c r="A18" s="44" t="s">
        <v>26</v>
      </c>
      <c r="B18" s="11">
        <v>146</v>
      </c>
      <c r="C18" s="11">
        <v>18226</v>
      </c>
      <c r="D18" s="11">
        <v>3620</v>
      </c>
      <c r="E18" s="11">
        <v>10</v>
      </c>
      <c r="F18" s="11">
        <v>0</v>
      </c>
      <c r="G18" s="11">
        <v>2</v>
      </c>
      <c r="H18" s="11">
        <v>116</v>
      </c>
      <c r="I18" s="11">
        <v>22</v>
      </c>
      <c r="J18" s="11">
        <v>0</v>
      </c>
      <c r="K18" s="11">
        <v>0</v>
      </c>
      <c r="L18" s="11">
        <v>0</v>
      </c>
      <c r="M18" s="118">
        <f t="shared" si="0"/>
        <v>22142</v>
      </c>
      <c r="N18" s="27" t="s">
        <v>130</v>
      </c>
    </row>
    <row r="19" spans="1:14" x14ac:dyDescent="0.25">
      <c r="A19" s="88" t="s">
        <v>27</v>
      </c>
      <c r="B19" s="89">
        <v>5</v>
      </c>
      <c r="C19" s="89">
        <v>527</v>
      </c>
      <c r="D19" s="89">
        <v>814</v>
      </c>
      <c r="E19" s="89">
        <v>0</v>
      </c>
      <c r="F19" s="89">
        <v>0</v>
      </c>
      <c r="G19" s="89">
        <v>1</v>
      </c>
      <c r="H19" s="89">
        <v>10</v>
      </c>
      <c r="I19" s="89">
        <v>3</v>
      </c>
      <c r="J19" s="89">
        <v>0</v>
      </c>
      <c r="K19" s="89">
        <v>0</v>
      </c>
      <c r="L19" s="89">
        <v>0</v>
      </c>
      <c r="M19" s="115">
        <f t="shared" si="0"/>
        <v>1360</v>
      </c>
      <c r="N19" s="27" t="s">
        <v>131</v>
      </c>
    </row>
    <row r="20" spans="1:14" x14ac:dyDescent="0.25">
      <c r="A20" s="44" t="s">
        <v>28</v>
      </c>
      <c r="B20" s="11">
        <v>72</v>
      </c>
      <c r="C20" s="11">
        <v>10950</v>
      </c>
      <c r="D20" s="11">
        <v>5858</v>
      </c>
      <c r="E20" s="11">
        <v>17</v>
      </c>
      <c r="F20" s="11">
        <v>2</v>
      </c>
      <c r="G20" s="11">
        <v>9</v>
      </c>
      <c r="H20" s="11">
        <v>8</v>
      </c>
      <c r="I20" s="11">
        <v>7</v>
      </c>
      <c r="J20" s="11">
        <v>13</v>
      </c>
      <c r="K20" s="11">
        <v>0</v>
      </c>
      <c r="L20" s="11">
        <v>6</v>
      </c>
      <c r="M20" s="118">
        <f t="shared" si="0"/>
        <v>16942</v>
      </c>
      <c r="N20" s="27" t="s">
        <v>132</v>
      </c>
    </row>
    <row r="21" spans="1:14" x14ac:dyDescent="0.25">
      <c r="A21" s="88" t="s">
        <v>29</v>
      </c>
      <c r="B21" s="89">
        <v>286</v>
      </c>
      <c r="C21" s="89">
        <v>23370</v>
      </c>
      <c r="D21" s="89">
        <v>8024</v>
      </c>
      <c r="E21" s="89">
        <v>21</v>
      </c>
      <c r="F21" s="89">
        <v>1</v>
      </c>
      <c r="G21" s="89">
        <v>0</v>
      </c>
      <c r="H21" s="89">
        <v>71</v>
      </c>
      <c r="I21" s="89">
        <v>24</v>
      </c>
      <c r="J21" s="89">
        <v>3</v>
      </c>
      <c r="K21" s="89">
        <v>0</v>
      </c>
      <c r="L21" s="89">
        <v>1</v>
      </c>
      <c r="M21" s="115">
        <f t="shared" si="0"/>
        <v>31801</v>
      </c>
      <c r="N21" s="27" t="s">
        <v>133</v>
      </c>
    </row>
    <row r="22" spans="1:14" x14ac:dyDescent="0.25">
      <c r="A22" s="44" t="s">
        <v>30</v>
      </c>
      <c r="B22" s="11">
        <v>57</v>
      </c>
      <c r="C22" s="11">
        <v>10171</v>
      </c>
      <c r="D22" s="11">
        <v>2856</v>
      </c>
      <c r="E22" s="11">
        <v>3</v>
      </c>
      <c r="F22" s="11">
        <v>0</v>
      </c>
      <c r="G22" s="11">
        <v>0</v>
      </c>
      <c r="H22" s="11">
        <v>33</v>
      </c>
      <c r="I22" s="11">
        <v>7</v>
      </c>
      <c r="J22" s="11">
        <v>0</v>
      </c>
      <c r="K22" s="11">
        <v>0</v>
      </c>
      <c r="L22" s="11">
        <v>0</v>
      </c>
      <c r="M22" s="118">
        <f>SUM(B22:L22)</f>
        <v>13127</v>
      </c>
      <c r="N22" s="27" t="s">
        <v>134</v>
      </c>
    </row>
    <row r="23" spans="1:14" x14ac:dyDescent="0.25">
      <c r="A23" s="88" t="s">
        <v>31</v>
      </c>
      <c r="B23" s="89">
        <v>298</v>
      </c>
      <c r="C23" s="89">
        <v>2813</v>
      </c>
      <c r="D23" s="89">
        <v>740</v>
      </c>
      <c r="E23" s="89">
        <v>1</v>
      </c>
      <c r="F23" s="89">
        <v>0</v>
      </c>
      <c r="G23" s="89">
        <v>0</v>
      </c>
      <c r="H23" s="89">
        <v>43</v>
      </c>
      <c r="I23" s="89">
        <v>21</v>
      </c>
      <c r="J23" s="89">
        <v>0</v>
      </c>
      <c r="K23" s="89">
        <v>0</v>
      </c>
      <c r="L23" s="89">
        <v>0</v>
      </c>
      <c r="M23" s="115">
        <f t="shared" si="0"/>
        <v>3916</v>
      </c>
      <c r="N23" s="27" t="s">
        <v>135</v>
      </c>
    </row>
    <row r="24" spans="1:14" x14ac:dyDescent="0.25">
      <c r="A24" s="44" t="s">
        <v>32</v>
      </c>
      <c r="B24" s="11">
        <v>2</v>
      </c>
      <c r="C24" s="11">
        <v>393</v>
      </c>
      <c r="D24" s="11">
        <v>284</v>
      </c>
      <c r="E24" s="11">
        <v>0</v>
      </c>
      <c r="F24" s="11">
        <v>0</v>
      </c>
      <c r="G24" s="11">
        <v>0</v>
      </c>
      <c r="H24" s="11">
        <v>3</v>
      </c>
      <c r="I24" s="11">
        <v>2</v>
      </c>
      <c r="J24" s="11">
        <v>0</v>
      </c>
      <c r="K24" s="11">
        <v>0</v>
      </c>
      <c r="L24" s="11">
        <v>0</v>
      </c>
      <c r="M24" s="118">
        <f t="shared" si="0"/>
        <v>684</v>
      </c>
      <c r="N24" s="27" t="s">
        <v>136</v>
      </c>
    </row>
    <row r="25" spans="1:14" x14ac:dyDescent="0.25">
      <c r="A25" s="88" t="s">
        <v>33</v>
      </c>
      <c r="B25" s="89">
        <v>332</v>
      </c>
      <c r="C25" s="89">
        <v>68015</v>
      </c>
      <c r="D25" s="89">
        <v>12822</v>
      </c>
      <c r="E25" s="89">
        <v>79</v>
      </c>
      <c r="F25" s="89">
        <v>10</v>
      </c>
      <c r="G25" s="89">
        <v>17</v>
      </c>
      <c r="H25" s="89">
        <v>274</v>
      </c>
      <c r="I25" s="89">
        <v>50</v>
      </c>
      <c r="J25" s="89">
        <v>8</v>
      </c>
      <c r="K25" s="89">
        <v>0</v>
      </c>
      <c r="L25" s="89">
        <v>0</v>
      </c>
      <c r="M25" s="115">
        <f t="shared" si="0"/>
        <v>81607</v>
      </c>
      <c r="N25" s="27" t="s">
        <v>137</v>
      </c>
    </row>
    <row r="26" spans="1:14" x14ac:dyDescent="0.25">
      <c r="A26" s="44" t="s">
        <v>34</v>
      </c>
      <c r="B26" s="11">
        <v>2</v>
      </c>
      <c r="C26" s="11">
        <v>1671</v>
      </c>
      <c r="D26" s="11">
        <v>696</v>
      </c>
      <c r="E26" s="11">
        <v>2</v>
      </c>
      <c r="F26" s="11">
        <v>0</v>
      </c>
      <c r="G26" s="11">
        <v>0</v>
      </c>
      <c r="H26" s="11">
        <v>20</v>
      </c>
      <c r="I26" s="11">
        <v>7</v>
      </c>
      <c r="J26" s="11">
        <v>9</v>
      </c>
      <c r="K26" s="11">
        <v>0</v>
      </c>
      <c r="L26" s="11">
        <v>0</v>
      </c>
      <c r="M26" s="118">
        <f t="shared" si="0"/>
        <v>2407</v>
      </c>
      <c r="N26" s="27" t="s">
        <v>138</v>
      </c>
    </row>
    <row r="27" spans="1:14" x14ac:dyDescent="0.25">
      <c r="A27" s="88" t="s">
        <v>35</v>
      </c>
      <c r="B27" s="89">
        <v>112</v>
      </c>
      <c r="C27" s="89">
        <v>8315</v>
      </c>
      <c r="D27" s="89">
        <v>4121</v>
      </c>
      <c r="E27" s="89">
        <v>3</v>
      </c>
      <c r="F27" s="89">
        <v>0</v>
      </c>
      <c r="G27" s="89">
        <v>2</v>
      </c>
      <c r="H27" s="89">
        <v>148</v>
      </c>
      <c r="I27" s="89">
        <v>75</v>
      </c>
      <c r="J27" s="89">
        <v>0</v>
      </c>
      <c r="K27" s="89">
        <v>0</v>
      </c>
      <c r="L27" s="89">
        <v>0</v>
      </c>
      <c r="M27" s="115">
        <f t="shared" si="0"/>
        <v>12776</v>
      </c>
      <c r="N27" s="27" t="s">
        <v>139</v>
      </c>
    </row>
    <row r="28" spans="1:14" x14ac:dyDescent="0.25">
      <c r="A28" s="44" t="s">
        <v>36</v>
      </c>
      <c r="B28" s="11">
        <v>435</v>
      </c>
      <c r="C28" s="11">
        <v>11826</v>
      </c>
      <c r="D28" s="11">
        <v>1874</v>
      </c>
      <c r="E28" s="11">
        <v>7</v>
      </c>
      <c r="F28" s="11">
        <v>1</v>
      </c>
      <c r="G28" s="11">
        <v>4</v>
      </c>
      <c r="H28" s="11">
        <v>48</v>
      </c>
      <c r="I28" s="11">
        <v>9</v>
      </c>
      <c r="J28" s="11">
        <v>0</v>
      </c>
      <c r="K28" s="11">
        <v>0</v>
      </c>
      <c r="L28" s="11">
        <v>0</v>
      </c>
      <c r="M28" s="118">
        <f t="shared" si="0"/>
        <v>14204</v>
      </c>
      <c r="N28" s="27" t="s">
        <v>140</v>
      </c>
    </row>
    <row r="29" spans="1:14" x14ac:dyDescent="0.25">
      <c r="A29" s="88" t="s">
        <v>37</v>
      </c>
      <c r="B29" s="89">
        <v>2</v>
      </c>
      <c r="C29" s="89">
        <v>524</v>
      </c>
      <c r="D29" s="89">
        <v>206</v>
      </c>
      <c r="E29" s="89">
        <v>3</v>
      </c>
      <c r="F29" s="89">
        <v>0</v>
      </c>
      <c r="G29" s="89">
        <v>0</v>
      </c>
      <c r="H29" s="89">
        <v>42</v>
      </c>
      <c r="I29" s="89">
        <v>10</v>
      </c>
      <c r="J29" s="89">
        <v>6</v>
      </c>
      <c r="K29" s="89">
        <v>0</v>
      </c>
      <c r="L29" s="89">
        <v>0</v>
      </c>
      <c r="M29" s="115">
        <f t="shared" si="0"/>
        <v>793</v>
      </c>
      <c r="N29" s="27" t="s">
        <v>141</v>
      </c>
    </row>
    <row r="30" spans="1:14" x14ac:dyDescent="0.25">
      <c r="A30" s="44" t="s">
        <v>38</v>
      </c>
      <c r="B30" s="11">
        <v>33</v>
      </c>
      <c r="C30" s="11">
        <v>8759</v>
      </c>
      <c r="D30" s="11">
        <v>3168</v>
      </c>
      <c r="E30" s="11">
        <v>2</v>
      </c>
      <c r="F30" s="11">
        <v>0</v>
      </c>
      <c r="G30" s="11">
        <v>0</v>
      </c>
      <c r="H30" s="11">
        <v>11</v>
      </c>
      <c r="I30" s="11">
        <v>6</v>
      </c>
      <c r="J30" s="11">
        <v>2</v>
      </c>
      <c r="K30" s="11">
        <v>0</v>
      </c>
      <c r="L30" s="11">
        <v>1</v>
      </c>
      <c r="M30" s="118">
        <f t="shared" si="0"/>
        <v>11982</v>
      </c>
      <c r="N30" s="27" t="s">
        <v>142</v>
      </c>
    </row>
    <row r="31" spans="1:14" x14ac:dyDescent="0.25">
      <c r="A31" s="88" t="s">
        <v>39</v>
      </c>
      <c r="B31" s="89">
        <v>41</v>
      </c>
      <c r="C31" s="89">
        <v>10667</v>
      </c>
      <c r="D31" s="89">
        <v>1507</v>
      </c>
      <c r="E31" s="89">
        <v>3</v>
      </c>
      <c r="F31" s="89">
        <v>5</v>
      </c>
      <c r="G31" s="89">
        <v>0</v>
      </c>
      <c r="H31" s="89">
        <v>31</v>
      </c>
      <c r="I31" s="89">
        <v>4</v>
      </c>
      <c r="J31" s="89">
        <v>0</v>
      </c>
      <c r="K31" s="89">
        <v>2</v>
      </c>
      <c r="L31" s="89">
        <v>0</v>
      </c>
      <c r="M31" s="115">
        <f t="shared" si="0"/>
        <v>12260</v>
      </c>
      <c r="N31" s="27" t="s">
        <v>143</v>
      </c>
    </row>
    <row r="32" spans="1:14" x14ac:dyDescent="0.25">
      <c r="A32" s="44" t="s">
        <v>40</v>
      </c>
      <c r="B32" s="11">
        <v>21</v>
      </c>
      <c r="C32" s="11">
        <v>10623</v>
      </c>
      <c r="D32" s="11">
        <v>1705</v>
      </c>
      <c r="E32" s="11">
        <v>6</v>
      </c>
      <c r="F32" s="11">
        <v>0</v>
      </c>
      <c r="G32" s="11">
        <v>0</v>
      </c>
      <c r="H32" s="11">
        <v>28</v>
      </c>
      <c r="I32" s="11">
        <v>18</v>
      </c>
      <c r="J32" s="11">
        <v>1</v>
      </c>
      <c r="K32" s="11">
        <v>0</v>
      </c>
      <c r="L32" s="11">
        <v>0</v>
      </c>
      <c r="M32" s="118">
        <f t="shared" si="0"/>
        <v>12402</v>
      </c>
      <c r="N32" s="27" t="s">
        <v>144</v>
      </c>
    </row>
    <row r="33" spans="1:14" x14ac:dyDescent="0.25">
      <c r="A33" s="88" t="s">
        <v>41</v>
      </c>
      <c r="B33" s="89">
        <v>28</v>
      </c>
      <c r="C33" s="89">
        <v>1883</v>
      </c>
      <c r="D33" s="89">
        <v>1048</v>
      </c>
      <c r="E33" s="89">
        <v>13</v>
      </c>
      <c r="F33" s="89">
        <v>0</v>
      </c>
      <c r="G33" s="89">
        <v>0</v>
      </c>
      <c r="H33" s="89">
        <v>115</v>
      </c>
      <c r="I33" s="89">
        <v>77</v>
      </c>
      <c r="J33" s="89">
        <v>1</v>
      </c>
      <c r="K33" s="89">
        <v>0</v>
      </c>
      <c r="L33" s="89">
        <v>0</v>
      </c>
      <c r="M33" s="115">
        <f t="shared" si="0"/>
        <v>3165</v>
      </c>
      <c r="N33" s="27" t="s">
        <v>145</v>
      </c>
    </row>
    <row r="34" spans="1:14" x14ac:dyDescent="0.25">
      <c r="A34" s="44" t="s">
        <v>42</v>
      </c>
      <c r="B34" s="11">
        <v>44</v>
      </c>
      <c r="C34" s="11">
        <v>24956</v>
      </c>
      <c r="D34" s="11">
        <v>5914</v>
      </c>
      <c r="E34" s="11">
        <v>101</v>
      </c>
      <c r="F34" s="11">
        <v>16</v>
      </c>
      <c r="G34" s="11">
        <v>4</v>
      </c>
      <c r="H34" s="11">
        <v>143</v>
      </c>
      <c r="I34" s="11">
        <v>53</v>
      </c>
      <c r="J34" s="11">
        <v>22</v>
      </c>
      <c r="K34" s="11">
        <v>3</v>
      </c>
      <c r="L34" s="11">
        <v>29</v>
      </c>
      <c r="M34" s="118">
        <f t="shared" si="0"/>
        <v>31285</v>
      </c>
      <c r="N34" s="27" t="s">
        <v>219</v>
      </c>
    </row>
    <row r="35" spans="1:14" x14ac:dyDescent="0.25">
      <c r="A35" s="88" t="s">
        <v>43</v>
      </c>
      <c r="B35" s="89">
        <v>14</v>
      </c>
      <c r="C35" s="89">
        <v>1428</v>
      </c>
      <c r="D35" s="89">
        <v>647</v>
      </c>
      <c r="E35" s="89">
        <v>0</v>
      </c>
      <c r="F35" s="89">
        <v>0</v>
      </c>
      <c r="G35" s="89">
        <v>2</v>
      </c>
      <c r="H35" s="89">
        <v>61</v>
      </c>
      <c r="I35" s="89">
        <v>21</v>
      </c>
      <c r="J35" s="89">
        <v>3</v>
      </c>
      <c r="K35" s="89">
        <v>0</v>
      </c>
      <c r="L35" s="89">
        <v>0</v>
      </c>
      <c r="M35" s="115">
        <f t="shared" si="0"/>
        <v>2176</v>
      </c>
      <c r="N35" s="27" t="s">
        <v>146</v>
      </c>
    </row>
    <row r="36" spans="1:14" x14ac:dyDescent="0.25">
      <c r="A36" s="44" t="s">
        <v>44</v>
      </c>
      <c r="B36" s="11">
        <v>72</v>
      </c>
      <c r="C36" s="11">
        <v>19440</v>
      </c>
      <c r="D36" s="11">
        <v>5041</v>
      </c>
      <c r="E36" s="11">
        <v>42</v>
      </c>
      <c r="F36" s="11">
        <v>2</v>
      </c>
      <c r="G36" s="11">
        <v>2</v>
      </c>
      <c r="H36" s="11">
        <v>51</v>
      </c>
      <c r="I36" s="11">
        <v>13</v>
      </c>
      <c r="J36" s="11">
        <v>1</v>
      </c>
      <c r="K36" s="11">
        <v>0</v>
      </c>
      <c r="L36" s="11">
        <v>0</v>
      </c>
      <c r="M36" s="118">
        <f t="shared" si="0"/>
        <v>24664</v>
      </c>
      <c r="N36" s="27" t="s">
        <v>147</v>
      </c>
    </row>
    <row r="37" spans="1:14" x14ac:dyDescent="0.25">
      <c r="A37" s="88" t="s">
        <v>45</v>
      </c>
      <c r="B37" s="89">
        <v>59</v>
      </c>
      <c r="C37" s="89">
        <v>3853</v>
      </c>
      <c r="D37" s="89">
        <v>631</v>
      </c>
      <c r="E37" s="89">
        <v>3</v>
      </c>
      <c r="F37" s="89">
        <v>0</v>
      </c>
      <c r="G37" s="89">
        <v>0</v>
      </c>
      <c r="H37" s="89">
        <v>80</v>
      </c>
      <c r="I37" s="89">
        <v>18</v>
      </c>
      <c r="J37" s="89">
        <v>0</v>
      </c>
      <c r="K37" s="89">
        <v>0</v>
      </c>
      <c r="L37" s="89">
        <v>0</v>
      </c>
      <c r="M37" s="115">
        <f t="shared" si="0"/>
        <v>4644</v>
      </c>
      <c r="N37" s="27" t="s">
        <v>148</v>
      </c>
    </row>
    <row r="38" spans="1:14" x14ac:dyDescent="0.25">
      <c r="A38" s="44" t="s">
        <v>46</v>
      </c>
      <c r="B38" s="11">
        <v>1</v>
      </c>
      <c r="C38" s="11">
        <v>1554</v>
      </c>
      <c r="D38" s="11">
        <v>864</v>
      </c>
      <c r="E38" s="11">
        <v>1</v>
      </c>
      <c r="F38" s="11">
        <v>0</v>
      </c>
      <c r="G38" s="11">
        <v>0</v>
      </c>
      <c r="H38" s="11">
        <v>11</v>
      </c>
      <c r="I38" s="11">
        <v>6</v>
      </c>
      <c r="J38" s="11">
        <v>0</v>
      </c>
      <c r="K38" s="11">
        <v>1</v>
      </c>
      <c r="L38" s="11">
        <v>0</v>
      </c>
      <c r="M38" s="118">
        <f t="shared" si="0"/>
        <v>2438</v>
      </c>
      <c r="N38" s="27" t="s">
        <v>149</v>
      </c>
    </row>
    <row r="39" spans="1:14" ht="9.75" customHeight="1" x14ac:dyDescent="0.25">
      <c r="A39" s="19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4" ht="24.75" customHeight="1" x14ac:dyDescent="0.25">
      <c r="A40" s="80" t="s">
        <v>63</v>
      </c>
      <c r="B40" s="81">
        <f t="shared" ref="B40:M40" si="1">SUM(B7:B38)</f>
        <v>3815</v>
      </c>
      <c r="C40" s="81">
        <f t="shared" si="1"/>
        <v>386568</v>
      </c>
      <c r="D40" s="81">
        <f t="shared" si="1"/>
        <v>91393</v>
      </c>
      <c r="E40" s="81">
        <f t="shared" si="1"/>
        <v>637</v>
      </c>
      <c r="F40" s="81">
        <f t="shared" si="1"/>
        <v>67</v>
      </c>
      <c r="G40" s="81">
        <f t="shared" si="1"/>
        <v>115</v>
      </c>
      <c r="H40" s="81">
        <f t="shared" si="1"/>
        <v>2881</v>
      </c>
      <c r="I40" s="81">
        <f t="shared" si="1"/>
        <v>664</v>
      </c>
      <c r="J40" s="81">
        <f t="shared" si="1"/>
        <v>120</v>
      </c>
      <c r="K40" s="81">
        <f t="shared" si="1"/>
        <v>15</v>
      </c>
      <c r="L40" s="81">
        <f t="shared" si="1"/>
        <v>60</v>
      </c>
      <c r="M40" s="81">
        <f t="shared" si="1"/>
        <v>486335</v>
      </c>
    </row>
  </sheetData>
  <mergeCells count="3">
    <mergeCell ref="A4:A5"/>
    <mergeCell ref="B4:L4"/>
    <mergeCell ref="M4:M5"/>
  </mergeCells>
  <phoneticPr fontId="0" type="noConversion"/>
  <pageMargins left="0.15748031496062992" right="0.15748031496062992" top="0.19685039370078741" bottom="0.98425196850393704" header="0" footer="0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3</vt:i4>
      </vt:variant>
    </vt:vector>
  </HeadingPairs>
  <TitlesOfParts>
    <vt:vector size="24" baseType="lpstr">
      <vt:lpstr>1.1.1</vt:lpstr>
      <vt:lpstr>1.1.2</vt:lpstr>
      <vt:lpstr>1.1.3</vt:lpstr>
      <vt:lpstr>1.1.4</vt:lpstr>
      <vt:lpstr>1.1.5</vt:lpstr>
      <vt:lpstr>1.1.6</vt:lpstr>
      <vt:lpstr>1.1.6.1</vt:lpstr>
      <vt:lpstr>1.1.6.2</vt:lpstr>
      <vt:lpstr>1.1.7</vt:lpstr>
      <vt:lpstr>1.1.7.1</vt:lpstr>
      <vt:lpstr>1.1.7.2</vt:lpstr>
      <vt:lpstr>1.1.8</vt:lpstr>
      <vt:lpstr>1.1.9</vt:lpstr>
      <vt:lpstr> 1.1.10</vt:lpstr>
      <vt:lpstr> 1.1.11</vt:lpstr>
      <vt:lpstr>1.2.1</vt:lpstr>
      <vt:lpstr>1.2.2</vt:lpstr>
      <vt:lpstr>1.2.3</vt:lpstr>
      <vt:lpstr>1.3.1 </vt:lpstr>
      <vt:lpstr>1.4.1  </vt:lpstr>
      <vt:lpstr>1.4.2</vt:lpstr>
      <vt:lpstr>'1.1.4'!Área_de_impresión</vt:lpstr>
      <vt:lpstr>'1.2.2'!Área_de_impresión</vt:lpstr>
      <vt:lpstr>'1.2.3'!Área_de_impresión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cramosur</dc:creator>
  <cp:lastModifiedBy>Administrador</cp:lastModifiedBy>
  <cp:lastPrinted>2010-04-27T01:13:13Z</cp:lastPrinted>
  <dcterms:created xsi:type="dcterms:W3CDTF">2008-04-22T17:23:47Z</dcterms:created>
  <dcterms:modified xsi:type="dcterms:W3CDTF">2019-03-01T18:48:42Z</dcterms:modified>
</cp:coreProperties>
</file>