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viv\Documents\Estadística\Estadística Básica 2018\"/>
    </mc:Choice>
  </mc:AlternateContent>
  <xr:revisionPtr revIDLastSave="0" documentId="10_ncr:100000_{DD204123-F731-49A2-9B7A-36A65AFD9399}" xr6:coauthVersionLast="31" xr6:coauthVersionMax="31" xr10:uidLastSave="{00000000-0000-0000-0000-000000000000}"/>
  <bookViews>
    <workbookView xWindow="120" yWindow="105" windowWidth="13980" windowHeight="7755" xr2:uid="{00000000-000D-0000-FFFF-FFFF00000000}"/>
  </bookViews>
  <sheets>
    <sheet name="4.1" sheetId="1" r:id="rId1"/>
    <sheet name="4.2" sheetId="2" r:id="rId2"/>
    <sheet name="4.3" sheetId="3" r:id="rId3"/>
  </sheets>
  <calcPr calcId="179017"/>
</workbook>
</file>

<file path=xl/calcChain.xml><?xml version="1.0" encoding="utf-8"?>
<calcChain xmlns="http://schemas.openxmlformats.org/spreadsheetml/2006/main">
  <c r="C27" i="1" l="1"/>
  <c r="C21" i="1"/>
  <c r="E17" i="3" l="1"/>
  <c r="C17" i="3" l="1"/>
  <c r="D17" i="3"/>
  <c r="F17" i="3"/>
  <c r="G15" i="3"/>
  <c r="I12" i="3" s="1"/>
  <c r="G7" i="3"/>
  <c r="G8" i="3"/>
  <c r="G11" i="3"/>
  <c r="I10" i="3" s="1"/>
  <c r="G13" i="3"/>
  <c r="G12" i="3"/>
  <c r="G14" i="3"/>
  <c r="G9" i="3"/>
  <c r="G10" i="3"/>
  <c r="I9" i="3" l="1"/>
  <c r="I11" i="3"/>
  <c r="I8" i="3"/>
  <c r="G17" i="3"/>
  <c r="E18" i="3" s="1"/>
  <c r="E14" i="2"/>
  <c r="C14" i="2"/>
  <c r="F8" i="2" l="1"/>
  <c r="F10" i="2"/>
  <c r="D12" i="2"/>
  <c r="D6" i="2"/>
  <c r="I13" i="3"/>
  <c r="J8" i="3" s="1"/>
  <c r="F18" i="3"/>
  <c r="D18" i="3"/>
  <c r="C18" i="3"/>
  <c r="F6" i="2"/>
  <c r="D10" i="2"/>
  <c r="C8" i="1"/>
  <c r="G18" i="3" l="1"/>
  <c r="J10" i="3"/>
  <c r="J12" i="3"/>
  <c r="J11" i="3"/>
  <c r="D14" i="2"/>
  <c r="F14" i="2"/>
  <c r="C15" i="1"/>
  <c r="C31" i="1" s="1"/>
  <c r="J13" i="3" l="1"/>
  <c r="D27" i="1"/>
  <c r="D21" i="1"/>
  <c r="D29" i="1"/>
  <c r="D15" i="1"/>
  <c r="D8" i="1"/>
  <c r="D31" i="1" l="1"/>
</calcChain>
</file>

<file path=xl/sharedStrings.xml><?xml version="1.0" encoding="utf-8"?>
<sst xmlns="http://schemas.openxmlformats.org/spreadsheetml/2006/main" count="93" uniqueCount="69">
  <si>
    <t>Vehículo</t>
  </si>
  <si>
    <t>Clase</t>
  </si>
  <si>
    <t>%</t>
  </si>
  <si>
    <t>Unidades motrices</t>
  </si>
  <si>
    <t>Camión de dos ejes</t>
  </si>
  <si>
    <t>Tractocamión de dos ejes</t>
  </si>
  <si>
    <t>Tractocamión de tres ejes</t>
  </si>
  <si>
    <t>Otros</t>
  </si>
  <si>
    <t>Unidades de arrastre</t>
  </si>
  <si>
    <t>Semirremolque de un eje</t>
  </si>
  <si>
    <t>Semirremolque de dos ejes</t>
  </si>
  <si>
    <t>Semirremolque de tres ejes</t>
  </si>
  <si>
    <t>Semirremolque de cuatro ejes</t>
  </si>
  <si>
    <t>Semirremolque de cinco ejes</t>
  </si>
  <si>
    <t>Semirremolques</t>
  </si>
  <si>
    <t>Remolque de dos ejes</t>
  </si>
  <si>
    <t>Remolque de tres ejes</t>
  </si>
  <si>
    <t>Remolque de cuatro ejes</t>
  </si>
  <si>
    <t>Remolque de cinco ejes</t>
  </si>
  <si>
    <t>Remolque de seis ejes</t>
  </si>
  <si>
    <t>Remolques</t>
  </si>
  <si>
    <t>Grúas industriales</t>
  </si>
  <si>
    <t>GI</t>
  </si>
  <si>
    <t>Total</t>
  </si>
  <si>
    <t xml:space="preserve">Camión de tres </t>
  </si>
  <si>
    <t>Tipo de Empresa</t>
  </si>
  <si>
    <t>Estratos en Unidades</t>
  </si>
  <si>
    <t>Empresas</t>
  </si>
  <si>
    <t>Vehículos</t>
  </si>
  <si>
    <t>Hombre-Camión</t>
  </si>
  <si>
    <t>1  - 5</t>
  </si>
  <si>
    <t>Pequeña</t>
  </si>
  <si>
    <t>6  - 30</t>
  </si>
  <si>
    <t>Mediana</t>
  </si>
  <si>
    <t>31  - 100</t>
  </si>
  <si>
    <t>Grande</t>
  </si>
  <si>
    <t>Total General</t>
  </si>
  <si>
    <t>Camión de tres ejes</t>
  </si>
  <si>
    <t>Baja California</t>
  </si>
  <si>
    <t>Quintana Roo</t>
  </si>
  <si>
    <t>Camiones</t>
  </si>
  <si>
    <t>Tractocamiones</t>
  </si>
  <si>
    <t>total</t>
  </si>
  <si>
    <t>Total Nacional</t>
  </si>
  <si>
    <t>S</t>
  </si>
  <si>
    <t>R</t>
  </si>
  <si>
    <t>4.3 Parque Vehicular de Arrendamiento del Autotransporte de Carga por Clase de Vehículo y Entidad Federativa</t>
  </si>
  <si>
    <t xml:space="preserve">4.2 Estructura Empresarial de Arrendamiento del Autotransporte Carga  </t>
  </si>
  <si>
    <t>4.  Arrendamiento</t>
  </si>
  <si>
    <t>-</t>
  </si>
  <si>
    <t>4.1 Parque Vehicular de Arrendamiento del Autotransporte Carga por Clase de Vehículo</t>
  </si>
  <si>
    <t>C-2</t>
  </si>
  <si>
    <t xml:space="preserve">C-3 </t>
  </si>
  <si>
    <t>T-2</t>
  </si>
  <si>
    <t>T-3</t>
  </si>
  <si>
    <t>S-1</t>
  </si>
  <si>
    <t>S-2</t>
  </si>
  <si>
    <t>S-3</t>
  </si>
  <si>
    <t>R-2</t>
  </si>
  <si>
    <t>C-3</t>
  </si>
  <si>
    <t>Nuevo León</t>
  </si>
  <si>
    <t>más de 100</t>
  </si>
  <si>
    <t>Ciudad de México</t>
  </si>
  <si>
    <t>S-4</t>
  </si>
  <si>
    <t>S-5</t>
  </si>
  <si>
    <t>R-3</t>
  </si>
  <si>
    <t>R-4</t>
  </si>
  <si>
    <t>R-5</t>
  </si>
  <si>
    <t>R-6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</si>
</sst>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</cellStyleXfs>
  <cellXfs count="62">
    <xf numFmtId="0" fontId="0" fillId="0" borderId="0" xfId="0"/>
    <xf numFmtId="0" fontId="18" fillId="0" borderId="0" xfId="0" applyFont="1"/>
    <xf numFmtId="0" fontId="20" fillId="33" borderId="0" xfId="0" applyFont="1" applyFill="1"/>
    <xf numFmtId="0" fontId="20" fillId="33" borderId="0" xfId="0" applyFont="1" applyFill="1" applyAlignment="1">
      <alignment horizontal="center"/>
    </xf>
    <xf numFmtId="3" fontId="20" fillId="33" borderId="0" xfId="0" applyNumberFormat="1" applyFont="1" applyFill="1" applyAlignment="1">
      <alignment horizontal="center"/>
    </xf>
    <xf numFmtId="164" fontId="20" fillId="33" borderId="0" xfId="0" applyNumberFormat="1" applyFont="1" applyFill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23" fillId="33" borderId="0" xfId="0" applyFont="1" applyFill="1" applyBorder="1"/>
    <xf numFmtId="3" fontId="24" fillId="33" borderId="0" xfId="0" applyNumberFormat="1" applyFont="1" applyFill="1" applyBorder="1" applyAlignment="1">
      <alignment horizontal="center" wrapText="1"/>
    </xf>
    <xf numFmtId="165" fontId="24" fillId="33" borderId="0" xfId="0" applyNumberFormat="1" applyFont="1" applyFill="1" applyBorder="1" applyAlignment="1">
      <alignment horizontal="center" wrapText="1"/>
    </xf>
    <xf numFmtId="0" fontId="24" fillId="33" borderId="0" xfId="0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/>
    </xf>
    <xf numFmtId="3" fontId="25" fillId="33" borderId="0" xfId="26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1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3" fontId="17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16" fillId="0" borderId="0" xfId="0" applyFont="1"/>
    <xf numFmtId="0" fontId="20" fillId="0" borderId="0" xfId="0" applyFont="1"/>
    <xf numFmtId="0" fontId="0" fillId="33" borderId="0" xfId="0" applyFill="1"/>
    <xf numFmtId="0" fontId="0" fillId="33" borderId="0" xfId="0" applyFill="1" applyAlignment="1">
      <alignment horizontal="center"/>
    </xf>
    <xf numFmtId="3" fontId="0" fillId="33" borderId="0" xfId="0" applyNumberFormat="1" applyFill="1" applyAlignment="1">
      <alignment horizontal="center"/>
    </xf>
    <xf numFmtId="0" fontId="23" fillId="33" borderId="0" xfId="0" applyNumberFormat="1" applyFont="1" applyFill="1" applyBorder="1" applyAlignment="1">
      <alignment horizontal="center" vertical="center"/>
    </xf>
    <xf numFmtId="1" fontId="17" fillId="33" borderId="0" xfId="0" applyNumberFormat="1" applyFont="1" applyFill="1" applyAlignment="1">
      <alignment horizontal="center"/>
    </xf>
    <xf numFmtId="0" fontId="17" fillId="0" borderId="0" xfId="0" applyFont="1" applyFill="1"/>
    <xf numFmtId="0" fontId="0" fillId="0" borderId="0" xfId="0" applyFill="1"/>
    <xf numFmtId="0" fontId="21" fillId="33" borderId="0" xfId="0" applyFont="1" applyFill="1" applyAlignment="1">
      <alignment horizontal="center"/>
    </xf>
    <xf numFmtId="0" fontId="16" fillId="34" borderId="0" xfId="28" applyFont="1" applyFill="1" applyAlignment="1">
      <alignment horizontal="center"/>
    </xf>
    <xf numFmtId="3" fontId="16" fillId="34" borderId="0" xfId="28" applyNumberFormat="1" applyFont="1" applyFill="1" applyAlignment="1">
      <alignment horizontal="center"/>
    </xf>
    <xf numFmtId="164" fontId="16" fillId="34" borderId="0" xfId="28" applyNumberFormat="1" applyFont="1" applyFill="1" applyAlignment="1">
      <alignment horizontal="center"/>
    </xf>
    <xf numFmtId="0" fontId="17" fillId="0" borderId="0" xfId="0" applyFont="1"/>
    <xf numFmtId="0" fontId="19" fillId="35" borderId="0" xfId="26" applyFont="1" applyFill="1" applyAlignment="1">
      <alignment horizontal="center" vertical="center" wrapText="1"/>
    </xf>
    <xf numFmtId="3" fontId="19" fillId="35" borderId="0" xfId="26" applyNumberFormat="1" applyFont="1" applyFill="1" applyAlignment="1">
      <alignment horizontal="center" vertical="center" wrapText="1"/>
    </xf>
    <xf numFmtId="164" fontId="19" fillId="35" borderId="0" xfId="26" applyNumberFormat="1" applyFont="1" applyFill="1" applyAlignment="1">
      <alignment horizontal="center" vertical="center" wrapText="1"/>
    </xf>
    <xf numFmtId="0" fontId="19" fillId="35" borderId="0" xfId="26" applyFont="1" applyFill="1" applyAlignment="1">
      <alignment horizontal="center"/>
    </xf>
    <xf numFmtId="3" fontId="19" fillId="35" borderId="0" xfId="26" applyNumberFormat="1" applyFont="1" applyFill="1" applyAlignment="1">
      <alignment horizontal="center"/>
    </xf>
    <xf numFmtId="0" fontId="16" fillId="36" borderId="0" xfId="28" applyFont="1" applyFill="1" applyAlignment="1">
      <alignment horizontal="center"/>
    </xf>
    <xf numFmtId="3" fontId="16" fillId="36" borderId="0" xfId="28" applyNumberFormat="1" applyFont="1" applyFill="1" applyAlignment="1">
      <alignment horizontal="center"/>
    </xf>
    <xf numFmtId="164" fontId="16" fillId="36" borderId="0" xfId="28" applyNumberFormat="1" applyFont="1" applyFill="1" applyAlignment="1">
      <alignment horizontal="center"/>
    </xf>
    <xf numFmtId="3" fontId="25" fillId="35" borderId="0" xfId="26" applyNumberFormat="1" applyFont="1" applyFill="1" applyBorder="1" applyAlignment="1">
      <alignment horizontal="center" vertical="center"/>
    </xf>
    <xf numFmtId="3" fontId="25" fillId="35" borderId="0" xfId="26" applyNumberFormat="1" applyFont="1" applyFill="1" applyBorder="1" applyAlignment="1">
      <alignment horizontal="center" vertical="center" wrapText="1"/>
    </xf>
    <xf numFmtId="3" fontId="25" fillId="35" borderId="0" xfId="26" applyNumberFormat="1" applyFont="1" applyFill="1" applyBorder="1" applyAlignment="1">
      <alignment vertical="center"/>
    </xf>
    <xf numFmtId="0" fontId="23" fillId="36" borderId="0" xfId="0" applyFont="1" applyFill="1" applyBorder="1"/>
    <xf numFmtId="0" fontId="23" fillId="36" borderId="0" xfId="0" applyNumberFormat="1" applyFont="1" applyFill="1" applyBorder="1" applyAlignment="1">
      <alignment horizontal="center" vertical="center"/>
    </xf>
    <xf numFmtId="3" fontId="24" fillId="36" borderId="0" xfId="0" applyNumberFormat="1" applyFont="1" applyFill="1" applyBorder="1" applyAlignment="1">
      <alignment horizontal="center" wrapText="1"/>
    </xf>
    <xf numFmtId="165" fontId="24" fillId="36" borderId="0" xfId="0" applyNumberFormat="1" applyFont="1" applyFill="1" applyBorder="1" applyAlignment="1">
      <alignment horizontal="center" wrapText="1"/>
    </xf>
    <xf numFmtId="0" fontId="13" fillId="35" borderId="0" xfId="0" applyFont="1" applyFill="1" applyAlignment="1">
      <alignment horizontal="center"/>
    </xf>
    <xf numFmtId="3" fontId="13" fillId="35" borderId="0" xfId="0" applyNumberFormat="1" applyFont="1" applyFill="1" applyAlignment="1">
      <alignment horizontal="center"/>
    </xf>
    <xf numFmtId="0" fontId="16" fillId="36" borderId="0" xfId="0" applyFont="1" applyFill="1"/>
    <xf numFmtId="0" fontId="16" fillId="36" borderId="0" xfId="0" applyFont="1" applyFill="1" applyAlignment="1">
      <alignment horizontal="center"/>
    </xf>
    <xf numFmtId="3" fontId="0" fillId="36" borderId="0" xfId="0" applyNumberFormat="1" applyFill="1" applyAlignment="1">
      <alignment horizontal="center"/>
    </xf>
    <xf numFmtId="0" fontId="13" fillId="35" borderId="0" xfId="0" applyFont="1" applyFill="1" applyAlignment="1">
      <alignment horizontal="center" vertical="center"/>
    </xf>
    <xf numFmtId="0" fontId="13" fillId="35" borderId="0" xfId="0" applyFont="1" applyFill="1" applyAlignment="1">
      <alignment horizontal="center" vertical="center" wrapText="1"/>
    </xf>
    <xf numFmtId="3" fontId="21" fillId="33" borderId="0" xfId="0" applyNumberFormat="1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164" fontId="17" fillId="0" borderId="0" xfId="0" applyNumberFormat="1" applyFont="1" applyFill="1" applyAlignment="1">
      <alignment horizontal="center"/>
    </xf>
    <xf numFmtId="164" fontId="17" fillId="0" borderId="0" xfId="0" applyNumberFormat="1" applyFont="1" applyAlignment="1">
      <alignment horizontal="center"/>
    </xf>
  </cellXfs>
  <cellStyles count="48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3" xr:uid="{00000000-0005-0000-0000-000020000000}"/>
    <cellStyle name="Neutral" xfId="8" builtinId="28" customBuiltin="1"/>
    <cellStyle name="Normal" xfId="0" builtinId="0"/>
    <cellStyle name="Normal 2" xfId="42" xr:uid="{00000000-0005-0000-0000-000023000000}"/>
    <cellStyle name="Normal 2 2" xfId="44" xr:uid="{00000000-0005-0000-0000-000024000000}"/>
    <cellStyle name="Normal 3" xfId="45" xr:uid="{00000000-0005-0000-0000-000025000000}"/>
    <cellStyle name="Normal 4" xfId="46" xr:uid="{00000000-0005-0000-0000-000026000000}"/>
    <cellStyle name="Normal 4 2" xfId="47" xr:uid="{00000000-0005-0000-0000-000027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 baseline="0"/>
              <a:t>Arrendamiento del Autotransporte de Carga</a:t>
            </a:r>
          </a:p>
          <a:p>
            <a:pPr>
              <a:defRPr lang="es-ES" sz="1200"/>
            </a:pPr>
            <a:r>
              <a:rPr lang="es-ES" sz="1200" baseline="0"/>
              <a:t> </a:t>
            </a:r>
            <a:r>
              <a:rPr lang="es-ES" sz="1200" b="1" i="0" u="none" strike="noStrike" baseline="0">
                <a:effectLst/>
              </a:rPr>
              <a:t>Participación del Parque Vehicular  </a:t>
            </a:r>
            <a:r>
              <a:rPr lang="es-ES" sz="1200" baseline="0"/>
              <a:t>por Clase 2018</a:t>
            </a:r>
            <a:endParaRPr lang="es-ES" sz="1200"/>
          </a:p>
        </c:rich>
      </c:tx>
      <c:layout>
        <c:manualLayout>
          <c:xMode val="edge"/>
          <c:yMode val="edge"/>
          <c:x val="0.1306111111111111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0995844269466313E-2"/>
          <c:y val="0.17129629629629686"/>
          <c:w val="0.49166666666666747"/>
          <c:h val="0.81944444444444464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5FB-4622-A0B6-9155B56C76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35FB-4622-A0B6-9155B56C765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98180EA-9FE2-4C27-8948-93104095E8F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5FB-4622-A0B6-9155B56C765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E8C11311-EADE-4AFF-90D4-E1ECAC5005DC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5FB-4622-A0B6-9155B56C76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('4.1'!$A$8,'4.1'!$A$15)</c:f>
              <c:strCache>
                <c:ptCount val="2"/>
                <c:pt idx="0">
                  <c:v>Unidades motrices</c:v>
                </c:pt>
                <c:pt idx="1">
                  <c:v>Unidades de arrastre</c:v>
                </c:pt>
              </c:strCache>
            </c:strRef>
          </c:cat>
          <c:val>
            <c:numRef>
              <c:f>('4.1'!$D$8,'4.1'!$D$15)</c:f>
              <c:numCache>
                <c:formatCode>0.0</c:formatCode>
                <c:ptCount val="2"/>
                <c:pt idx="0">
                  <c:v>31.376583555232795</c:v>
                </c:pt>
                <c:pt idx="1">
                  <c:v>68.623416444767201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5FB-4622-A0B6-9155B56C7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Arrendamiento del Autotransporte de Carga </a:t>
            </a:r>
          </a:p>
          <a:p>
            <a:pPr algn="ctr">
              <a:defRPr lang="es-ES"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200" b="1" i="0" baseline="0"/>
              <a:t>Estructura Empresarial 2018</a:t>
            </a:r>
          </a:p>
        </c:rich>
      </c:tx>
      <c:layout>
        <c:manualLayout>
          <c:xMode val="edge"/>
          <c:yMode val="edge"/>
          <c:x val="0.2159773449371460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0879363763740256E-2"/>
          <c:y val="0.13063063063063063"/>
          <c:w val="0.8815517139304957"/>
          <c:h val="0.697965524579697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'4.2'!$C$4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('4.2'!$C$6,'4.2'!$C$8,'4.2'!$C$10,'4.2'!$C$12)</c:f>
              <c:numCache>
                <c:formatCode>#,##0</c:formatCode>
                <c:ptCount val="4"/>
                <c:pt idx="0">
                  <c:v>49</c:v>
                </c:pt>
                <c:pt idx="1">
                  <c:v>37</c:v>
                </c:pt>
                <c:pt idx="2">
                  <c:v>14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D-492E-B20B-B6FEB1F4CDC6}"/>
            </c:ext>
          </c:extLst>
        </c:ser>
        <c:ser>
          <c:idx val="1"/>
          <c:order val="1"/>
          <c:tx>
            <c:strRef>
              <c:f>'4.2'!$E$4</c:f>
              <c:strCache>
                <c:ptCount val="1"/>
                <c:pt idx="0">
                  <c:v>Vehículos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3"/>
              <c:layout>
                <c:manualLayout>
                  <c:x val="-2.5062656641604009E-3"/>
                  <c:y val="1.35135135135135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6D-492E-B20B-B6FEB1F4CDC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b="1"/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('4.2'!$E$6,'4.2'!$E$8,'4.2'!$E$10,'4.2'!$E$12)</c:f>
              <c:numCache>
                <c:formatCode>#,##0</c:formatCode>
                <c:ptCount val="4"/>
                <c:pt idx="0">
                  <c:v>107</c:v>
                </c:pt>
                <c:pt idx="1">
                  <c:v>533</c:v>
                </c:pt>
                <c:pt idx="2">
                  <c:v>821</c:v>
                </c:pt>
                <c:pt idx="3">
                  <c:v>48111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6D-492E-B20B-B6FEB1F4CD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10902384"/>
        <c:axId val="210874680"/>
      </c:barChart>
      <c:catAx>
        <c:axId val="21090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210874680"/>
        <c:crosses val="autoZero"/>
        <c:auto val="1"/>
        <c:lblAlgn val="ctr"/>
        <c:lblOffset val="100"/>
        <c:noMultiLvlLbl val="0"/>
      </c:catAx>
      <c:valAx>
        <c:axId val="210874680"/>
        <c:scaling>
          <c:orientation val="minMax"/>
          <c:max val="55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2109023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410928897045817"/>
          <c:y val="0.91854543519897969"/>
          <c:w val="0.30674876166795051"/>
          <c:h val="8.1454564801021506E-2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Arrendamiento del Autotransporte de Carga </a:t>
            </a:r>
          </a:p>
          <a:p>
            <a:pPr>
              <a:defRPr lang="es-ES" sz="1050"/>
            </a:pPr>
            <a:r>
              <a:rPr lang="es-ES" sz="1050" b="1" i="0" baseline="0"/>
              <a:t>Participación de las Empresas en la Estructura Empresarial  2018</a:t>
            </a:r>
          </a:p>
        </c:rich>
      </c:tx>
      <c:layout>
        <c:manualLayout>
          <c:xMode val="edge"/>
          <c:yMode val="edge"/>
          <c:x val="8.2986001749781282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084776902887139"/>
          <c:y val="0.18518518518518517"/>
          <c:w val="0.46666666666666723"/>
          <c:h val="0.7777777777777789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D884-4BE4-A272-EE9495C8CFD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884-4BE4-A272-EE9495C8CFD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D884-4BE4-A272-EE9495C8CFD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884-4BE4-A272-EE9495C8CFD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5AE848DC-E7F9-4EEB-8F48-24942294723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D884-4BE4-A272-EE9495C8CFD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73149F8B-5015-4726-B77A-EA39CDDBD12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D884-4BE4-A272-EE9495C8CFD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43D585C5-84F6-4266-A48F-EF745FAEFD94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D884-4BE4-A272-EE9495C8CFD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5BC26C90-D435-4D5B-A288-56B21E429D76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D884-4BE4-A272-EE9495C8CF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('4.2'!$D$6,'4.2'!$D$8,'4.2'!$D$10,'4.2'!$D$12)</c:f>
              <c:numCache>
                <c:formatCode>#,##0.0</c:formatCode>
                <c:ptCount val="4"/>
                <c:pt idx="0">
                  <c:v>34.507042253521128</c:v>
                </c:pt>
                <c:pt idx="1">
                  <c:v>26</c:v>
                </c:pt>
                <c:pt idx="2">
                  <c:v>9.8591549295774641</c:v>
                </c:pt>
                <c:pt idx="3">
                  <c:v>29.577464788732396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84-4BE4-A272-EE9495C8C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1005686789151368"/>
          <c:y val="0.36034339457567832"/>
          <c:w val="0.24821653543307123"/>
          <c:h val="0.3461431904345287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>
                <a:effectLst/>
              </a:rPr>
              <a:t>Arrendamiento del Autotransporte de Carga</a:t>
            </a:r>
            <a:endParaRPr lang="es-MX" sz="1050">
              <a:effectLst/>
            </a:endParaRP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de l</a:t>
            </a:r>
            <a:r>
              <a:rPr lang="es-MX" sz="1050" b="1" i="0" baseline="0">
                <a:effectLst/>
              </a:rPr>
              <a:t>os Vehículos</a:t>
            </a:r>
            <a:r>
              <a:rPr lang="es-ES" sz="1050" b="1" i="0" baseline="0">
                <a:effectLst/>
              </a:rPr>
              <a:t> en la Estructura Empresarial 2018</a:t>
            </a:r>
            <a:endParaRPr lang="es-MX" sz="1050">
              <a:effectLst/>
            </a:endParaRPr>
          </a:p>
        </c:rich>
      </c:tx>
      <c:layout>
        <c:manualLayout>
          <c:xMode val="edge"/>
          <c:yMode val="edge"/>
          <c:x val="0.1079860017497812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251443569553798"/>
          <c:y val="0.31481481481481627"/>
          <c:w val="0.41111111111111109"/>
          <c:h val="0.68518518518518523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explosion val="34"/>
            <c:spPr>
              <a:solidFill>
                <a:schemeClr val="accent3">
                  <a:alpha val="97000"/>
                </a:schemeClr>
              </a:solidFill>
              <a:ln w="22225"/>
            </c:spPr>
            <c:extLst>
              <c:ext xmlns:c16="http://schemas.microsoft.com/office/drawing/2014/chart" uri="{C3380CC4-5D6E-409C-BE32-E72D297353CC}">
                <c16:uniqueId val="{00000001-8067-403F-84F6-75C3B9860B74}"/>
              </c:ext>
            </c:extLst>
          </c:dPt>
          <c:dPt>
            <c:idx val="1"/>
            <c:bubble3D val="0"/>
            <c:explosion val="25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067-403F-84F6-75C3B9860B74}"/>
              </c:ext>
            </c:extLst>
          </c:dPt>
          <c:dPt>
            <c:idx val="2"/>
            <c:bubble3D val="0"/>
            <c:explosion val="34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8067-403F-84F6-75C3B9860B74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8067-403F-84F6-75C3B9860B74}"/>
              </c:ext>
            </c:extLst>
          </c:dPt>
          <c:dLbls>
            <c:dLbl>
              <c:idx val="0"/>
              <c:layout>
                <c:manualLayout>
                  <c:x val="-8.5169510061242348E-2"/>
                  <c:y val="1.9854913969087198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0.2%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67-403F-84F6-75C3B9860B74}"/>
                </c:ext>
              </c:extLst>
            </c:dLbl>
            <c:dLbl>
              <c:idx val="1"/>
              <c:layout>
                <c:manualLayout>
                  <c:x val="1.3329177602799665E-2"/>
                  <c:y val="-3.9900116652085156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1.1%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67-403F-84F6-75C3B9860B74}"/>
                </c:ext>
              </c:extLst>
            </c:dLbl>
            <c:dLbl>
              <c:idx val="2"/>
              <c:layout>
                <c:manualLayout>
                  <c:x val="6.4349190726159231E-2"/>
                  <c:y val="2.9078448527267382E-2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1.7%</a:t>
                    </a:r>
                    <a:endParaRPr lang="en-US"/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083333333333324E-2"/>
                      <c:h val="7.60648148148148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067-403F-84F6-75C3B9860B7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5C98770-19EF-4103-80F5-A640067E1F1F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067-403F-84F6-75C3B9860B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('4.2'!$A$6,'4.2'!$A$8,'4.2'!$A$10,'4.2'!$A$12)</c:f>
              <c:strCache>
                <c:ptCount val="4"/>
                <c:pt idx="0">
                  <c:v>Hombre-Camión</c:v>
                </c:pt>
                <c:pt idx="1">
                  <c:v>Pequeña</c:v>
                </c:pt>
                <c:pt idx="2">
                  <c:v>Mediana</c:v>
                </c:pt>
                <c:pt idx="3">
                  <c:v>Grande</c:v>
                </c:pt>
              </c:strCache>
            </c:strRef>
          </c:cat>
          <c:val>
            <c:numRef>
              <c:f>('4.2'!$F$6,'4.2'!$F$8,'4.2'!$F$10,'4.2'!$F$12)</c:f>
              <c:numCache>
                <c:formatCode>#,##0.0</c:formatCode>
                <c:ptCount val="4"/>
                <c:pt idx="0">
                  <c:v>0.2158476559348019</c:v>
                </c:pt>
                <c:pt idx="1">
                  <c:v>1.0752037440490601</c:v>
                </c:pt>
                <c:pt idx="2">
                  <c:v>1.6561768740417977</c:v>
                </c:pt>
                <c:pt idx="3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67-403F-84F6-75C3B9860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7235345581827"/>
          <c:y val="0.36034339457567832"/>
          <c:w val="0.23716535433070871"/>
          <c:h val="0.33486876640420049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600" b="1" i="0" baseline="0">
                <a:effectLst/>
              </a:rPr>
              <a:t> </a:t>
            </a:r>
            <a:r>
              <a:rPr lang="es-ES" sz="1050" b="1" i="0" baseline="0">
                <a:effectLst/>
              </a:rPr>
              <a:t>Arrendamiento </a:t>
            </a:r>
            <a:r>
              <a:rPr lang="es-MX" sz="1050" b="1" i="0" baseline="0">
                <a:effectLst/>
              </a:rPr>
              <a:t>del </a:t>
            </a:r>
            <a:r>
              <a:rPr lang="es-ES" sz="1050" b="1" i="0" baseline="0">
                <a:effectLst/>
              </a:rPr>
              <a:t> Autotransporte de Carga</a:t>
            </a:r>
          </a:p>
          <a:p>
            <a:pPr>
              <a:defRPr lang="es-ES" sz="1050"/>
            </a:pPr>
            <a:r>
              <a:rPr lang="es-ES" sz="1050" b="1" i="0" baseline="0">
                <a:effectLst/>
              </a:rPr>
              <a:t> Participación </a:t>
            </a:r>
            <a:r>
              <a:rPr lang="es-ES" sz="1050"/>
              <a:t>del Parque Vehicular </a:t>
            </a:r>
            <a:r>
              <a:rPr lang="es-ES" sz="1050" baseline="0"/>
              <a:t>por Clase de Vehículo 2018</a:t>
            </a:r>
            <a:endParaRPr lang="es-ES" sz="1050"/>
          </a:p>
        </c:rich>
      </c:tx>
      <c:layout>
        <c:manualLayout>
          <c:xMode val="edge"/>
          <c:yMode val="edge"/>
          <c:x val="8.2125109361329829E-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591732283464554"/>
          <c:y val="0.24074074074074073"/>
          <c:w val="0.43888888888888894"/>
          <c:h val="0.73148148148148162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3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B78-4886-BC8B-9BBC5A6F710C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B78-4886-BC8B-9BBC5A6F710C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BB78-4886-BC8B-9BBC5A6F710C}"/>
              </c:ext>
            </c:extLst>
          </c:dPt>
          <c:dPt>
            <c:idx val="3"/>
            <c:bubble3D val="0"/>
            <c:explosion val="8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BB78-4886-BC8B-9BBC5A6F710C}"/>
              </c:ext>
            </c:extLst>
          </c:dPt>
          <c:dPt>
            <c:idx val="4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B78-4886-BC8B-9BBC5A6F710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78540C90-F6FF-489E-91BB-CCD1ED9B53C7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B78-4886-BC8B-9BBC5A6F710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2FD00CB-1926-4A6D-AFF7-D309571F987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B78-4886-BC8B-9BBC5A6F710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778826F-F722-4D4D-831B-61F2216B1AFE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B78-4886-BC8B-9BBC5A6F710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CA77C95-6BB0-47DA-801B-9C69823DB4D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B78-4886-BC8B-9BBC5A6F710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B78-4886-BC8B-9BBC5A6F71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'4.3'!$H$8:$H$12</c:f>
              <c:strCache>
                <c:ptCount val="5"/>
                <c:pt idx="0">
                  <c:v>Camiones</c:v>
                </c:pt>
                <c:pt idx="1">
                  <c:v>Tractocamiones</c:v>
                </c:pt>
                <c:pt idx="2">
                  <c:v>Remolques</c:v>
                </c:pt>
                <c:pt idx="3">
                  <c:v>Semirremolques</c:v>
                </c:pt>
                <c:pt idx="4">
                  <c:v>Otros</c:v>
                </c:pt>
              </c:strCache>
            </c:strRef>
          </c:cat>
          <c:val>
            <c:numRef>
              <c:f>'4.3'!$J$8:$J$12</c:f>
              <c:numCache>
                <c:formatCode>0.0</c:formatCode>
                <c:ptCount val="5"/>
                <c:pt idx="0">
                  <c:v>13.102154442023723</c:v>
                </c:pt>
                <c:pt idx="1">
                  <c:v>18.3</c:v>
                </c:pt>
                <c:pt idx="2">
                  <c:v>0.38731541999515856</c:v>
                </c:pt>
                <c:pt idx="3">
                  <c:v>68.236101024772054</c:v>
                </c:pt>
                <c:pt idx="4">
                  <c:v>2.8241749374646977E-2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B78-4886-BC8B-9BBC5A6F710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71621325459317586"/>
          <c:y val="0.31143810148731405"/>
          <c:w val="0.24767563429571304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50"/>
            </a:pPr>
            <a:r>
              <a:rPr lang="es-ES" sz="1050" b="1" i="0" baseline="0"/>
              <a:t>Arrendamiento  del Autotransporte de Carga </a:t>
            </a:r>
          </a:p>
          <a:p>
            <a:pPr>
              <a:defRPr lang="es-ES" sz="1050"/>
            </a:pPr>
            <a:r>
              <a:rPr lang="es-ES" sz="1050" b="1" i="0" u="none" strike="noStrike" baseline="0">
                <a:effectLst/>
              </a:rPr>
              <a:t>Participación del Parque Vehicular </a:t>
            </a:r>
            <a:r>
              <a:rPr lang="es-ES" sz="1050" b="1" i="0" baseline="0"/>
              <a:t>por Entidad Federativa 2018</a:t>
            </a:r>
          </a:p>
        </c:rich>
      </c:tx>
      <c:layout>
        <c:manualLayout>
          <c:xMode val="edge"/>
          <c:yMode val="edge"/>
          <c:x val="0.118236220472440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1493657042869639E-2"/>
          <c:y val="0.31481481481481483"/>
          <c:w val="0.40833333333333327"/>
          <c:h val="0.68055555555555547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9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DF6-4298-BE58-0CACF7CE2F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0DF6-4298-BE58-0CACF7CE2F96}"/>
              </c:ext>
            </c:extLst>
          </c:dPt>
          <c:dPt>
            <c:idx val="2"/>
            <c:bubble3D val="0"/>
            <c:explosion val="32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DF6-4298-BE58-0CACF7CE2F96}"/>
              </c:ext>
            </c:extLst>
          </c:dPt>
          <c:dPt>
            <c:idx val="3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DF6-4298-BE58-0CACF7CE2F96}"/>
              </c:ext>
            </c:extLst>
          </c:dPt>
          <c:dLbls>
            <c:dLbl>
              <c:idx val="0"/>
              <c:layout>
                <c:manualLayout>
                  <c:x val="6.9470909886264212E-2"/>
                  <c:y val="3.7465733449985397E-2"/>
                </c:manualLayout>
              </c:layout>
              <c:tx>
                <c:rich>
                  <a:bodyPr/>
                  <a:lstStyle/>
                  <a:p>
                    <a:fld id="{2E0CEF87-FD53-474A-8D52-08AF1E302A1A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DF6-4298-BE58-0CACF7CE2F96}"/>
                </c:ext>
              </c:extLst>
            </c:dLbl>
            <c:dLbl>
              <c:idx val="1"/>
              <c:layout>
                <c:manualLayout>
                  <c:x val="1.254002624671916E-2"/>
                  <c:y val="-9.4074074074074074E-2"/>
                </c:manualLayout>
              </c:layout>
              <c:tx>
                <c:rich>
                  <a:bodyPr/>
                  <a:lstStyle/>
                  <a:p>
                    <a:fld id="{A301489C-BE0C-4D6F-923A-EE40C3987E42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DF6-4298-BE58-0CACF7CE2F96}"/>
                </c:ext>
              </c:extLst>
            </c:dLbl>
            <c:dLbl>
              <c:idx val="2"/>
              <c:layout>
                <c:manualLayout>
                  <c:x val="-5.4359470691163606E-2"/>
                  <c:y val="2.0611329833770779E-2"/>
                </c:manualLayout>
              </c:layout>
              <c:tx>
                <c:rich>
                  <a:bodyPr/>
                  <a:lstStyle/>
                  <a:p>
                    <a:fld id="{94EF4B92-361A-414C-875E-34FFC13F9719}" type="VALUE">
                      <a:rPr lang="en-US"/>
                      <a:pPr/>
                      <a:t>[VALOR]</a:t>
                    </a:fld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0DF6-4298-BE58-0CACF7CE2F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F6-4298-BE58-0CACF7CE2F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'4.3'!$C$4:$F$4</c:f>
              <c:strCache>
                <c:ptCount val="4"/>
                <c:pt idx="0">
                  <c:v>Baja California</c:v>
                </c:pt>
                <c:pt idx="1">
                  <c:v>Ciudad de México</c:v>
                </c:pt>
                <c:pt idx="2">
                  <c:v>Nuevo León</c:v>
                </c:pt>
                <c:pt idx="3">
                  <c:v>Quintana Roo</c:v>
                </c:pt>
              </c:strCache>
            </c:strRef>
          </c:cat>
          <c:val>
            <c:numRef>
              <c:f>'4.3'!$C$18:$F$18</c:f>
              <c:numCache>
                <c:formatCode>0.0</c:formatCode>
                <c:ptCount val="4"/>
                <c:pt idx="0">
                  <c:v>5.2812071330589845</c:v>
                </c:pt>
                <c:pt idx="1">
                  <c:v>92.780198499152746</c:v>
                </c:pt>
                <c:pt idx="2">
                  <c:v>1.9244734931009442</c:v>
                </c:pt>
                <c:pt idx="3">
                  <c:v>1.4120874687323488E-2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F6-4298-BE58-0CACF7CE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5952821522309713"/>
          <c:y val="0.40201006124234473"/>
          <c:w val="0.26484295713035871"/>
          <c:h val="0.34614319043452907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409575</xdr:colOff>
      <xdr:row>5</xdr:row>
      <xdr:rowOff>47625</xdr:rowOff>
    </xdr:from>
    <xdr:to>
      <xdr:col>9</xdr:col>
      <xdr:colOff>76200</xdr:colOff>
      <xdr:row>29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3</xdr:row>
      <xdr:rowOff>57150</xdr:rowOff>
    </xdr:from>
    <xdr:to>
      <xdr:col>12</xdr:col>
      <xdr:colOff>600075</xdr:colOff>
      <xdr:row>18</xdr:row>
      <xdr:rowOff>123825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19</xdr:row>
      <xdr:rowOff>171450</xdr:rowOff>
    </xdr:from>
    <xdr:to>
      <xdr:col>4</xdr:col>
      <xdr:colOff>600075</xdr:colOff>
      <xdr:row>34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838200</xdr:colOff>
      <xdr:row>19</xdr:row>
      <xdr:rowOff>180975</xdr:rowOff>
    </xdr:from>
    <xdr:to>
      <xdr:col>10</xdr:col>
      <xdr:colOff>485775</xdr:colOff>
      <xdr:row>34</xdr:row>
      <xdr:rowOff>66675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1104900</xdr:colOff>
      <xdr:row>19</xdr:row>
      <xdr:rowOff>57150</xdr:rowOff>
    </xdr:from>
    <xdr:to>
      <xdr:col>8</xdr:col>
      <xdr:colOff>666750</xdr:colOff>
      <xdr:row>33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276225</xdr:colOff>
      <xdr:row>19</xdr:row>
      <xdr:rowOff>38100</xdr:rowOff>
    </xdr:from>
    <xdr:to>
      <xdr:col>3</xdr:col>
      <xdr:colOff>933450</xdr:colOff>
      <xdr:row>33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"/>
  <sheetViews>
    <sheetView tabSelected="1" workbookViewId="0">
      <selection activeCell="A58" sqref="A58"/>
    </sheetView>
  </sheetViews>
  <sheetFormatPr baseColWidth="10" defaultRowHeight="15" x14ac:dyDescent="0.25"/>
  <cols>
    <col min="1" max="1" width="36" customWidth="1"/>
    <col min="3" max="3" width="14.28515625" customWidth="1"/>
    <col min="6" max="6" width="27.85546875" customWidth="1"/>
  </cols>
  <sheetData>
    <row r="2" spans="1:7" ht="17.25" x14ac:dyDescent="0.3">
      <c r="A2" s="20" t="s">
        <v>48</v>
      </c>
    </row>
    <row r="3" spans="1:7" s="6" customFormat="1" ht="15.75" x14ac:dyDescent="0.25">
      <c r="A3" s="1"/>
    </row>
    <row r="4" spans="1:7" ht="17.25" x14ac:dyDescent="0.3">
      <c r="A4" s="20" t="s">
        <v>50</v>
      </c>
      <c r="B4" s="21"/>
      <c r="C4" s="21"/>
      <c r="D4" s="21"/>
    </row>
    <row r="6" spans="1:7" ht="31.5" x14ac:dyDescent="0.25">
      <c r="A6" s="36" t="s">
        <v>0</v>
      </c>
      <c r="B6" s="36" t="s">
        <v>1</v>
      </c>
      <c r="C6" s="37" t="s">
        <v>43</v>
      </c>
      <c r="D6" s="38" t="s">
        <v>2</v>
      </c>
    </row>
    <row r="7" spans="1:7" ht="12.75" customHeight="1" x14ac:dyDescent="0.25">
      <c r="A7" s="2"/>
      <c r="B7" s="3"/>
      <c r="C7" s="4"/>
      <c r="D7" s="4"/>
    </row>
    <row r="8" spans="1:7" x14ac:dyDescent="0.25">
      <c r="A8" s="41" t="s">
        <v>3</v>
      </c>
      <c r="B8" s="41"/>
      <c r="C8" s="42">
        <f>SUM(C9:C13)</f>
        <v>15554</v>
      </c>
      <c r="D8" s="43">
        <f>C8/C$31*100</f>
        <v>31.376583555232795</v>
      </c>
      <c r="F8" s="6"/>
      <c r="G8" s="6"/>
    </row>
    <row r="9" spans="1:7" x14ac:dyDescent="0.25">
      <c r="A9" s="2" t="s">
        <v>4</v>
      </c>
      <c r="B9" s="31" t="s">
        <v>51</v>
      </c>
      <c r="C9" s="4">
        <v>2916</v>
      </c>
      <c r="D9" s="28"/>
      <c r="F9" s="7"/>
      <c r="G9" s="8"/>
    </row>
    <row r="10" spans="1:7" x14ac:dyDescent="0.25">
      <c r="A10" s="2" t="s">
        <v>24</v>
      </c>
      <c r="B10" s="31" t="s">
        <v>52</v>
      </c>
      <c r="C10" s="4">
        <v>3579</v>
      </c>
      <c r="D10" s="28"/>
      <c r="F10" s="7"/>
      <c r="G10" s="8"/>
    </row>
    <row r="11" spans="1:7" x14ac:dyDescent="0.25">
      <c r="A11" s="2" t="s">
        <v>5</v>
      </c>
      <c r="B11" s="31" t="s">
        <v>53</v>
      </c>
      <c r="C11" s="4">
        <v>142</v>
      </c>
      <c r="D11" s="28"/>
      <c r="F11" s="7"/>
      <c r="G11" s="8"/>
    </row>
    <row r="12" spans="1:7" x14ac:dyDescent="0.25">
      <c r="A12" s="2" t="s">
        <v>6</v>
      </c>
      <c r="B12" s="31" t="s">
        <v>54</v>
      </c>
      <c r="C12" s="4">
        <v>8903</v>
      </c>
      <c r="D12" s="28"/>
      <c r="F12" s="7"/>
      <c r="G12" s="8"/>
    </row>
    <row r="13" spans="1:7" x14ac:dyDescent="0.25">
      <c r="A13" s="2" t="s">
        <v>7</v>
      </c>
      <c r="B13" s="3"/>
      <c r="C13" s="4">
        <v>14</v>
      </c>
      <c r="D13" s="28"/>
      <c r="F13" s="7"/>
      <c r="G13" s="8"/>
    </row>
    <row r="14" spans="1:7" ht="8.25" customHeight="1" x14ac:dyDescent="0.25">
      <c r="A14" s="2"/>
      <c r="B14" s="3"/>
      <c r="C14" s="4"/>
      <c r="D14" s="5"/>
      <c r="F14" s="7"/>
      <c r="G14" s="8"/>
    </row>
    <row r="15" spans="1:7" x14ac:dyDescent="0.25">
      <c r="A15" s="41" t="s">
        <v>8</v>
      </c>
      <c r="B15" s="41"/>
      <c r="C15" s="42">
        <f>C21+C27</f>
        <v>34018</v>
      </c>
      <c r="D15" s="43">
        <f>C15/C$31*100</f>
        <v>68.623416444767201</v>
      </c>
      <c r="F15" s="7"/>
      <c r="G15" s="8"/>
    </row>
    <row r="16" spans="1:7" x14ac:dyDescent="0.25">
      <c r="A16" s="2" t="s">
        <v>9</v>
      </c>
      <c r="B16" s="3" t="s">
        <v>55</v>
      </c>
      <c r="C16" s="4">
        <v>771</v>
      </c>
      <c r="D16" s="5"/>
      <c r="F16" s="7"/>
      <c r="G16" s="8"/>
    </row>
    <row r="17" spans="1:7" x14ac:dyDescent="0.25">
      <c r="A17" s="2" t="s">
        <v>10</v>
      </c>
      <c r="B17" s="3" t="s">
        <v>56</v>
      </c>
      <c r="C17" s="4">
        <v>32831</v>
      </c>
      <c r="D17" s="5"/>
      <c r="F17" s="7"/>
      <c r="G17" s="8"/>
    </row>
    <row r="18" spans="1:7" x14ac:dyDescent="0.25">
      <c r="A18" s="2" t="s">
        <v>11</v>
      </c>
      <c r="B18" s="3" t="s">
        <v>57</v>
      </c>
      <c r="C18" s="4">
        <v>224</v>
      </c>
      <c r="D18" s="5"/>
      <c r="F18" s="7"/>
      <c r="G18" s="8"/>
    </row>
    <row r="19" spans="1:7" hidden="1" x14ac:dyDescent="0.25">
      <c r="A19" s="2" t="s">
        <v>12</v>
      </c>
      <c r="B19" s="3" t="s">
        <v>63</v>
      </c>
      <c r="C19" s="4"/>
      <c r="D19" s="5"/>
      <c r="F19" s="7"/>
      <c r="G19" s="8"/>
    </row>
    <row r="20" spans="1:7" hidden="1" x14ac:dyDescent="0.25">
      <c r="A20" s="2" t="s">
        <v>13</v>
      </c>
      <c r="B20" s="3" t="s">
        <v>64</v>
      </c>
      <c r="C20" s="4"/>
      <c r="D20" s="5"/>
      <c r="F20" s="7"/>
      <c r="G20" s="8"/>
    </row>
    <row r="21" spans="1:7" x14ac:dyDescent="0.25">
      <c r="A21" s="2" t="s">
        <v>14</v>
      </c>
      <c r="B21" s="31" t="s">
        <v>44</v>
      </c>
      <c r="C21" s="58">
        <f>SUM(C16:C20)</f>
        <v>33826</v>
      </c>
      <c r="D21" s="28">
        <f>C21*100/C15</f>
        <v>99.435592921394559</v>
      </c>
      <c r="F21" s="7"/>
      <c r="G21" s="8"/>
    </row>
    <row r="22" spans="1:7" x14ac:dyDescent="0.25">
      <c r="A22" s="2" t="s">
        <v>15</v>
      </c>
      <c r="B22" s="3" t="s">
        <v>58</v>
      </c>
      <c r="C22" s="4">
        <v>192</v>
      </c>
      <c r="D22" s="5"/>
      <c r="F22" s="7"/>
      <c r="G22" s="8"/>
    </row>
    <row r="23" spans="1:7" hidden="1" x14ac:dyDescent="0.25">
      <c r="A23" s="2" t="s">
        <v>16</v>
      </c>
      <c r="B23" s="3" t="s">
        <v>65</v>
      </c>
      <c r="C23" s="4"/>
      <c r="D23" s="5"/>
    </row>
    <row r="24" spans="1:7" hidden="1" x14ac:dyDescent="0.25">
      <c r="A24" s="2" t="s">
        <v>17</v>
      </c>
      <c r="B24" s="3" t="s">
        <v>66</v>
      </c>
      <c r="C24" s="4"/>
      <c r="D24" s="5"/>
    </row>
    <row r="25" spans="1:7" hidden="1" x14ac:dyDescent="0.25">
      <c r="A25" s="2" t="s">
        <v>18</v>
      </c>
      <c r="B25" s="3" t="s">
        <v>67</v>
      </c>
      <c r="C25" s="4"/>
      <c r="D25" s="5"/>
    </row>
    <row r="26" spans="1:7" hidden="1" x14ac:dyDescent="0.25">
      <c r="A26" s="2" t="s">
        <v>19</v>
      </c>
      <c r="B26" s="3" t="s">
        <v>68</v>
      </c>
      <c r="C26" s="4"/>
      <c r="D26" s="5"/>
    </row>
    <row r="27" spans="1:7" x14ac:dyDescent="0.25">
      <c r="A27" s="2" t="s">
        <v>20</v>
      </c>
      <c r="B27" s="31" t="s">
        <v>45</v>
      </c>
      <c r="C27" s="58">
        <f>SUM(C22:C26)</f>
        <v>192</v>
      </c>
      <c r="D27" s="28">
        <f>C27*100/C15</f>
        <v>0.56440707860544415</v>
      </c>
    </row>
    <row r="28" spans="1:7" hidden="1" x14ac:dyDescent="0.25">
      <c r="A28" s="2"/>
      <c r="B28" s="3"/>
      <c r="C28" s="4"/>
      <c r="D28" s="5"/>
    </row>
    <row r="29" spans="1:7" hidden="1" x14ac:dyDescent="0.25">
      <c r="A29" s="32" t="s">
        <v>21</v>
      </c>
      <c r="B29" s="32" t="s">
        <v>22</v>
      </c>
      <c r="C29" s="33"/>
      <c r="D29" s="34">
        <f>C29/C$31*100</f>
        <v>0</v>
      </c>
    </row>
    <row r="30" spans="1:7" ht="11.25" customHeight="1" x14ac:dyDescent="0.25">
      <c r="A30" s="2"/>
      <c r="B30" s="3"/>
      <c r="C30" s="4"/>
      <c r="D30" s="5"/>
    </row>
    <row r="31" spans="1:7" ht="15.75" x14ac:dyDescent="0.25">
      <c r="A31" s="39" t="s">
        <v>23</v>
      </c>
      <c r="B31" s="39"/>
      <c r="C31" s="40">
        <f>C8+C15+C29</f>
        <v>49572</v>
      </c>
      <c r="D31" s="40">
        <f>D8+D15+D29</f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50"/>
  <sheetViews>
    <sheetView workbookViewId="0">
      <selection activeCell="A64" sqref="A64"/>
    </sheetView>
  </sheetViews>
  <sheetFormatPr baseColWidth="10" defaultRowHeight="15" x14ac:dyDescent="0.25"/>
  <cols>
    <col min="1" max="1" width="24.42578125" style="6" customWidth="1"/>
    <col min="2" max="2" width="15.140625" style="6" customWidth="1"/>
    <col min="3" max="3" width="11.42578125" style="6"/>
    <col min="4" max="4" width="10.42578125" style="6" customWidth="1"/>
    <col min="5" max="5" width="13.85546875" style="6" bestFit="1" customWidth="1"/>
    <col min="6" max="6" width="9.7109375" style="6" customWidth="1"/>
    <col min="7" max="8" width="13.7109375" style="6" bestFit="1" customWidth="1"/>
    <col min="9" max="16384" width="11.42578125" style="6"/>
  </cols>
  <sheetData>
    <row r="2" spans="1:6" ht="17.25" x14ac:dyDescent="0.3">
      <c r="A2" s="20" t="s">
        <v>47</v>
      </c>
      <c r="B2" s="21"/>
      <c r="C2" s="21"/>
      <c r="D2" s="21"/>
      <c r="E2" s="21"/>
    </row>
    <row r="3" spans="1:6" ht="15" customHeight="1" x14ac:dyDescent="0.25"/>
    <row r="4" spans="1:6" ht="32.25" customHeight="1" x14ac:dyDescent="0.25">
      <c r="A4" s="44" t="s">
        <v>25</v>
      </c>
      <c r="B4" s="45" t="s">
        <v>26</v>
      </c>
      <c r="C4" s="44" t="s">
        <v>27</v>
      </c>
      <c r="D4" s="44" t="s">
        <v>2</v>
      </c>
      <c r="E4" s="44" t="s">
        <v>28</v>
      </c>
      <c r="F4" s="44" t="s">
        <v>2</v>
      </c>
    </row>
    <row r="5" spans="1:6" ht="10.5" customHeight="1" x14ac:dyDescent="0.25">
      <c r="A5" s="13"/>
      <c r="B5" s="14"/>
      <c r="C5" s="13"/>
      <c r="D5" s="13"/>
      <c r="E5" s="13"/>
      <c r="F5" s="13"/>
    </row>
    <row r="6" spans="1:6" x14ac:dyDescent="0.25">
      <c r="A6" s="47" t="s">
        <v>29</v>
      </c>
      <c r="B6" s="48" t="s">
        <v>30</v>
      </c>
      <c r="C6" s="49">
        <v>49</v>
      </c>
      <c r="D6" s="50">
        <f>C6*100/$C$14</f>
        <v>34.507042253521128</v>
      </c>
      <c r="E6" s="49">
        <v>107</v>
      </c>
      <c r="F6" s="50">
        <f>E6*100/$E$14</f>
        <v>0.2158476559348019</v>
      </c>
    </row>
    <row r="7" spans="1:6" ht="9.75" customHeight="1" x14ac:dyDescent="0.25">
      <c r="A7" s="9"/>
      <c r="B7" s="27"/>
      <c r="C7" s="10"/>
      <c r="D7" s="11"/>
      <c r="E7" s="10"/>
      <c r="F7" s="11"/>
    </row>
    <row r="8" spans="1:6" x14ac:dyDescent="0.25">
      <c r="A8" s="47" t="s">
        <v>31</v>
      </c>
      <c r="B8" s="48" t="s">
        <v>32</v>
      </c>
      <c r="C8" s="49">
        <v>37</v>
      </c>
      <c r="D8" s="50">
        <v>26</v>
      </c>
      <c r="E8" s="49">
        <v>533</v>
      </c>
      <c r="F8" s="50">
        <f>E8*100/$E$14</f>
        <v>1.0752037440490601</v>
      </c>
    </row>
    <row r="9" spans="1:6" ht="10.5" customHeight="1" x14ac:dyDescent="0.25">
      <c r="A9" s="9"/>
      <c r="B9" s="27"/>
      <c r="C9" s="10"/>
      <c r="D9" s="11"/>
      <c r="E9" s="10"/>
      <c r="F9" s="11"/>
    </row>
    <row r="10" spans="1:6" x14ac:dyDescent="0.25">
      <c r="A10" s="47" t="s">
        <v>33</v>
      </c>
      <c r="B10" s="48" t="s">
        <v>34</v>
      </c>
      <c r="C10" s="49">
        <v>14</v>
      </c>
      <c r="D10" s="50">
        <f>C10*100/$C$14</f>
        <v>9.8591549295774641</v>
      </c>
      <c r="E10" s="49">
        <v>821</v>
      </c>
      <c r="F10" s="50">
        <f>E10*100/$E$14</f>
        <v>1.6561768740417977</v>
      </c>
    </row>
    <row r="11" spans="1:6" ht="9.75" customHeight="1" x14ac:dyDescent="0.25">
      <c r="A11" s="9"/>
      <c r="B11" s="27"/>
      <c r="C11" s="10"/>
      <c r="D11" s="11"/>
      <c r="E11" s="10"/>
      <c r="F11" s="11"/>
    </row>
    <row r="12" spans="1:6" x14ac:dyDescent="0.25">
      <c r="A12" s="47" t="s">
        <v>35</v>
      </c>
      <c r="B12" s="48" t="s">
        <v>61</v>
      </c>
      <c r="C12" s="49">
        <v>42</v>
      </c>
      <c r="D12" s="50">
        <f>C12*100/$C$14</f>
        <v>29.577464788732396</v>
      </c>
      <c r="E12" s="49">
        <v>48111</v>
      </c>
      <c r="F12" s="50">
        <v>97</v>
      </c>
    </row>
    <row r="13" spans="1:6" ht="8.25" customHeight="1" x14ac:dyDescent="0.25">
      <c r="A13" s="9"/>
      <c r="B13" s="12"/>
      <c r="C13" s="10"/>
      <c r="D13" s="11"/>
      <c r="E13" s="10"/>
      <c r="F13" s="11"/>
    </row>
    <row r="14" spans="1:6" ht="15.75" customHeight="1" x14ac:dyDescent="0.25">
      <c r="A14" s="44" t="s">
        <v>36</v>
      </c>
      <c r="B14" s="46"/>
      <c r="C14" s="45">
        <f>SUM(C6:C12)</f>
        <v>142</v>
      </c>
      <c r="D14" s="45">
        <f t="shared" ref="D14:F14" si="0">SUM(D6:D12)</f>
        <v>99.943661971830991</v>
      </c>
      <c r="E14" s="45">
        <f t="shared" si="0"/>
        <v>49572</v>
      </c>
      <c r="F14" s="45">
        <f t="shared" si="0"/>
        <v>99.947228274025662</v>
      </c>
    </row>
    <row r="17" ht="15" customHeight="1" x14ac:dyDescent="0.25"/>
    <row r="18" ht="15" customHeight="1" x14ac:dyDescent="0.25"/>
    <row r="38" ht="12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38"/>
  <sheetViews>
    <sheetView workbookViewId="0">
      <selection activeCell="A46" sqref="A46"/>
    </sheetView>
  </sheetViews>
  <sheetFormatPr baseColWidth="10" defaultRowHeight="15" x14ac:dyDescent="0.25"/>
  <cols>
    <col min="1" max="1" width="28.140625" bestFit="1" customWidth="1"/>
    <col min="2" max="2" width="13.42578125" style="6" customWidth="1"/>
    <col min="3" max="3" width="17.140625" bestFit="1" customWidth="1"/>
    <col min="4" max="4" width="17" bestFit="1" customWidth="1"/>
    <col min="5" max="5" width="14.7109375" style="6" customWidth="1"/>
    <col min="6" max="6" width="15.140625" bestFit="1" customWidth="1"/>
    <col min="7" max="7" width="12.5703125" bestFit="1" customWidth="1"/>
    <col min="8" max="8" width="15.7109375" bestFit="1" customWidth="1"/>
  </cols>
  <sheetData>
    <row r="2" spans="1:12" ht="17.25" x14ac:dyDescent="0.3">
      <c r="A2" s="20" t="s">
        <v>46</v>
      </c>
      <c r="B2" s="21"/>
      <c r="C2" s="21"/>
      <c r="D2" s="21"/>
      <c r="E2" s="21"/>
    </row>
    <row r="3" spans="1:12" s="6" customFormat="1" x14ac:dyDescent="0.25">
      <c r="A3" s="23"/>
      <c r="B3" s="23"/>
      <c r="C3" s="23"/>
      <c r="D3" s="23"/>
      <c r="E3" s="23"/>
      <c r="F3" s="23"/>
      <c r="G3" s="23"/>
    </row>
    <row r="4" spans="1:12" x14ac:dyDescent="0.25">
      <c r="A4" s="57" t="s">
        <v>0</v>
      </c>
      <c r="B4" s="56" t="s">
        <v>1</v>
      </c>
      <c r="C4" s="57" t="s">
        <v>38</v>
      </c>
      <c r="D4" s="56" t="s">
        <v>62</v>
      </c>
      <c r="E4" s="56" t="s">
        <v>60</v>
      </c>
      <c r="F4" s="56" t="s">
        <v>39</v>
      </c>
      <c r="G4" s="56" t="s">
        <v>36</v>
      </c>
      <c r="H4" s="23"/>
      <c r="J4" s="23"/>
    </row>
    <row r="5" spans="1:12" x14ac:dyDescent="0.25">
      <c r="A5" s="57"/>
      <c r="B5" s="56"/>
      <c r="C5" s="57"/>
      <c r="D5" s="56"/>
      <c r="E5" s="56"/>
      <c r="F5" s="56"/>
      <c r="G5" s="56"/>
      <c r="H5" s="23"/>
      <c r="I5" s="23"/>
      <c r="J5" s="23"/>
      <c r="K5" s="23"/>
      <c r="L5" s="23"/>
    </row>
    <row r="6" spans="1:12" s="6" customFormat="1" ht="9.75" customHeight="1" x14ac:dyDescent="0.25">
      <c r="A6" s="24"/>
      <c r="B6" s="24"/>
      <c r="C6" s="25"/>
      <c r="D6" s="25"/>
      <c r="E6" s="25"/>
      <c r="F6" s="25"/>
      <c r="G6" s="25"/>
      <c r="H6" s="23"/>
      <c r="I6" s="23"/>
      <c r="J6" s="23"/>
      <c r="K6" s="23"/>
      <c r="L6" s="23"/>
    </row>
    <row r="7" spans="1:12" s="6" customFormat="1" x14ac:dyDescent="0.25">
      <c r="A7" s="53" t="s">
        <v>4</v>
      </c>
      <c r="B7" s="54" t="s">
        <v>51</v>
      </c>
      <c r="C7" s="55">
        <v>153</v>
      </c>
      <c r="D7" s="55">
        <v>2488</v>
      </c>
      <c r="E7" s="55">
        <v>275</v>
      </c>
      <c r="F7" s="55">
        <v>0</v>
      </c>
      <c r="G7" s="55">
        <f t="shared" ref="G7:G15" si="0">SUM(C7:F7)</f>
        <v>2916</v>
      </c>
      <c r="H7" s="35"/>
      <c r="I7" s="35"/>
      <c r="J7" s="35"/>
      <c r="K7" s="35"/>
      <c r="L7" s="23"/>
    </row>
    <row r="8" spans="1:12" x14ac:dyDescent="0.25">
      <c r="A8" s="22" t="s">
        <v>37</v>
      </c>
      <c r="B8" s="16" t="s">
        <v>59</v>
      </c>
      <c r="C8" s="15">
        <v>195</v>
      </c>
      <c r="D8" s="15">
        <v>3364</v>
      </c>
      <c r="E8" s="15">
        <v>20</v>
      </c>
      <c r="F8" s="15">
        <v>0</v>
      </c>
      <c r="G8" s="15">
        <f t="shared" si="0"/>
        <v>3579</v>
      </c>
      <c r="H8" s="18" t="s">
        <v>40</v>
      </c>
      <c r="I8" s="19">
        <f>G7+G8</f>
        <v>6495</v>
      </c>
      <c r="J8" s="61">
        <f>I8*100/$I$13</f>
        <v>13.102154442023723</v>
      </c>
      <c r="K8" s="35"/>
      <c r="L8" s="23"/>
    </row>
    <row r="9" spans="1:12" s="6" customFormat="1" x14ac:dyDescent="0.25">
      <c r="A9" s="53" t="s">
        <v>5</v>
      </c>
      <c r="B9" s="54" t="s">
        <v>53</v>
      </c>
      <c r="C9" s="55">
        <v>2</v>
      </c>
      <c r="D9" s="55">
        <v>140</v>
      </c>
      <c r="E9" s="55">
        <v>0</v>
      </c>
      <c r="F9" s="55">
        <v>0</v>
      </c>
      <c r="G9" s="55">
        <f t="shared" si="0"/>
        <v>142</v>
      </c>
      <c r="H9" s="18" t="s">
        <v>41</v>
      </c>
      <c r="I9" s="19">
        <f>G9+G10</f>
        <v>9045</v>
      </c>
      <c r="J9" s="61">
        <v>18.3</v>
      </c>
      <c r="K9" s="35"/>
      <c r="L9" s="23"/>
    </row>
    <row r="10" spans="1:12" x14ac:dyDescent="0.25">
      <c r="A10" s="22" t="s">
        <v>6</v>
      </c>
      <c r="B10" s="16" t="s">
        <v>54</v>
      </c>
      <c r="C10" s="15">
        <v>1556</v>
      </c>
      <c r="D10" s="15">
        <v>7213</v>
      </c>
      <c r="E10" s="15">
        <v>134</v>
      </c>
      <c r="F10" s="15">
        <v>0</v>
      </c>
      <c r="G10" s="15">
        <f t="shared" si="0"/>
        <v>8903</v>
      </c>
      <c r="H10" s="18" t="s">
        <v>20</v>
      </c>
      <c r="I10" s="19">
        <f>G11</f>
        <v>192</v>
      </c>
      <c r="J10" s="61">
        <f t="shared" ref="J10:J12" si="1">I10*100/$I$13</f>
        <v>0.38731541999515856</v>
      </c>
      <c r="K10" s="35"/>
      <c r="L10" s="23"/>
    </row>
    <row r="11" spans="1:12" x14ac:dyDescent="0.25">
      <c r="A11" s="53" t="s">
        <v>15</v>
      </c>
      <c r="B11" s="54" t="s">
        <v>58</v>
      </c>
      <c r="C11" s="55">
        <v>31</v>
      </c>
      <c r="D11" s="55">
        <v>161</v>
      </c>
      <c r="E11" s="55">
        <v>0</v>
      </c>
      <c r="F11" s="55">
        <v>0</v>
      </c>
      <c r="G11" s="55">
        <f t="shared" si="0"/>
        <v>192</v>
      </c>
      <c r="H11" s="18" t="s">
        <v>14</v>
      </c>
      <c r="I11" s="19">
        <f>G12+G13+G14</f>
        <v>33826</v>
      </c>
      <c r="J11" s="61">
        <f t="shared" si="1"/>
        <v>68.236101024772054</v>
      </c>
      <c r="K11" s="35"/>
      <c r="L11" s="23"/>
    </row>
    <row r="12" spans="1:12" s="6" customFormat="1" x14ac:dyDescent="0.25">
      <c r="A12" s="22" t="s">
        <v>9</v>
      </c>
      <c r="B12" s="16" t="s">
        <v>55</v>
      </c>
      <c r="C12" s="15">
        <v>13</v>
      </c>
      <c r="D12" s="15">
        <v>758</v>
      </c>
      <c r="E12" s="15">
        <v>0</v>
      </c>
      <c r="F12" s="15">
        <v>0</v>
      </c>
      <c r="G12" s="15">
        <f t="shared" si="0"/>
        <v>771</v>
      </c>
      <c r="H12" s="18" t="s">
        <v>7</v>
      </c>
      <c r="I12" s="19">
        <f>G15</f>
        <v>14</v>
      </c>
      <c r="J12" s="61">
        <f t="shared" si="1"/>
        <v>2.8241749374646977E-2</v>
      </c>
      <c r="K12" s="35"/>
      <c r="L12" s="23"/>
    </row>
    <row r="13" spans="1:12" s="6" customFormat="1" x14ac:dyDescent="0.25">
      <c r="A13" s="53" t="s">
        <v>10</v>
      </c>
      <c r="B13" s="54" t="s">
        <v>56</v>
      </c>
      <c r="C13" s="55">
        <v>651</v>
      </c>
      <c r="D13" s="55">
        <v>31680</v>
      </c>
      <c r="E13" s="55">
        <v>500</v>
      </c>
      <c r="F13" s="55">
        <v>0</v>
      </c>
      <c r="G13" s="55">
        <f t="shared" si="0"/>
        <v>32831</v>
      </c>
      <c r="H13" s="18" t="s">
        <v>42</v>
      </c>
      <c r="I13" s="19">
        <f>SUM(I8:I12)</f>
        <v>49572</v>
      </c>
      <c r="J13" s="17">
        <f>SUM(J8:J12)</f>
        <v>100.05381263616557</v>
      </c>
      <c r="K13" s="35"/>
      <c r="L13" s="23"/>
    </row>
    <row r="14" spans="1:12" x14ac:dyDescent="0.25">
      <c r="A14" s="22" t="s">
        <v>11</v>
      </c>
      <c r="B14" s="16" t="s">
        <v>57</v>
      </c>
      <c r="C14" s="15">
        <v>17</v>
      </c>
      <c r="D14" s="15">
        <v>182</v>
      </c>
      <c r="E14" s="15">
        <v>25</v>
      </c>
      <c r="F14" s="15">
        <v>0</v>
      </c>
      <c r="G14" s="15">
        <f t="shared" si="0"/>
        <v>224</v>
      </c>
      <c r="H14" s="35"/>
      <c r="I14" s="35"/>
      <c r="J14" s="35"/>
      <c r="K14" s="35"/>
      <c r="L14" s="23"/>
    </row>
    <row r="15" spans="1:12" x14ac:dyDescent="0.25">
      <c r="A15" s="53" t="s">
        <v>7</v>
      </c>
      <c r="B15" s="54" t="s">
        <v>49</v>
      </c>
      <c r="C15" s="55">
        <v>0</v>
      </c>
      <c r="D15" s="55">
        <v>7</v>
      </c>
      <c r="E15" s="55">
        <v>0</v>
      </c>
      <c r="F15" s="55">
        <v>7</v>
      </c>
      <c r="G15" s="55">
        <f t="shared" si="0"/>
        <v>14</v>
      </c>
      <c r="H15" s="23"/>
      <c r="I15" s="23"/>
      <c r="J15" s="23"/>
      <c r="K15" s="23"/>
      <c r="L15" s="23"/>
    </row>
    <row r="16" spans="1:12" ht="9.75" customHeight="1" x14ac:dyDescent="0.25">
      <c r="A16" s="24"/>
      <c r="B16" s="24"/>
      <c r="C16" s="26"/>
      <c r="D16" s="26"/>
      <c r="E16" s="26"/>
      <c r="F16" s="26"/>
      <c r="G16" s="26"/>
      <c r="H16" s="23"/>
      <c r="I16" s="23"/>
      <c r="J16" s="23"/>
      <c r="K16" s="23"/>
      <c r="L16" s="23"/>
    </row>
    <row r="17" spans="1:12" x14ac:dyDescent="0.25">
      <c r="A17" s="51" t="s">
        <v>36</v>
      </c>
      <c r="B17" s="51"/>
      <c r="C17" s="52">
        <f t="shared" ref="C17:G17" si="2">SUM(C7:C15)</f>
        <v>2618</v>
      </c>
      <c r="D17" s="52">
        <f t="shared" si="2"/>
        <v>45993</v>
      </c>
      <c r="E17" s="52">
        <f t="shared" si="2"/>
        <v>954</v>
      </c>
      <c r="F17" s="52">
        <f t="shared" si="2"/>
        <v>7</v>
      </c>
      <c r="G17" s="52">
        <f t="shared" si="2"/>
        <v>49572</v>
      </c>
      <c r="H17" s="23"/>
      <c r="I17" s="23"/>
      <c r="J17" s="23"/>
      <c r="K17" s="23"/>
      <c r="L17" s="23"/>
    </row>
    <row r="18" spans="1:12" x14ac:dyDescent="0.25">
      <c r="A18" s="29"/>
      <c r="B18" s="29"/>
      <c r="C18" s="60">
        <f>C17*100/$G$17</f>
        <v>5.2812071330589845</v>
      </c>
      <c r="D18" s="60">
        <f>D17*100/$G$17</f>
        <v>92.780198499152746</v>
      </c>
      <c r="E18" s="60">
        <f>E17*100/$G$17</f>
        <v>1.9244734931009442</v>
      </c>
      <c r="F18" s="60">
        <f>F17*100/$G$17</f>
        <v>1.4120874687323488E-2</v>
      </c>
      <c r="G18" s="17">
        <f>SUM(C18:F18)</f>
        <v>100</v>
      </c>
      <c r="H18" s="23"/>
      <c r="J18" s="23"/>
    </row>
    <row r="19" spans="1:12" x14ac:dyDescent="0.25">
      <c r="A19" s="30"/>
      <c r="B19" s="30"/>
      <c r="C19" s="59"/>
      <c r="D19" s="59"/>
      <c r="E19" s="59"/>
      <c r="F19" s="59"/>
      <c r="G19" s="35"/>
      <c r="J19" s="23"/>
    </row>
    <row r="20" spans="1:12" x14ac:dyDescent="0.25">
      <c r="A20" s="30"/>
      <c r="B20" s="30"/>
      <c r="C20" s="30"/>
      <c r="D20" s="30"/>
      <c r="E20" s="30"/>
      <c r="F20" s="30"/>
      <c r="J20" s="23"/>
    </row>
    <row r="21" spans="1:12" x14ac:dyDescent="0.25">
      <c r="A21" s="30"/>
      <c r="B21" s="30"/>
      <c r="C21" s="30"/>
      <c r="D21" s="30"/>
      <c r="E21" s="30"/>
      <c r="F21" s="30"/>
    </row>
    <row r="22" spans="1:12" x14ac:dyDescent="0.25">
      <c r="A22" s="30"/>
      <c r="B22" s="30"/>
      <c r="C22" s="30"/>
      <c r="D22" s="30"/>
      <c r="E22" s="30"/>
      <c r="F22" s="30"/>
      <c r="J22" s="23"/>
    </row>
    <row r="23" spans="1:12" x14ac:dyDescent="0.25">
      <c r="A23" s="30"/>
      <c r="B23" s="30"/>
      <c r="C23" s="30"/>
      <c r="D23" s="30"/>
      <c r="E23" s="30"/>
      <c r="F23" s="30"/>
    </row>
    <row r="24" spans="1:12" x14ac:dyDescent="0.25">
      <c r="A24" s="30"/>
      <c r="B24" s="30"/>
      <c r="C24" s="30"/>
      <c r="D24" s="30"/>
      <c r="E24" s="30"/>
      <c r="F24" s="30"/>
    </row>
    <row r="25" spans="1:12" x14ac:dyDescent="0.25">
      <c r="A25" s="30"/>
      <c r="B25" s="30"/>
      <c r="C25" s="30"/>
      <c r="D25" s="30"/>
      <c r="E25" s="30"/>
      <c r="F25" s="30"/>
    </row>
    <row r="26" spans="1:12" x14ac:dyDescent="0.25">
      <c r="A26" s="30"/>
      <c r="B26" s="30"/>
      <c r="C26" s="30"/>
      <c r="D26" s="30"/>
      <c r="E26" s="30"/>
      <c r="F26" s="30"/>
    </row>
    <row r="27" spans="1:12" x14ac:dyDescent="0.25">
      <c r="A27" s="30"/>
      <c r="B27" s="30"/>
      <c r="C27" s="30"/>
      <c r="D27" s="30"/>
      <c r="E27" s="30"/>
      <c r="F27" s="30"/>
    </row>
    <row r="28" spans="1:12" x14ac:dyDescent="0.25">
      <c r="A28" s="30"/>
      <c r="B28" s="30"/>
      <c r="C28" s="30"/>
      <c r="D28" s="30"/>
      <c r="E28" s="30"/>
      <c r="F28" s="30"/>
    </row>
    <row r="29" spans="1:12" x14ac:dyDescent="0.25">
      <c r="A29" s="30"/>
      <c r="B29" s="30"/>
      <c r="C29" s="30"/>
      <c r="D29" s="30"/>
      <c r="E29" s="30"/>
      <c r="F29" s="30"/>
    </row>
    <row r="30" spans="1:12" x14ac:dyDescent="0.25">
      <c r="A30" s="30"/>
      <c r="B30" s="30"/>
      <c r="C30" s="30"/>
      <c r="D30" s="30"/>
      <c r="E30" s="30"/>
      <c r="F30" s="30"/>
    </row>
    <row r="31" spans="1:12" x14ac:dyDescent="0.25">
      <c r="A31" s="30"/>
      <c r="B31" s="30"/>
      <c r="C31" s="30"/>
      <c r="D31" s="30"/>
      <c r="E31" s="30"/>
      <c r="F31" s="30"/>
    </row>
    <row r="32" spans="1:12" x14ac:dyDescent="0.25">
      <c r="A32" s="30"/>
      <c r="B32" s="30"/>
      <c r="C32" s="30"/>
      <c r="D32" s="30"/>
      <c r="E32" s="30"/>
      <c r="F32" s="30"/>
    </row>
    <row r="33" spans="1:6" x14ac:dyDescent="0.25">
      <c r="A33" s="30"/>
      <c r="B33" s="30"/>
      <c r="C33" s="30"/>
      <c r="D33" s="30"/>
      <c r="E33" s="30"/>
      <c r="F33" s="30"/>
    </row>
    <row r="34" spans="1:6" x14ac:dyDescent="0.25">
      <c r="A34" s="30"/>
      <c r="B34" s="30"/>
      <c r="C34" s="30"/>
      <c r="D34" s="30"/>
      <c r="E34" s="30"/>
      <c r="F34" s="30"/>
    </row>
    <row r="35" spans="1:6" x14ac:dyDescent="0.25">
      <c r="A35" s="30"/>
      <c r="B35" s="30"/>
      <c r="C35" s="30"/>
      <c r="D35" s="30"/>
      <c r="E35" s="30"/>
      <c r="F35" s="30"/>
    </row>
    <row r="36" spans="1:6" x14ac:dyDescent="0.25">
      <c r="A36" s="30"/>
      <c r="B36" s="30"/>
      <c r="C36" s="30"/>
      <c r="D36" s="30"/>
      <c r="E36" s="30"/>
      <c r="F36" s="30"/>
    </row>
    <row r="37" spans="1:6" x14ac:dyDescent="0.25">
      <c r="B37" s="30"/>
    </row>
    <row r="38" spans="1:6" x14ac:dyDescent="0.25">
      <c r="B38" s="30"/>
    </row>
  </sheetData>
  <mergeCells count="7">
    <mergeCell ref="G4:G5"/>
    <mergeCell ref="F4:F5"/>
    <mergeCell ref="B4:B5"/>
    <mergeCell ref="A4:A5"/>
    <mergeCell ref="C4:C5"/>
    <mergeCell ref="D4:D5"/>
    <mergeCell ref="E4:E5"/>
  </mergeCells>
  <pageMargins left="0.7" right="0.7" top="0.75" bottom="0.75" header="0.3" footer="0.3"/>
  <pageSetup orientation="portrait" r:id="rId1"/>
  <ignoredErrors>
    <ignoredError sqref="J8 F18:G18 C18:D18 J10:J13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4.1</vt:lpstr>
      <vt:lpstr>4.2</vt:lpstr>
      <vt:lpstr>4.3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mflorviv</dc:creator>
  <cp:lastModifiedBy>Administrador</cp:lastModifiedBy>
  <dcterms:created xsi:type="dcterms:W3CDTF">2011-03-03T01:10:55Z</dcterms:created>
  <dcterms:modified xsi:type="dcterms:W3CDTF">2019-01-23T18:44:44Z</dcterms:modified>
</cp:coreProperties>
</file>