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0_ncr:100000_{3117A19C-61BA-4465-AAB9-703E41E25465}" xr6:coauthVersionLast="31" xr6:coauthVersionMax="31" xr10:uidLastSave="{00000000-0000-0000-0000-000000000000}"/>
  <bookViews>
    <workbookView xWindow="120" yWindow="165" windowWidth="13980" windowHeight="7695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79017"/>
</workbook>
</file>

<file path=xl/calcChain.xml><?xml version="1.0" encoding="utf-8"?>
<calcChain xmlns="http://schemas.openxmlformats.org/spreadsheetml/2006/main">
  <c r="E39" i="4" l="1"/>
  <c r="E14" i="7" l="1"/>
  <c r="F10" i="7" s="1"/>
  <c r="C14" i="7"/>
  <c r="D8" i="7" s="1"/>
  <c r="D10" i="7" l="1"/>
  <c r="D12" i="7"/>
  <c r="F8" i="7"/>
  <c r="F12" i="7"/>
  <c r="F6" i="7"/>
  <c r="F14" i="7" l="1"/>
  <c r="D14" i="7"/>
  <c r="C27" i="1"/>
  <c r="B12" i="6" l="1"/>
  <c r="F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6" i="4"/>
  <c r="G20" i="4"/>
  <c r="G19" i="4"/>
  <c r="G18" i="4"/>
  <c r="G17" i="4"/>
  <c r="G15" i="4"/>
  <c r="G12" i="4"/>
  <c r="G14" i="4"/>
  <c r="G13" i="4"/>
  <c r="G11" i="4"/>
  <c r="G10" i="4"/>
  <c r="G9" i="4"/>
  <c r="G8" i="4"/>
  <c r="G7" i="4"/>
  <c r="G6" i="4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17" i="3"/>
  <c r="M21" i="3"/>
  <c r="M20" i="3"/>
  <c r="M19" i="3"/>
  <c r="M18" i="3"/>
  <c r="M16" i="3"/>
  <c r="M13" i="3"/>
  <c r="M15" i="3"/>
  <c r="M14" i="3"/>
  <c r="M12" i="3"/>
  <c r="M11" i="3"/>
  <c r="M10" i="3"/>
  <c r="M9" i="3"/>
  <c r="M8" i="3"/>
  <c r="M7" i="3"/>
  <c r="C9" i="6" l="1"/>
  <c r="C6" i="6"/>
  <c r="C10" i="6"/>
  <c r="C8" i="6"/>
  <c r="G39" i="4"/>
  <c r="M40" i="3"/>
  <c r="C7" i="6"/>
  <c r="C21" i="1"/>
  <c r="C12" i="6" l="1"/>
  <c r="E14" i="2"/>
  <c r="F6" i="2" s="1"/>
  <c r="C14" i="2"/>
  <c r="D12" i="2" s="1"/>
  <c r="F8" i="2" l="1"/>
  <c r="F12" i="2"/>
  <c r="F10" i="2"/>
  <c r="D8" i="2"/>
  <c r="D6" i="2"/>
  <c r="D10" i="2"/>
  <c r="C8" i="1"/>
  <c r="D14" i="2" l="1"/>
  <c r="F14" i="2"/>
  <c r="C14" i="1"/>
  <c r="C31" i="1" l="1"/>
  <c r="D14" i="1" s="1"/>
  <c r="D27" i="1"/>
  <c r="D21" i="1"/>
  <c r="D8" i="1" l="1"/>
  <c r="D31" i="1"/>
</calcChain>
</file>

<file path=xl/sharedStrings.xml><?xml version="1.0" encoding="utf-8"?>
<sst xmlns="http://schemas.openxmlformats.org/spreadsheetml/2006/main" count="239" uniqueCount="137">
  <si>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</si>
  <si>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</si>
  <si>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</si>
  <si>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</si>
  <si>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</si>
  <si>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</si>
  <si>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</si>
  <si>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</si>
  <si>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</si>
  <si>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</si>
  <si>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</si>
  <si>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</si>
  <si>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</si>
  <si>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</si>
  <si>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</si>
  <si>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</si>
  <si>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</si>
  <si>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</si>
  <si>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</si>
  <si>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</si>
  <si>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</si>
  <si>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</si>
  <si>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</si>
  <si>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</si>
  <si>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</si>
  <si>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</si>
  <si>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</si>
  <si>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</si>
  <si>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</si>
  <si>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</si>
  <si>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</si>
  <si>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</si>
  <si>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</si>
  <si>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</si>
  <si>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</si>
  <si>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</si>
  <si>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</si>
  <si>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</si>
  <si>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</si>
  <si>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</si>
  <si>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</si>
  <si>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</si>
  <si>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>Rótulos de fila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</si>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</sst>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 applyBorder="1"/>
    <xf numFmtId="0" fontId="1" fillId="33" borderId="0" xfId="42" applyFont="1" applyFill="1" applyBorder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Fill="1" applyBorder="1" applyAlignment="1">
      <alignment horizontal="center"/>
    </xf>
    <xf numFmtId="165" fontId="20" fillId="0" borderId="0" xfId="42" applyNumberFormat="1" applyFont="1" applyFill="1" applyBorder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0" fillId="0" borderId="0" xfId="0" applyAlignment="1"/>
    <xf numFmtId="2" fontId="0" fillId="0" borderId="0" xfId="0" applyNumberFormat="1" applyAlignment="1"/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Border="1" applyAlignment="1">
      <alignment horizontal="center"/>
    </xf>
    <xf numFmtId="165" fontId="20" fillId="35" borderId="0" xfId="42" applyNumberFormat="1" applyFont="1" applyFill="1" applyBorder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Border="1" applyAlignment="1">
      <alignment horizontal="center"/>
    </xf>
    <xf numFmtId="0" fontId="21" fillId="0" borderId="0" xfId="42" applyFont="1" applyFill="1" applyBorder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20000000}"/>
    <cellStyle name="Neutral" xfId="8" builtinId="28" customBuiltin="1"/>
    <cellStyle name="Normal" xfId="0" builtinId="0"/>
    <cellStyle name="Normal 2" xfId="42" xr:uid="{00000000-0005-0000-0000-000023000000}"/>
    <cellStyle name="Normal 2 2" xfId="44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2018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97FFF-0A7D-4A05-B393-6993236D11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C1C57E-A778-4CCA-B093-90039C7A0E5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layout>
                <c:manualLayout>
                  <c:x val="0.11188004947657405"/>
                  <c:y val="5.4505322251385262E-2"/>
                </c:manualLayout>
              </c:layout>
              <c:tx>
                <c:rich>
                  <a:bodyPr/>
                  <a:lstStyle/>
                  <a:p>
                    <a:fld id="{3FFC8A7B-30F2-423A-950C-B01CF6C8233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71.832307303086523</c:v>
                </c:pt>
                <c:pt idx="1">
                  <c:v>28.122364648338678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2018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9993C75-9347-4E39-88C9-5C5AAC17AA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094204-6CD1-4150-B6C2-18F7098016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9210D9-79C0-40FD-80FE-BD097913E3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layout>
                <c:manualLayout>
                  <c:x val="0.10974300087489064"/>
                  <c:y val="1.753280839895013E-2"/>
                </c:manualLayout>
              </c:layout>
              <c:tx>
                <c:rich>
                  <a:bodyPr/>
                  <a:lstStyle/>
                  <a:p>
                    <a:fld id="{06F4B726-2EA1-4EFE-87A6-1E1B3165FB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53.209777061509534</c:v>
                </c:pt>
                <c:pt idx="1">
                  <c:v>26.698898737577224</c:v>
                </c:pt>
                <c:pt idx="2">
                  <c:v>16.680096696212733</c:v>
                </c:pt>
                <c:pt idx="3">
                  <c:v>3.4112275047005105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2018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43</c:v>
                </c:pt>
                <c:pt idx="2">
                  <c:v>36</c:v>
                </c:pt>
                <c:pt idx="3">
                  <c:v>3</c:v>
                </c:pt>
                <c:pt idx="4">
                  <c:v>14</c:v>
                </c:pt>
                <c:pt idx="5">
                  <c:v>15</c:v>
                </c:pt>
                <c:pt idx="6">
                  <c:v>100</c:v>
                </c:pt>
                <c:pt idx="7">
                  <c:v>19</c:v>
                </c:pt>
                <c:pt idx="8">
                  <c:v>2</c:v>
                </c:pt>
                <c:pt idx="9">
                  <c:v>7</c:v>
                </c:pt>
                <c:pt idx="10">
                  <c:v>13</c:v>
                </c:pt>
                <c:pt idx="11">
                  <c:v>105</c:v>
                </c:pt>
                <c:pt idx="12">
                  <c:v>6</c:v>
                </c:pt>
                <c:pt idx="13">
                  <c:v>7</c:v>
                </c:pt>
                <c:pt idx="14">
                  <c:v>75</c:v>
                </c:pt>
                <c:pt idx="15">
                  <c:v>24</c:v>
                </c:pt>
                <c:pt idx="16">
                  <c:v>3</c:v>
                </c:pt>
                <c:pt idx="17">
                  <c:v>6</c:v>
                </c:pt>
                <c:pt idx="18">
                  <c:v>42</c:v>
                </c:pt>
                <c:pt idx="19">
                  <c:v>8</c:v>
                </c:pt>
                <c:pt idx="20">
                  <c:v>15</c:v>
                </c:pt>
                <c:pt idx="21">
                  <c:v>25</c:v>
                </c:pt>
                <c:pt idx="22">
                  <c:v>14</c:v>
                </c:pt>
                <c:pt idx="23">
                  <c:v>6</c:v>
                </c:pt>
                <c:pt idx="24">
                  <c:v>19</c:v>
                </c:pt>
                <c:pt idx="25">
                  <c:v>106</c:v>
                </c:pt>
                <c:pt idx="26">
                  <c:v>61</c:v>
                </c:pt>
                <c:pt idx="27">
                  <c:v>21</c:v>
                </c:pt>
                <c:pt idx="28">
                  <c:v>2</c:v>
                </c:pt>
                <c:pt idx="29">
                  <c:v>19</c:v>
                </c:pt>
                <c:pt idx="30">
                  <c:v>11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133</c:v>
                </c:pt>
                <c:pt idx="1">
                  <c:v>65</c:v>
                </c:pt>
                <c:pt idx="2">
                  <c:v>47</c:v>
                </c:pt>
                <c:pt idx="3">
                  <c:v>25</c:v>
                </c:pt>
                <c:pt idx="4">
                  <c:v>26</c:v>
                </c:pt>
                <c:pt idx="5">
                  <c:v>61</c:v>
                </c:pt>
                <c:pt idx="6">
                  <c:v>534</c:v>
                </c:pt>
                <c:pt idx="7">
                  <c:v>91</c:v>
                </c:pt>
                <c:pt idx="8">
                  <c:v>13</c:v>
                </c:pt>
                <c:pt idx="9">
                  <c:v>26</c:v>
                </c:pt>
                <c:pt idx="10">
                  <c:v>54</c:v>
                </c:pt>
                <c:pt idx="11">
                  <c:v>92</c:v>
                </c:pt>
                <c:pt idx="12">
                  <c:v>18</c:v>
                </c:pt>
                <c:pt idx="13">
                  <c:v>11</c:v>
                </c:pt>
                <c:pt idx="14">
                  <c:v>229</c:v>
                </c:pt>
                <c:pt idx="15">
                  <c:v>304</c:v>
                </c:pt>
                <c:pt idx="16">
                  <c:v>12</c:v>
                </c:pt>
                <c:pt idx="17">
                  <c:v>5</c:v>
                </c:pt>
                <c:pt idx="18">
                  <c:v>232</c:v>
                </c:pt>
                <c:pt idx="19">
                  <c:v>19</c:v>
                </c:pt>
                <c:pt idx="20">
                  <c:v>33</c:v>
                </c:pt>
                <c:pt idx="21">
                  <c:v>103</c:v>
                </c:pt>
                <c:pt idx="22">
                  <c:v>58</c:v>
                </c:pt>
                <c:pt idx="23">
                  <c:v>24</c:v>
                </c:pt>
                <c:pt idx="24">
                  <c:v>142</c:v>
                </c:pt>
                <c:pt idx="25">
                  <c:v>93</c:v>
                </c:pt>
                <c:pt idx="26">
                  <c:v>102</c:v>
                </c:pt>
                <c:pt idx="27">
                  <c:v>53</c:v>
                </c:pt>
                <c:pt idx="28">
                  <c:v>4</c:v>
                </c:pt>
                <c:pt idx="29">
                  <c:v>141</c:v>
                </c:pt>
                <c:pt idx="30">
                  <c:v>58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22984"/>
        <c:axId val="208723376"/>
      </c:lineChart>
      <c:catAx>
        <c:axId val="20872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3376"/>
        <c:crosses val="autoZero"/>
        <c:auto val="1"/>
        <c:lblAlgn val="ctr"/>
        <c:lblOffset val="100"/>
        <c:noMultiLvlLbl val="0"/>
      </c:catAx>
      <c:valAx>
        <c:axId val="208723376"/>
        <c:scaling>
          <c:orientation val="minMax"/>
          <c:max val="6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2984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2018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43</c:v>
                </c:pt>
                <c:pt idx="2">
                  <c:v>36</c:v>
                </c:pt>
                <c:pt idx="3">
                  <c:v>3</c:v>
                </c:pt>
                <c:pt idx="4">
                  <c:v>14</c:v>
                </c:pt>
                <c:pt idx="5">
                  <c:v>15</c:v>
                </c:pt>
                <c:pt idx="6">
                  <c:v>100</c:v>
                </c:pt>
                <c:pt idx="7">
                  <c:v>19</c:v>
                </c:pt>
                <c:pt idx="8">
                  <c:v>2</c:v>
                </c:pt>
                <c:pt idx="9">
                  <c:v>7</c:v>
                </c:pt>
                <c:pt idx="10">
                  <c:v>13</c:v>
                </c:pt>
                <c:pt idx="11">
                  <c:v>105</c:v>
                </c:pt>
                <c:pt idx="12">
                  <c:v>6</c:v>
                </c:pt>
                <c:pt idx="13">
                  <c:v>7</c:v>
                </c:pt>
                <c:pt idx="14">
                  <c:v>75</c:v>
                </c:pt>
                <c:pt idx="15">
                  <c:v>24</c:v>
                </c:pt>
                <c:pt idx="16">
                  <c:v>3</c:v>
                </c:pt>
                <c:pt idx="17">
                  <c:v>6</c:v>
                </c:pt>
                <c:pt idx="18">
                  <c:v>42</c:v>
                </c:pt>
                <c:pt idx="19">
                  <c:v>8</c:v>
                </c:pt>
                <c:pt idx="20">
                  <c:v>15</c:v>
                </c:pt>
                <c:pt idx="21">
                  <c:v>25</c:v>
                </c:pt>
                <c:pt idx="22">
                  <c:v>14</c:v>
                </c:pt>
                <c:pt idx="23">
                  <c:v>6</c:v>
                </c:pt>
                <c:pt idx="24">
                  <c:v>19</c:v>
                </c:pt>
                <c:pt idx="25">
                  <c:v>106</c:v>
                </c:pt>
                <c:pt idx="26">
                  <c:v>61</c:v>
                </c:pt>
                <c:pt idx="27">
                  <c:v>21</c:v>
                </c:pt>
                <c:pt idx="28">
                  <c:v>2</c:v>
                </c:pt>
                <c:pt idx="29">
                  <c:v>19</c:v>
                </c:pt>
                <c:pt idx="30">
                  <c:v>11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133</c:v>
                </c:pt>
                <c:pt idx="1">
                  <c:v>65</c:v>
                </c:pt>
                <c:pt idx="2">
                  <c:v>47</c:v>
                </c:pt>
                <c:pt idx="3">
                  <c:v>25</c:v>
                </c:pt>
                <c:pt idx="4">
                  <c:v>26</c:v>
                </c:pt>
                <c:pt idx="5">
                  <c:v>61</c:v>
                </c:pt>
                <c:pt idx="6">
                  <c:v>534</c:v>
                </c:pt>
                <c:pt idx="7">
                  <c:v>91</c:v>
                </c:pt>
                <c:pt idx="8">
                  <c:v>13</c:v>
                </c:pt>
                <c:pt idx="9">
                  <c:v>26</c:v>
                </c:pt>
                <c:pt idx="10">
                  <c:v>54</c:v>
                </c:pt>
                <c:pt idx="11">
                  <c:v>92</c:v>
                </c:pt>
                <c:pt idx="12">
                  <c:v>18</c:v>
                </c:pt>
                <c:pt idx="13">
                  <c:v>11</c:v>
                </c:pt>
                <c:pt idx="14">
                  <c:v>229</c:v>
                </c:pt>
                <c:pt idx="15">
                  <c:v>304</c:v>
                </c:pt>
                <c:pt idx="16">
                  <c:v>12</c:v>
                </c:pt>
                <c:pt idx="17">
                  <c:v>5</c:v>
                </c:pt>
                <c:pt idx="18">
                  <c:v>232</c:v>
                </c:pt>
                <c:pt idx="19">
                  <c:v>19</c:v>
                </c:pt>
                <c:pt idx="20">
                  <c:v>33</c:v>
                </c:pt>
                <c:pt idx="21">
                  <c:v>103</c:v>
                </c:pt>
                <c:pt idx="22">
                  <c:v>58</c:v>
                </c:pt>
                <c:pt idx="23">
                  <c:v>24</c:v>
                </c:pt>
                <c:pt idx="24">
                  <c:v>142</c:v>
                </c:pt>
                <c:pt idx="25">
                  <c:v>93</c:v>
                </c:pt>
                <c:pt idx="26">
                  <c:v>102</c:v>
                </c:pt>
                <c:pt idx="27">
                  <c:v>53</c:v>
                </c:pt>
                <c:pt idx="28">
                  <c:v>4</c:v>
                </c:pt>
                <c:pt idx="29">
                  <c:v>141</c:v>
                </c:pt>
                <c:pt idx="30">
                  <c:v>58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847672"/>
        <c:axId val="208847280"/>
      </c:barChart>
      <c:catAx>
        <c:axId val="20884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847280"/>
        <c:crosses val="autoZero"/>
        <c:auto val="1"/>
        <c:lblAlgn val="ctr"/>
        <c:lblOffset val="100"/>
        <c:noMultiLvlLbl val="0"/>
      </c:catAx>
      <c:valAx>
        <c:axId val="208847280"/>
        <c:scaling>
          <c:orientation val="minMax"/>
          <c:max val="7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847672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2018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13457</c:v>
                </c:pt>
                <c:pt idx="1">
                  <c:v>1917</c:v>
                </c:pt>
                <c:pt idx="2">
                  <c:v>228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23810</c:v>
                </c:pt>
                <c:pt idx="1">
                  <c:v>21590</c:v>
                </c:pt>
                <c:pt idx="2">
                  <c:v>11518</c:v>
                </c:pt>
                <c:pt idx="3">
                  <c:v>37946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155040"/>
        <c:axId val="207419624"/>
      </c:barChart>
      <c:catAx>
        <c:axId val="2081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7419624"/>
        <c:crosses val="autoZero"/>
        <c:auto val="1"/>
        <c:lblAlgn val="ctr"/>
        <c:lblOffset val="100"/>
        <c:noMultiLvlLbl val="0"/>
      </c:catAx>
      <c:valAx>
        <c:axId val="207419624"/>
        <c:scaling>
          <c:orientation val="minMax"/>
          <c:max val="4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081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2018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5925925925925924"/>
          <c:w val="0.44444444444444442"/>
          <c:h val="0.7407407407407407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AE11A6-1E2B-4FA7-AFA9-F0ED29B3B2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2AAA7A-89AF-46FE-8DD5-FC87926EB7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5.6555993000874917E-2"/>
                  <c:y val="7.4088655584718787E-3"/>
                </c:manualLayout>
              </c:layout>
              <c:tx>
                <c:rich>
                  <a:bodyPr/>
                  <a:lstStyle/>
                  <a:p>
                    <a:fld id="{A413EC06-F963-41B2-91CD-FBEE6A5DCD6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6.8971347331583499E-2"/>
                  <c:y val="3.188721201516477E-2"/>
                </c:manualLayout>
              </c:layout>
              <c:tx>
                <c:rich>
                  <a:bodyPr/>
                  <a:lstStyle/>
                  <a:p>
                    <a:fld id="{65B62330-92C9-4D34-A1F3-9CADF2A5007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85.702458285568724</c:v>
                </c:pt>
                <c:pt idx="1">
                  <c:v>12.208635842567826</c:v>
                </c:pt>
                <c:pt idx="2">
                  <c:v>1.4520443255636224</c:v>
                </c:pt>
                <c:pt idx="3">
                  <c:v>0.63686154629983438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2018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9993C75-9347-4E39-88C9-5C5AAC17AA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094204-6CD1-4150-B6C2-18F7098016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9210D9-79C0-40FD-80FE-BD097913E3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F4B726-2EA1-4EFE-87A6-1E1B3165FB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25.099089222465846</c:v>
                </c:pt>
                <c:pt idx="1">
                  <c:v>22.758896947208637</c:v>
                </c:pt>
                <c:pt idx="2">
                  <c:v>12.141592174059706</c:v>
                </c:pt>
                <c:pt idx="3">
                  <c:v>40.000421656265814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252</c:v>
                </c:pt>
                <c:pt idx="1">
                  <c:v>1042</c:v>
                </c:pt>
                <c:pt idx="2">
                  <c:v>150</c:v>
                </c:pt>
                <c:pt idx="3">
                  <c:v>84</c:v>
                </c:pt>
                <c:pt idx="4">
                  <c:v>568</c:v>
                </c:pt>
                <c:pt idx="5">
                  <c:v>691</c:v>
                </c:pt>
                <c:pt idx="6">
                  <c:v>6473</c:v>
                </c:pt>
                <c:pt idx="7">
                  <c:v>419</c:v>
                </c:pt>
                <c:pt idx="8">
                  <c:v>115</c:v>
                </c:pt>
                <c:pt idx="9">
                  <c:v>136</c:v>
                </c:pt>
                <c:pt idx="10">
                  <c:v>1129</c:v>
                </c:pt>
                <c:pt idx="11">
                  <c:v>1155</c:v>
                </c:pt>
                <c:pt idx="12">
                  <c:v>4909</c:v>
                </c:pt>
                <c:pt idx="13">
                  <c:v>358</c:v>
                </c:pt>
                <c:pt idx="14">
                  <c:v>2509</c:v>
                </c:pt>
                <c:pt idx="15">
                  <c:v>1472</c:v>
                </c:pt>
                <c:pt idx="16">
                  <c:v>319</c:v>
                </c:pt>
                <c:pt idx="17">
                  <c:v>122</c:v>
                </c:pt>
                <c:pt idx="18">
                  <c:v>4842</c:v>
                </c:pt>
                <c:pt idx="19">
                  <c:v>547</c:v>
                </c:pt>
                <c:pt idx="20">
                  <c:v>1503</c:v>
                </c:pt>
                <c:pt idx="21">
                  <c:v>509</c:v>
                </c:pt>
                <c:pt idx="22">
                  <c:v>59</c:v>
                </c:pt>
                <c:pt idx="23">
                  <c:v>725</c:v>
                </c:pt>
                <c:pt idx="24">
                  <c:v>626</c:v>
                </c:pt>
                <c:pt idx="25">
                  <c:v>609</c:v>
                </c:pt>
                <c:pt idx="26">
                  <c:v>414</c:v>
                </c:pt>
                <c:pt idx="27">
                  <c:v>686</c:v>
                </c:pt>
                <c:pt idx="28">
                  <c:v>70</c:v>
                </c:pt>
                <c:pt idx="29">
                  <c:v>606</c:v>
                </c:pt>
                <c:pt idx="30">
                  <c:v>1205</c:v>
                </c:pt>
                <c:pt idx="31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245</c:v>
                </c:pt>
                <c:pt idx="1">
                  <c:v>324</c:v>
                </c:pt>
                <c:pt idx="2">
                  <c:v>79</c:v>
                </c:pt>
                <c:pt idx="3">
                  <c:v>56</c:v>
                </c:pt>
                <c:pt idx="4">
                  <c:v>273</c:v>
                </c:pt>
                <c:pt idx="5">
                  <c:v>375</c:v>
                </c:pt>
                <c:pt idx="6">
                  <c:v>3757</c:v>
                </c:pt>
                <c:pt idx="7">
                  <c:v>355</c:v>
                </c:pt>
                <c:pt idx="8">
                  <c:v>47</c:v>
                </c:pt>
                <c:pt idx="9">
                  <c:v>171</c:v>
                </c:pt>
                <c:pt idx="10">
                  <c:v>330</c:v>
                </c:pt>
                <c:pt idx="11">
                  <c:v>844</c:v>
                </c:pt>
                <c:pt idx="12">
                  <c:v>206</c:v>
                </c:pt>
                <c:pt idx="13">
                  <c:v>216</c:v>
                </c:pt>
                <c:pt idx="14">
                  <c:v>1698</c:v>
                </c:pt>
                <c:pt idx="15">
                  <c:v>1242</c:v>
                </c:pt>
                <c:pt idx="16">
                  <c:v>247</c:v>
                </c:pt>
                <c:pt idx="17">
                  <c:v>132</c:v>
                </c:pt>
                <c:pt idx="18">
                  <c:v>2526</c:v>
                </c:pt>
                <c:pt idx="19">
                  <c:v>234</c:v>
                </c:pt>
                <c:pt idx="20">
                  <c:v>1012</c:v>
                </c:pt>
                <c:pt idx="21">
                  <c:v>458</c:v>
                </c:pt>
                <c:pt idx="22">
                  <c:v>12</c:v>
                </c:pt>
                <c:pt idx="23">
                  <c:v>423</c:v>
                </c:pt>
                <c:pt idx="24">
                  <c:v>506</c:v>
                </c:pt>
                <c:pt idx="25">
                  <c:v>494</c:v>
                </c:pt>
                <c:pt idx="26">
                  <c:v>180</c:v>
                </c:pt>
                <c:pt idx="27">
                  <c:v>456</c:v>
                </c:pt>
                <c:pt idx="28">
                  <c:v>50</c:v>
                </c:pt>
                <c:pt idx="29">
                  <c:v>552</c:v>
                </c:pt>
                <c:pt idx="30">
                  <c:v>473</c:v>
                </c:pt>
                <c:pt idx="3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72</c:v>
                </c:pt>
                <c:pt idx="2">
                  <c:v>2</c:v>
                </c:pt>
                <c:pt idx="3">
                  <c:v>12</c:v>
                </c:pt>
                <c:pt idx="4">
                  <c:v>4</c:v>
                </c:pt>
                <c:pt idx="5">
                  <c:v>14</c:v>
                </c:pt>
                <c:pt idx="6">
                  <c:v>109</c:v>
                </c:pt>
                <c:pt idx="7">
                  <c:v>14</c:v>
                </c:pt>
                <c:pt idx="8">
                  <c:v>10</c:v>
                </c:pt>
                <c:pt idx="9">
                  <c:v>27</c:v>
                </c:pt>
                <c:pt idx="10">
                  <c:v>113</c:v>
                </c:pt>
                <c:pt idx="11">
                  <c:v>23</c:v>
                </c:pt>
                <c:pt idx="12">
                  <c:v>0</c:v>
                </c:pt>
                <c:pt idx="13">
                  <c:v>1</c:v>
                </c:pt>
                <c:pt idx="14">
                  <c:v>61</c:v>
                </c:pt>
                <c:pt idx="15">
                  <c:v>27</c:v>
                </c:pt>
                <c:pt idx="16">
                  <c:v>2</c:v>
                </c:pt>
                <c:pt idx="17">
                  <c:v>0</c:v>
                </c:pt>
                <c:pt idx="18">
                  <c:v>138</c:v>
                </c:pt>
                <c:pt idx="19">
                  <c:v>0</c:v>
                </c:pt>
                <c:pt idx="20">
                  <c:v>30</c:v>
                </c:pt>
                <c:pt idx="21">
                  <c:v>15</c:v>
                </c:pt>
                <c:pt idx="22">
                  <c:v>1</c:v>
                </c:pt>
                <c:pt idx="23">
                  <c:v>7</c:v>
                </c:pt>
                <c:pt idx="24">
                  <c:v>686</c:v>
                </c:pt>
                <c:pt idx="25">
                  <c:v>70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47</c:v>
                </c:pt>
                <c:pt idx="30">
                  <c:v>39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186</c:v>
                </c:pt>
                <c:pt idx="1">
                  <c:v>662</c:v>
                </c:pt>
                <c:pt idx="2">
                  <c:v>90</c:v>
                </c:pt>
                <c:pt idx="3">
                  <c:v>30</c:v>
                </c:pt>
                <c:pt idx="4">
                  <c:v>207</c:v>
                </c:pt>
                <c:pt idx="5">
                  <c:v>366</c:v>
                </c:pt>
                <c:pt idx="6">
                  <c:v>3780</c:v>
                </c:pt>
                <c:pt idx="7">
                  <c:v>291</c:v>
                </c:pt>
                <c:pt idx="8">
                  <c:v>29</c:v>
                </c:pt>
                <c:pt idx="9">
                  <c:v>270</c:v>
                </c:pt>
                <c:pt idx="10">
                  <c:v>363</c:v>
                </c:pt>
                <c:pt idx="11">
                  <c:v>847</c:v>
                </c:pt>
                <c:pt idx="12">
                  <c:v>426</c:v>
                </c:pt>
                <c:pt idx="13">
                  <c:v>123</c:v>
                </c:pt>
                <c:pt idx="14">
                  <c:v>1114</c:v>
                </c:pt>
                <c:pt idx="15">
                  <c:v>397</c:v>
                </c:pt>
                <c:pt idx="16">
                  <c:v>47</c:v>
                </c:pt>
                <c:pt idx="17">
                  <c:v>109</c:v>
                </c:pt>
                <c:pt idx="18">
                  <c:v>1287</c:v>
                </c:pt>
                <c:pt idx="19">
                  <c:v>157</c:v>
                </c:pt>
                <c:pt idx="20">
                  <c:v>602</c:v>
                </c:pt>
                <c:pt idx="21">
                  <c:v>268</c:v>
                </c:pt>
                <c:pt idx="22">
                  <c:v>12</c:v>
                </c:pt>
                <c:pt idx="23">
                  <c:v>260</c:v>
                </c:pt>
                <c:pt idx="24">
                  <c:v>366</c:v>
                </c:pt>
                <c:pt idx="25">
                  <c:v>503</c:v>
                </c:pt>
                <c:pt idx="26">
                  <c:v>299</c:v>
                </c:pt>
                <c:pt idx="27">
                  <c:v>395</c:v>
                </c:pt>
                <c:pt idx="28">
                  <c:v>34</c:v>
                </c:pt>
                <c:pt idx="29">
                  <c:v>370</c:v>
                </c:pt>
                <c:pt idx="30">
                  <c:v>145</c:v>
                </c:pt>
                <c:pt idx="3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5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96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R-3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13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10</c:v>
                </c:pt>
                <c:pt idx="1">
                  <c:v>36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12</c:v>
                </c:pt>
                <c:pt idx="6">
                  <c:v>138</c:v>
                </c:pt>
                <c:pt idx="7">
                  <c:v>16</c:v>
                </c:pt>
                <c:pt idx="8">
                  <c:v>10</c:v>
                </c:pt>
                <c:pt idx="9">
                  <c:v>18</c:v>
                </c:pt>
                <c:pt idx="10">
                  <c:v>76</c:v>
                </c:pt>
                <c:pt idx="11">
                  <c:v>26</c:v>
                </c:pt>
                <c:pt idx="12">
                  <c:v>0</c:v>
                </c:pt>
                <c:pt idx="13">
                  <c:v>3</c:v>
                </c:pt>
                <c:pt idx="14">
                  <c:v>51</c:v>
                </c:pt>
                <c:pt idx="15">
                  <c:v>23</c:v>
                </c:pt>
                <c:pt idx="16">
                  <c:v>0</c:v>
                </c:pt>
                <c:pt idx="17">
                  <c:v>4</c:v>
                </c:pt>
                <c:pt idx="18">
                  <c:v>125</c:v>
                </c:pt>
                <c:pt idx="19">
                  <c:v>0</c:v>
                </c:pt>
                <c:pt idx="20">
                  <c:v>113</c:v>
                </c:pt>
                <c:pt idx="21">
                  <c:v>227</c:v>
                </c:pt>
                <c:pt idx="22">
                  <c:v>0</c:v>
                </c:pt>
                <c:pt idx="23">
                  <c:v>6</c:v>
                </c:pt>
                <c:pt idx="24">
                  <c:v>1382</c:v>
                </c:pt>
                <c:pt idx="25">
                  <c:v>66</c:v>
                </c:pt>
                <c:pt idx="26">
                  <c:v>82</c:v>
                </c:pt>
                <c:pt idx="27">
                  <c:v>21</c:v>
                </c:pt>
                <c:pt idx="28">
                  <c:v>0</c:v>
                </c:pt>
                <c:pt idx="29">
                  <c:v>191</c:v>
                </c:pt>
                <c:pt idx="30">
                  <c:v>84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228</c:v>
                </c:pt>
                <c:pt idx="1">
                  <c:v>1055</c:v>
                </c:pt>
                <c:pt idx="2">
                  <c:v>61</c:v>
                </c:pt>
                <c:pt idx="3">
                  <c:v>49</c:v>
                </c:pt>
                <c:pt idx="4">
                  <c:v>176</c:v>
                </c:pt>
                <c:pt idx="5">
                  <c:v>378</c:v>
                </c:pt>
                <c:pt idx="6">
                  <c:v>6977</c:v>
                </c:pt>
                <c:pt idx="7">
                  <c:v>278</c:v>
                </c:pt>
                <c:pt idx="8">
                  <c:v>31</c:v>
                </c:pt>
                <c:pt idx="9">
                  <c:v>240</c:v>
                </c:pt>
                <c:pt idx="10">
                  <c:v>707</c:v>
                </c:pt>
                <c:pt idx="11">
                  <c:v>1128</c:v>
                </c:pt>
                <c:pt idx="12">
                  <c:v>538</c:v>
                </c:pt>
                <c:pt idx="13">
                  <c:v>122</c:v>
                </c:pt>
                <c:pt idx="14">
                  <c:v>1086</c:v>
                </c:pt>
                <c:pt idx="15">
                  <c:v>234</c:v>
                </c:pt>
                <c:pt idx="16">
                  <c:v>24</c:v>
                </c:pt>
                <c:pt idx="17">
                  <c:v>88</c:v>
                </c:pt>
                <c:pt idx="18">
                  <c:v>2267</c:v>
                </c:pt>
                <c:pt idx="19">
                  <c:v>125</c:v>
                </c:pt>
                <c:pt idx="20">
                  <c:v>470</c:v>
                </c:pt>
                <c:pt idx="21">
                  <c:v>390</c:v>
                </c:pt>
                <c:pt idx="22">
                  <c:v>8</c:v>
                </c:pt>
                <c:pt idx="23">
                  <c:v>281</c:v>
                </c:pt>
                <c:pt idx="24">
                  <c:v>730</c:v>
                </c:pt>
                <c:pt idx="25">
                  <c:v>584</c:v>
                </c:pt>
                <c:pt idx="26">
                  <c:v>306</c:v>
                </c:pt>
                <c:pt idx="27">
                  <c:v>334</c:v>
                </c:pt>
                <c:pt idx="28">
                  <c:v>34</c:v>
                </c:pt>
                <c:pt idx="29">
                  <c:v>375</c:v>
                </c:pt>
                <c:pt idx="30">
                  <c:v>187</c:v>
                </c:pt>
                <c:pt idx="3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49</c:v>
                </c:pt>
                <c:pt idx="1">
                  <c:v>92</c:v>
                </c:pt>
                <c:pt idx="2">
                  <c:v>20</c:v>
                </c:pt>
                <c:pt idx="3">
                  <c:v>12</c:v>
                </c:pt>
                <c:pt idx="4">
                  <c:v>59</c:v>
                </c:pt>
                <c:pt idx="5">
                  <c:v>138</c:v>
                </c:pt>
                <c:pt idx="6">
                  <c:v>796</c:v>
                </c:pt>
                <c:pt idx="7">
                  <c:v>77</c:v>
                </c:pt>
                <c:pt idx="8">
                  <c:v>24</c:v>
                </c:pt>
                <c:pt idx="9">
                  <c:v>71</c:v>
                </c:pt>
                <c:pt idx="10">
                  <c:v>60</c:v>
                </c:pt>
                <c:pt idx="11">
                  <c:v>171</c:v>
                </c:pt>
                <c:pt idx="12">
                  <c:v>80</c:v>
                </c:pt>
                <c:pt idx="13">
                  <c:v>55</c:v>
                </c:pt>
                <c:pt idx="14">
                  <c:v>406</c:v>
                </c:pt>
                <c:pt idx="15">
                  <c:v>176</c:v>
                </c:pt>
                <c:pt idx="16">
                  <c:v>20</c:v>
                </c:pt>
                <c:pt idx="17">
                  <c:v>27</c:v>
                </c:pt>
                <c:pt idx="18">
                  <c:v>512</c:v>
                </c:pt>
                <c:pt idx="19">
                  <c:v>59</c:v>
                </c:pt>
                <c:pt idx="20">
                  <c:v>143</c:v>
                </c:pt>
                <c:pt idx="21">
                  <c:v>155</c:v>
                </c:pt>
                <c:pt idx="22">
                  <c:v>2</c:v>
                </c:pt>
                <c:pt idx="23">
                  <c:v>83</c:v>
                </c:pt>
                <c:pt idx="24">
                  <c:v>125</c:v>
                </c:pt>
                <c:pt idx="25">
                  <c:v>115</c:v>
                </c:pt>
                <c:pt idx="26">
                  <c:v>59</c:v>
                </c:pt>
                <c:pt idx="27">
                  <c:v>237</c:v>
                </c:pt>
                <c:pt idx="28">
                  <c:v>9</c:v>
                </c:pt>
                <c:pt idx="29">
                  <c:v>107</c:v>
                </c:pt>
                <c:pt idx="30">
                  <c:v>28</c:v>
                </c:pt>
                <c:pt idx="3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16912"/>
        <c:axId val="208621648"/>
      </c:lineChart>
      <c:catAx>
        <c:axId val="20861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08621648"/>
        <c:crosses val="autoZero"/>
        <c:auto val="1"/>
        <c:lblAlgn val="ctr"/>
        <c:lblOffset val="100"/>
        <c:noMultiLvlLbl val="0"/>
      </c:catAx>
      <c:valAx>
        <c:axId val="208621648"/>
        <c:scaling>
          <c:orientation val="minMax"/>
          <c:max val="8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61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252</c:v>
                </c:pt>
                <c:pt idx="1">
                  <c:v>1042</c:v>
                </c:pt>
                <c:pt idx="2">
                  <c:v>150</c:v>
                </c:pt>
                <c:pt idx="3">
                  <c:v>84</c:v>
                </c:pt>
                <c:pt idx="4">
                  <c:v>568</c:v>
                </c:pt>
                <c:pt idx="5">
                  <c:v>691</c:v>
                </c:pt>
                <c:pt idx="6">
                  <c:v>6473</c:v>
                </c:pt>
                <c:pt idx="7">
                  <c:v>419</c:v>
                </c:pt>
                <c:pt idx="8">
                  <c:v>115</c:v>
                </c:pt>
                <c:pt idx="9">
                  <c:v>136</c:v>
                </c:pt>
                <c:pt idx="10">
                  <c:v>1129</c:v>
                </c:pt>
                <c:pt idx="11">
                  <c:v>1155</c:v>
                </c:pt>
                <c:pt idx="12">
                  <c:v>4909</c:v>
                </c:pt>
                <c:pt idx="13">
                  <c:v>358</c:v>
                </c:pt>
                <c:pt idx="14">
                  <c:v>2509</c:v>
                </c:pt>
                <c:pt idx="15">
                  <c:v>1472</c:v>
                </c:pt>
                <c:pt idx="16">
                  <c:v>319</c:v>
                </c:pt>
                <c:pt idx="17">
                  <c:v>122</c:v>
                </c:pt>
                <c:pt idx="18">
                  <c:v>4842</c:v>
                </c:pt>
                <c:pt idx="19">
                  <c:v>547</c:v>
                </c:pt>
                <c:pt idx="20">
                  <c:v>1503</c:v>
                </c:pt>
                <c:pt idx="21">
                  <c:v>509</c:v>
                </c:pt>
                <c:pt idx="22">
                  <c:v>59</c:v>
                </c:pt>
                <c:pt idx="23">
                  <c:v>725</c:v>
                </c:pt>
                <c:pt idx="24">
                  <c:v>626</c:v>
                </c:pt>
                <c:pt idx="25">
                  <c:v>609</c:v>
                </c:pt>
                <c:pt idx="26">
                  <c:v>414</c:v>
                </c:pt>
                <c:pt idx="27">
                  <c:v>686</c:v>
                </c:pt>
                <c:pt idx="28">
                  <c:v>70</c:v>
                </c:pt>
                <c:pt idx="29">
                  <c:v>606</c:v>
                </c:pt>
                <c:pt idx="30">
                  <c:v>1205</c:v>
                </c:pt>
                <c:pt idx="3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245</c:v>
                </c:pt>
                <c:pt idx="1">
                  <c:v>324</c:v>
                </c:pt>
                <c:pt idx="2">
                  <c:v>79</c:v>
                </c:pt>
                <c:pt idx="3">
                  <c:v>56</c:v>
                </c:pt>
                <c:pt idx="4">
                  <c:v>273</c:v>
                </c:pt>
                <c:pt idx="5">
                  <c:v>375</c:v>
                </c:pt>
                <c:pt idx="6">
                  <c:v>3757</c:v>
                </c:pt>
                <c:pt idx="7">
                  <c:v>355</c:v>
                </c:pt>
                <c:pt idx="8">
                  <c:v>47</c:v>
                </c:pt>
                <c:pt idx="9">
                  <c:v>171</c:v>
                </c:pt>
                <c:pt idx="10">
                  <c:v>330</c:v>
                </c:pt>
                <c:pt idx="11">
                  <c:v>844</c:v>
                </c:pt>
                <c:pt idx="12">
                  <c:v>206</c:v>
                </c:pt>
                <c:pt idx="13">
                  <c:v>216</c:v>
                </c:pt>
                <c:pt idx="14">
                  <c:v>1698</c:v>
                </c:pt>
                <c:pt idx="15">
                  <c:v>1242</c:v>
                </c:pt>
                <c:pt idx="16">
                  <c:v>247</c:v>
                </c:pt>
                <c:pt idx="17">
                  <c:v>132</c:v>
                </c:pt>
                <c:pt idx="18">
                  <c:v>2526</c:v>
                </c:pt>
                <c:pt idx="19">
                  <c:v>234</c:v>
                </c:pt>
                <c:pt idx="20">
                  <c:v>1012</c:v>
                </c:pt>
                <c:pt idx="21">
                  <c:v>458</c:v>
                </c:pt>
                <c:pt idx="22">
                  <c:v>12</c:v>
                </c:pt>
                <c:pt idx="23">
                  <c:v>423</c:v>
                </c:pt>
                <c:pt idx="24">
                  <c:v>506</c:v>
                </c:pt>
                <c:pt idx="25">
                  <c:v>494</c:v>
                </c:pt>
                <c:pt idx="26">
                  <c:v>180</c:v>
                </c:pt>
                <c:pt idx="27">
                  <c:v>456</c:v>
                </c:pt>
                <c:pt idx="28">
                  <c:v>50</c:v>
                </c:pt>
                <c:pt idx="29">
                  <c:v>552</c:v>
                </c:pt>
                <c:pt idx="30">
                  <c:v>473</c:v>
                </c:pt>
                <c:pt idx="3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72</c:v>
                </c:pt>
                <c:pt idx="2">
                  <c:v>2</c:v>
                </c:pt>
                <c:pt idx="3">
                  <c:v>12</c:v>
                </c:pt>
                <c:pt idx="4">
                  <c:v>4</c:v>
                </c:pt>
                <c:pt idx="5">
                  <c:v>14</c:v>
                </c:pt>
                <c:pt idx="6">
                  <c:v>109</c:v>
                </c:pt>
                <c:pt idx="7">
                  <c:v>14</c:v>
                </c:pt>
                <c:pt idx="8">
                  <c:v>10</c:v>
                </c:pt>
                <c:pt idx="9">
                  <c:v>27</c:v>
                </c:pt>
                <c:pt idx="10">
                  <c:v>113</c:v>
                </c:pt>
                <c:pt idx="11">
                  <c:v>23</c:v>
                </c:pt>
                <c:pt idx="12">
                  <c:v>0</c:v>
                </c:pt>
                <c:pt idx="13">
                  <c:v>1</c:v>
                </c:pt>
                <c:pt idx="14">
                  <c:v>61</c:v>
                </c:pt>
                <c:pt idx="15">
                  <c:v>27</c:v>
                </c:pt>
                <c:pt idx="16">
                  <c:v>2</c:v>
                </c:pt>
                <c:pt idx="17">
                  <c:v>0</c:v>
                </c:pt>
                <c:pt idx="18">
                  <c:v>138</c:v>
                </c:pt>
                <c:pt idx="19">
                  <c:v>0</c:v>
                </c:pt>
                <c:pt idx="20">
                  <c:v>30</c:v>
                </c:pt>
                <c:pt idx="21">
                  <c:v>15</c:v>
                </c:pt>
                <c:pt idx="22">
                  <c:v>1</c:v>
                </c:pt>
                <c:pt idx="23">
                  <c:v>7</c:v>
                </c:pt>
                <c:pt idx="24">
                  <c:v>686</c:v>
                </c:pt>
                <c:pt idx="25">
                  <c:v>70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47</c:v>
                </c:pt>
                <c:pt idx="30">
                  <c:v>39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186</c:v>
                </c:pt>
                <c:pt idx="1">
                  <c:v>662</c:v>
                </c:pt>
                <c:pt idx="2">
                  <c:v>90</c:v>
                </c:pt>
                <c:pt idx="3">
                  <c:v>30</c:v>
                </c:pt>
                <c:pt idx="4">
                  <c:v>207</c:v>
                </c:pt>
                <c:pt idx="5">
                  <c:v>366</c:v>
                </c:pt>
                <c:pt idx="6">
                  <c:v>3780</c:v>
                </c:pt>
                <c:pt idx="7">
                  <c:v>291</c:v>
                </c:pt>
                <c:pt idx="8">
                  <c:v>29</c:v>
                </c:pt>
                <c:pt idx="9">
                  <c:v>270</c:v>
                </c:pt>
                <c:pt idx="10">
                  <c:v>363</c:v>
                </c:pt>
                <c:pt idx="11">
                  <c:v>847</c:v>
                </c:pt>
                <c:pt idx="12">
                  <c:v>426</c:v>
                </c:pt>
                <c:pt idx="13">
                  <c:v>123</c:v>
                </c:pt>
                <c:pt idx="14">
                  <c:v>1114</c:v>
                </c:pt>
                <c:pt idx="15">
                  <c:v>397</c:v>
                </c:pt>
                <c:pt idx="16">
                  <c:v>47</c:v>
                </c:pt>
                <c:pt idx="17">
                  <c:v>109</c:v>
                </c:pt>
                <c:pt idx="18">
                  <c:v>1287</c:v>
                </c:pt>
                <c:pt idx="19">
                  <c:v>157</c:v>
                </c:pt>
                <c:pt idx="20">
                  <c:v>602</c:v>
                </c:pt>
                <c:pt idx="21">
                  <c:v>268</c:v>
                </c:pt>
                <c:pt idx="22">
                  <c:v>12</c:v>
                </c:pt>
                <c:pt idx="23">
                  <c:v>260</c:v>
                </c:pt>
                <c:pt idx="24">
                  <c:v>366</c:v>
                </c:pt>
                <c:pt idx="25">
                  <c:v>503</c:v>
                </c:pt>
                <c:pt idx="26">
                  <c:v>299</c:v>
                </c:pt>
                <c:pt idx="27">
                  <c:v>395</c:v>
                </c:pt>
                <c:pt idx="28">
                  <c:v>34</c:v>
                </c:pt>
                <c:pt idx="29">
                  <c:v>370</c:v>
                </c:pt>
                <c:pt idx="30">
                  <c:v>145</c:v>
                </c:pt>
                <c:pt idx="3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5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96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R-3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13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10</c:v>
                </c:pt>
                <c:pt idx="1">
                  <c:v>36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12</c:v>
                </c:pt>
                <c:pt idx="6">
                  <c:v>138</c:v>
                </c:pt>
                <c:pt idx="7">
                  <c:v>16</c:v>
                </c:pt>
                <c:pt idx="8">
                  <c:v>10</c:v>
                </c:pt>
                <c:pt idx="9">
                  <c:v>18</c:v>
                </c:pt>
                <c:pt idx="10">
                  <c:v>76</c:v>
                </c:pt>
                <c:pt idx="11">
                  <c:v>26</c:v>
                </c:pt>
                <c:pt idx="12">
                  <c:v>0</c:v>
                </c:pt>
                <c:pt idx="13">
                  <c:v>3</c:v>
                </c:pt>
                <c:pt idx="14">
                  <c:v>51</c:v>
                </c:pt>
                <c:pt idx="15">
                  <c:v>23</c:v>
                </c:pt>
                <c:pt idx="16">
                  <c:v>0</c:v>
                </c:pt>
                <c:pt idx="17">
                  <c:v>4</c:v>
                </c:pt>
                <c:pt idx="18">
                  <c:v>125</c:v>
                </c:pt>
                <c:pt idx="19">
                  <c:v>0</c:v>
                </c:pt>
                <c:pt idx="20">
                  <c:v>113</c:v>
                </c:pt>
                <c:pt idx="21">
                  <c:v>227</c:v>
                </c:pt>
                <c:pt idx="22">
                  <c:v>0</c:v>
                </c:pt>
                <c:pt idx="23">
                  <c:v>6</c:v>
                </c:pt>
                <c:pt idx="24">
                  <c:v>1382</c:v>
                </c:pt>
                <c:pt idx="25">
                  <c:v>66</c:v>
                </c:pt>
                <c:pt idx="26">
                  <c:v>82</c:v>
                </c:pt>
                <c:pt idx="27">
                  <c:v>21</c:v>
                </c:pt>
                <c:pt idx="28">
                  <c:v>0</c:v>
                </c:pt>
                <c:pt idx="29">
                  <c:v>191</c:v>
                </c:pt>
                <c:pt idx="30">
                  <c:v>84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228</c:v>
                </c:pt>
                <c:pt idx="1">
                  <c:v>1055</c:v>
                </c:pt>
                <c:pt idx="2">
                  <c:v>61</c:v>
                </c:pt>
                <c:pt idx="3">
                  <c:v>49</c:v>
                </c:pt>
                <c:pt idx="4">
                  <c:v>176</c:v>
                </c:pt>
                <c:pt idx="5">
                  <c:v>378</c:v>
                </c:pt>
                <c:pt idx="6">
                  <c:v>6977</c:v>
                </c:pt>
                <c:pt idx="7">
                  <c:v>278</c:v>
                </c:pt>
                <c:pt idx="8">
                  <c:v>31</c:v>
                </c:pt>
                <c:pt idx="9">
                  <c:v>240</c:v>
                </c:pt>
                <c:pt idx="10">
                  <c:v>707</c:v>
                </c:pt>
                <c:pt idx="11">
                  <c:v>1128</c:v>
                </c:pt>
                <c:pt idx="12">
                  <c:v>538</c:v>
                </c:pt>
                <c:pt idx="13">
                  <c:v>122</c:v>
                </c:pt>
                <c:pt idx="14">
                  <c:v>1086</c:v>
                </c:pt>
                <c:pt idx="15">
                  <c:v>234</c:v>
                </c:pt>
                <c:pt idx="16">
                  <c:v>24</c:v>
                </c:pt>
                <c:pt idx="17">
                  <c:v>88</c:v>
                </c:pt>
                <c:pt idx="18">
                  <c:v>2267</c:v>
                </c:pt>
                <c:pt idx="19">
                  <c:v>125</c:v>
                </c:pt>
                <c:pt idx="20">
                  <c:v>470</c:v>
                </c:pt>
                <c:pt idx="21">
                  <c:v>390</c:v>
                </c:pt>
                <c:pt idx="22">
                  <c:v>8</c:v>
                </c:pt>
                <c:pt idx="23">
                  <c:v>281</c:v>
                </c:pt>
                <c:pt idx="24">
                  <c:v>730</c:v>
                </c:pt>
                <c:pt idx="25">
                  <c:v>584</c:v>
                </c:pt>
                <c:pt idx="26">
                  <c:v>306</c:v>
                </c:pt>
                <c:pt idx="27">
                  <c:v>334</c:v>
                </c:pt>
                <c:pt idx="28">
                  <c:v>34</c:v>
                </c:pt>
                <c:pt idx="29">
                  <c:v>375</c:v>
                </c:pt>
                <c:pt idx="30">
                  <c:v>187</c:v>
                </c:pt>
                <c:pt idx="3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49</c:v>
                </c:pt>
                <c:pt idx="1">
                  <c:v>92</c:v>
                </c:pt>
                <c:pt idx="2">
                  <c:v>20</c:v>
                </c:pt>
                <c:pt idx="3">
                  <c:v>12</c:v>
                </c:pt>
                <c:pt idx="4">
                  <c:v>59</c:v>
                </c:pt>
                <c:pt idx="5">
                  <c:v>138</c:v>
                </c:pt>
                <c:pt idx="6">
                  <c:v>796</c:v>
                </c:pt>
                <c:pt idx="7">
                  <c:v>77</c:v>
                </c:pt>
                <c:pt idx="8">
                  <c:v>24</c:v>
                </c:pt>
                <c:pt idx="9">
                  <c:v>71</c:v>
                </c:pt>
                <c:pt idx="10">
                  <c:v>60</c:v>
                </c:pt>
                <c:pt idx="11">
                  <c:v>171</c:v>
                </c:pt>
                <c:pt idx="12">
                  <c:v>80</c:v>
                </c:pt>
                <c:pt idx="13">
                  <c:v>55</c:v>
                </c:pt>
                <c:pt idx="14">
                  <c:v>406</c:v>
                </c:pt>
                <c:pt idx="15">
                  <c:v>176</c:v>
                </c:pt>
                <c:pt idx="16">
                  <c:v>20</c:v>
                </c:pt>
                <c:pt idx="17">
                  <c:v>27</c:v>
                </c:pt>
                <c:pt idx="18">
                  <c:v>512</c:v>
                </c:pt>
                <c:pt idx="19">
                  <c:v>59</c:v>
                </c:pt>
                <c:pt idx="20">
                  <c:v>143</c:v>
                </c:pt>
                <c:pt idx="21">
                  <c:v>155</c:v>
                </c:pt>
                <c:pt idx="22">
                  <c:v>2</c:v>
                </c:pt>
                <c:pt idx="23">
                  <c:v>83</c:v>
                </c:pt>
                <c:pt idx="24">
                  <c:v>125</c:v>
                </c:pt>
                <c:pt idx="25">
                  <c:v>115</c:v>
                </c:pt>
                <c:pt idx="26">
                  <c:v>59</c:v>
                </c:pt>
                <c:pt idx="27">
                  <c:v>237</c:v>
                </c:pt>
                <c:pt idx="28">
                  <c:v>9</c:v>
                </c:pt>
                <c:pt idx="29">
                  <c:v>107</c:v>
                </c:pt>
                <c:pt idx="30">
                  <c:v>28</c:v>
                </c:pt>
                <c:pt idx="3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721024"/>
        <c:axId val="208721416"/>
      </c:barChart>
      <c:catAx>
        <c:axId val="2087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08721416"/>
        <c:crosses val="autoZero"/>
        <c:auto val="1"/>
        <c:lblAlgn val="ctr"/>
        <c:lblOffset val="100"/>
        <c:noMultiLvlLbl val="0"/>
      </c:catAx>
      <c:valAx>
        <c:axId val="208721416"/>
        <c:scaling>
          <c:orientation val="minMax"/>
          <c:max val="2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1024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6698044267738746"/>
          <c:y val="0.92094901252097827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2018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EA5FD10-7099-4610-AA68-5BA0216901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layout>
                <c:manualLayout>
                  <c:x val="3.9478685853923997E-3"/>
                  <c:y val="-2.0791137762583949E-2"/>
                </c:manualLayout>
              </c:layout>
              <c:tx>
                <c:rich>
                  <a:bodyPr/>
                  <a:lstStyle/>
                  <a:p>
                    <a:fld id="{1A247905-9125-4D0E-A908-CF142FACC29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D0141FF-1480-466E-88E1-6986F48C1E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E09902-3625-477B-A18A-14EA19092F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516-4490-888B-306E903F86B8}"/>
                </c:ext>
              </c:extLst>
            </c:dLbl>
            <c:dLbl>
              <c:idx val="4"/>
              <c:layout>
                <c:manualLayout>
                  <c:x val="6.183316740579841E-2"/>
                  <c:y val="1.0982897600433398E-2"/>
                </c:manualLayout>
              </c:layout>
              <c:tx>
                <c:rich>
                  <a:bodyPr/>
                  <a:lstStyle/>
                  <a:p>
                    <a:fld id="{1121E077-6635-4931-BB75-E323E02CEE6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790-4288-A012-55AA20FDA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22.535589578297071</c:v>
                </c:pt>
                <c:pt idx="1">
                  <c:v>0.67150147730325005</c:v>
                </c:pt>
                <c:pt idx="2">
                  <c:v>75.852806876175123</c:v>
                </c:pt>
                <c:pt idx="3">
                  <c:v>0.34918076819769001</c:v>
                </c:pt>
                <c:pt idx="4">
                  <c:v>0.59092130002686005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2018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1289</c:v>
                </c:pt>
                <c:pt idx="1">
                  <c:v>96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1981</c:v>
                </c:pt>
                <c:pt idx="1">
                  <c:v>994</c:v>
                </c:pt>
                <c:pt idx="2">
                  <c:v>621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155040"/>
        <c:axId val="207419624"/>
      </c:barChart>
      <c:catAx>
        <c:axId val="2081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7419624"/>
        <c:crosses val="autoZero"/>
        <c:auto val="1"/>
        <c:lblAlgn val="ctr"/>
        <c:lblOffset val="100"/>
        <c:noMultiLvlLbl val="0"/>
      </c:catAx>
      <c:valAx>
        <c:axId val="207419624"/>
        <c:scaling>
          <c:orientation val="minMax"/>
          <c:max val="2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081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2018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AE11A6-1E2B-4FA7-AFA9-F0ED29B3B2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layout>
                <c:manualLayout>
                  <c:x val="3.8530402449693787E-2"/>
                  <c:y val="8.5639763779527561E-2"/>
                </c:manualLayout>
              </c:layout>
              <c:tx>
                <c:rich>
                  <a:bodyPr/>
                  <a:lstStyle/>
                  <a:p>
                    <a:fld id="{972AAA7A-89AF-46FE-8DD5-FC87926EB7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-5.7956255468066493E-2"/>
                  <c:y val="1.3261154855643045E-2"/>
                </c:manualLayout>
              </c:layout>
              <c:tx>
                <c:rich>
                  <a:bodyPr/>
                  <a:lstStyle/>
                  <a:p>
                    <a:fld id="{A413EC06-F963-41B2-91CD-FBEE6A5DCD6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6.0637904636920384E-2"/>
                  <c:y val="8.7390638670166235E-3"/>
                </c:manualLayout>
              </c:layout>
              <c:tx>
                <c:rich>
                  <a:bodyPr/>
                  <a:lstStyle/>
                  <a:p>
                    <a:fld id="{65B62330-92C9-4D34-A1F3-9CADF2A5007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92.2</c:v>
                </c:pt>
                <c:pt idx="1">
                  <c:v>6.8718682891911236</c:v>
                </c:pt>
                <c:pt idx="2">
                  <c:v>0.78740157480314965</c:v>
                </c:pt>
                <c:pt idx="3">
                  <c:v>7.158196134574088E-2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28575</xdr:rowOff>
    </xdr:from>
    <xdr:to>
      <xdr:col>9</xdr:col>
      <xdr:colOff>438150</xdr:colOff>
      <xdr:row>20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9525</xdr:rowOff>
    </xdr:from>
    <xdr:to>
      <xdr:col>8</xdr:col>
      <xdr:colOff>476250</xdr:colOff>
      <xdr:row>29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gutierg\Mis%20documentos\Boletin%20Semanal%202012\Archivos%20Fuente\Transporte%20Privado%202012\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tabSelected="1" workbookViewId="0">
      <selection activeCell="A53" sqref="A53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7" ht="17.25" x14ac:dyDescent="0.3">
      <c r="A2" s="19" t="s">
        <v>108</v>
      </c>
    </row>
    <row r="4" spans="1:7" ht="17.25" x14ac:dyDescent="0.3">
      <c r="A4" s="19" t="s">
        <v>109</v>
      </c>
      <c r="B4" s="20"/>
      <c r="C4" s="20"/>
      <c r="D4" s="20"/>
    </row>
    <row r="5" spans="1:7" s="6" customFormat="1" ht="15.75" x14ac:dyDescent="0.25">
      <c r="A5" s="1"/>
    </row>
    <row r="6" spans="1:7" ht="31.5" x14ac:dyDescent="0.25">
      <c r="A6" s="35" t="s">
        <v>0</v>
      </c>
      <c r="B6" s="35" t="s">
        <v>1</v>
      </c>
      <c r="C6" s="36" t="s">
        <v>104</v>
      </c>
      <c r="D6" s="37" t="s">
        <v>2</v>
      </c>
    </row>
    <row r="7" spans="1:7" x14ac:dyDescent="0.25">
      <c r="A7" s="2"/>
      <c r="B7" s="3"/>
      <c r="C7" s="4"/>
      <c r="D7" s="4"/>
    </row>
    <row r="8" spans="1:7" x14ac:dyDescent="0.25">
      <c r="A8" s="40" t="s">
        <v>3</v>
      </c>
      <c r="B8" s="40"/>
      <c r="C8" s="41">
        <f>SUM(C9:C12)</f>
        <v>68143</v>
      </c>
      <c r="D8" s="60">
        <f>C8/C$31*100</f>
        <v>71.832307303086523</v>
      </c>
      <c r="F8" s="6"/>
      <c r="G8" s="6"/>
    </row>
    <row r="9" spans="1:7" x14ac:dyDescent="0.25">
      <c r="A9" s="2" t="s">
        <v>4</v>
      </c>
      <c r="B9" s="30" t="s">
        <v>110</v>
      </c>
      <c r="C9" s="4">
        <v>34405</v>
      </c>
      <c r="D9" s="28"/>
      <c r="F9" s="7"/>
      <c r="G9" s="8"/>
    </row>
    <row r="10" spans="1:7" x14ac:dyDescent="0.25">
      <c r="A10" s="2" t="s">
        <v>23</v>
      </c>
      <c r="B10" s="30" t="s">
        <v>111</v>
      </c>
      <c r="C10" s="4">
        <v>18056</v>
      </c>
      <c r="D10" s="28"/>
      <c r="F10" s="7"/>
      <c r="G10" s="8"/>
    </row>
    <row r="11" spans="1:7" x14ac:dyDescent="0.25">
      <c r="A11" s="2" t="s">
        <v>5</v>
      </c>
      <c r="B11" s="30" t="s">
        <v>112</v>
      </c>
      <c r="C11" s="4">
        <v>1545</v>
      </c>
      <c r="D11" s="28"/>
      <c r="F11" s="7"/>
      <c r="G11" s="8"/>
    </row>
    <row r="12" spans="1:7" x14ac:dyDescent="0.25">
      <c r="A12" s="2" t="s">
        <v>6</v>
      </c>
      <c r="B12" s="30" t="s">
        <v>113</v>
      </c>
      <c r="C12" s="4">
        <v>14137</v>
      </c>
      <c r="D12" s="28"/>
      <c r="F12" s="7"/>
      <c r="G12" s="8"/>
    </row>
    <row r="13" spans="1:7" ht="9.75" customHeight="1" x14ac:dyDescent="0.25">
      <c r="A13" s="2"/>
      <c r="B13" s="3"/>
      <c r="C13" s="4"/>
      <c r="D13" s="5"/>
      <c r="F13" s="7"/>
      <c r="G13" s="8"/>
    </row>
    <row r="14" spans="1:7" x14ac:dyDescent="0.25">
      <c r="A14" s="40" t="s">
        <v>7</v>
      </c>
      <c r="B14" s="40"/>
      <c r="C14" s="41">
        <f>C21+C27</f>
        <v>26678</v>
      </c>
      <c r="D14" s="60">
        <f>C14/C$31*100</f>
        <v>28.122364648338678</v>
      </c>
      <c r="F14" s="7"/>
      <c r="G14" s="8"/>
    </row>
    <row r="15" spans="1:7" x14ac:dyDescent="0.25">
      <c r="A15" s="2" t="s">
        <v>8</v>
      </c>
      <c r="B15" s="3" t="s">
        <v>114</v>
      </c>
      <c r="C15" s="4">
        <v>2733</v>
      </c>
      <c r="D15" s="29"/>
      <c r="F15" s="7"/>
      <c r="G15" s="8"/>
    </row>
    <row r="16" spans="1:7" x14ac:dyDescent="0.25">
      <c r="A16" s="2" t="s">
        <v>9</v>
      </c>
      <c r="B16" s="3" t="s">
        <v>115</v>
      </c>
      <c r="C16" s="4">
        <v>19552</v>
      </c>
      <c r="D16" s="29"/>
      <c r="F16" s="7"/>
      <c r="G16" s="8"/>
    </row>
    <row r="17" spans="1:8" x14ac:dyDescent="0.25">
      <c r="A17" s="2" t="s">
        <v>10</v>
      </c>
      <c r="B17" s="3" t="s">
        <v>116</v>
      </c>
      <c r="C17" s="4">
        <v>4030</v>
      </c>
      <c r="D17" s="29"/>
      <c r="F17" s="7"/>
      <c r="G17" s="8"/>
    </row>
    <row r="18" spans="1:8" x14ac:dyDescent="0.25">
      <c r="A18" s="2" t="s">
        <v>11</v>
      </c>
      <c r="B18" s="3" t="s">
        <v>117</v>
      </c>
      <c r="C18" s="4">
        <v>31</v>
      </c>
      <c r="D18" s="29"/>
      <c r="F18" s="7"/>
      <c r="G18" s="8"/>
    </row>
    <row r="19" spans="1:8" hidden="1" x14ac:dyDescent="0.25">
      <c r="A19" s="2" t="s">
        <v>12</v>
      </c>
      <c r="B19" s="3" t="s">
        <v>121</v>
      </c>
      <c r="C19" s="4"/>
      <c r="D19" s="29"/>
      <c r="F19" s="7"/>
      <c r="G19" s="8"/>
    </row>
    <row r="20" spans="1:8" s="6" customFormat="1" hidden="1" x14ac:dyDescent="0.25">
      <c r="A20" s="2" t="s">
        <v>36</v>
      </c>
      <c r="B20" s="3" t="s">
        <v>122</v>
      </c>
      <c r="C20" s="4"/>
      <c r="D20" s="29"/>
      <c r="F20" s="7"/>
      <c r="G20" s="8"/>
    </row>
    <row r="21" spans="1:8" x14ac:dyDescent="0.25">
      <c r="A21" s="31" t="s">
        <v>13</v>
      </c>
      <c r="B21" s="30" t="s">
        <v>106</v>
      </c>
      <c r="C21" s="32">
        <f>SUM(C15:C20)</f>
        <v>26346</v>
      </c>
      <c r="D21" s="28">
        <f>C21*100/C14</f>
        <v>98.755528900217413</v>
      </c>
      <c r="F21" s="33"/>
      <c r="G21" s="8"/>
    </row>
    <row r="22" spans="1:8" x14ac:dyDescent="0.25">
      <c r="A22" s="2" t="s">
        <v>14</v>
      </c>
      <c r="B22" s="3" t="s">
        <v>118</v>
      </c>
      <c r="C22" s="4">
        <v>251</v>
      </c>
      <c r="D22" s="29"/>
      <c r="F22" s="34"/>
      <c r="G22" s="8"/>
    </row>
    <row r="23" spans="1:8" x14ac:dyDescent="0.25">
      <c r="A23" s="2" t="s">
        <v>15</v>
      </c>
      <c r="B23" s="3" t="s">
        <v>119</v>
      </c>
      <c r="C23" s="4">
        <v>81</v>
      </c>
      <c r="D23" s="29"/>
      <c r="F23" s="33"/>
    </row>
    <row r="24" spans="1:8" hidden="1" x14ac:dyDescent="0.25">
      <c r="A24" s="2" t="s">
        <v>16</v>
      </c>
      <c r="B24" s="3" t="s">
        <v>123</v>
      </c>
      <c r="C24" s="4"/>
      <c r="D24" s="29"/>
    </row>
    <row r="25" spans="1:8" hidden="1" x14ac:dyDescent="0.25">
      <c r="A25" s="2" t="s">
        <v>17</v>
      </c>
      <c r="B25" s="3" t="s">
        <v>124</v>
      </c>
      <c r="C25" s="4"/>
      <c r="D25" s="29"/>
    </row>
    <row r="26" spans="1:8" hidden="1" x14ac:dyDescent="0.25">
      <c r="A26" s="2" t="s">
        <v>18</v>
      </c>
      <c r="B26" s="3" t="s">
        <v>125</v>
      </c>
      <c r="C26" s="4"/>
      <c r="D26" s="29"/>
    </row>
    <row r="27" spans="1:8" x14ac:dyDescent="0.25">
      <c r="A27" s="31" t="s">
        <v>19</v>
      </c>
      <c r="B27" s="30" t="s">
        <v>107</v>
      </c>
      <c r="C27" s="32">
        <f>SUM(C22:C26)</f>
        <v>332</v>
      </c>
      <c r="D27" s="28">
        <f>C27*100/C14</f>
        <v>1.2444710997825923</v>
      </c>
    </row>
    <row r="28" spans="1:8" ht="11.25" customHeight="1" x14ac:dyDescent="0.25">
      <c r="A28" s="2"/>
      <c r="B28" s="3"/>
      <c r="C28" s="4"/>
      <c r="D28" s="5"/>
    </row>
    <row r="29" spans="1:8" x14ac:dyDescent="0.25">
      <c r="A29" s="40" t="s">
        <v>20</v>
      </c>
      <c r="B29" s="40" t="s">
        <v>21</v>
      </c>
      <c r="C29" s="41">
        <v>43</v>
      </c>
      <c r="D29" s="60">
        <v>0.1</v>
      </c>
    </row>
    <row r="30" spans="1:8" ht="11.25" customHeight="1" x14ac:dyDescent="0.25">
      <c r="A30" s="2"/>
      <c r="B30" s="3"/>
      <c r="C30" s="4"/>
      <c r="D30" s="5"/>
      <c r="F30" s="6"/>
      <c r="G30" s="6"/>
      <c r="H30" s="6"/>
    </row>
    <row r="31" spans="1:8" ht="15.75" x14ac:dyDescent="0.25">
      <c r="A31" s="38" t="s">
        <v>22</v>
      </c>
      <c r="B31" s="38"/>
      <c r="C31" s="39">
        <f>C8+C14+C29</f>
        <v>94864</v>
      </c>
      <c r="D31" s="39">
        <f>D8+D14+D29</f>
        <v>100.05467195142519</v>
      </c>
      <c r="F31" s="6"/>
      <c r="G31" s="6"/>
      <c r="H31" s="6"/>
    </row>
    <row r="32" spans="1:8" x14ac:dyDescent="0.25">
      <c r="F32" s="6"/>
      <c r="G32" s="6"/>
      <c r="H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60" sqref="A60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19" t="s">
        <v>135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6" t="s">
        <v>24</v>
      </c>
      <c r="B4" s="47" t="s">
        <v>25</v>
      </c>
      <c r="C4" s="46" t="s">
        <v>26</v>
      </c>
      <c r="D4" s="46" t="s">
        <v>2</v>
      </c>
      <c r="E4" s="46" t="s">
        <v>27</v>
      </c>
      <c r="F4" s="46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2" t="s">
        <v>28</v>
      </c>
      <c r="B6" s="43" t="s">
        <v>29</v>
      </c>
      <c r="C6" s="44">
        <v>13457</v>
      </c>
      <c r="D6" s="45">
        <f>C6*100/$C$14</f>
        <v>85.702458285568724</v>
      </c>
      <c r="E6" s="44">
        <v>23810</v>
      </c>
      <c r="F6" s="45">
        <f>E6*100/$E$14</f>
        <v>25.099089222465846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2" t="s">
        <v>30</v>
      </c>
      <c r="B8" s="43" t="s">
        <v>31</v>
      </c>
      <c r="C8" s="44">
        <v>1917</v>
      </c>
      <c r="D8" s="45">
        <f>C8*100/$C$14</f>
        <v>12.208635842567826</v>
      </c>
      <c r="E8" s="44">
        <v>21590</v>
      </c>
      <c r="F8" s="45">
        <f>E8*100/$E$14</f>
        <v>22.758896947208637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2" t="s">
        <v>32</v>
      </c>
      <c r="B10" s="43" t="s">
        <v>33</v>
      </c>
      <c r="C10" s="44">
        <v>228</v>
      </c>
      <c r="D10" s="45">
        <f>C10*100/$C$14</f>
        <v>1.4520443255636224</v>
      </c>
      <c r="E10" s="44">
        <v>11518</v>
      </c>
      <c r="F10" s="45">
        <f>E10*100/$E$14</f>
        <v>12.141592174059706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2" t="s">
        <v>34</v>
      </c>
      <c r="B12" s="43" t="s">
        <v>126</v>
      </c>
      <c r="C12" s="44">
        <v>100</v>
      </c>
      <c r="D12" s="45">
        <f>C12*100/$C$14</f>
        <v>0.63686154629983438</v>
      </c>
      <c r="E12" s="44">
        <v>37946</v>
      </c>
      <c r="F12" s="45">
        <f>E12*100/$E$14</f>
        <v>40.000421656265814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6" t="s">
        <v>35</v>
      </c>
      <c r="B14" s="48"/>
      <c r="C14" s="47">
        <f>SUM(C6:C12)</f>
        <v>15702</v>
      </c>
      <c r="D14" s="47">
        <f t="shared" ref="D14:F14" si="0">SUM(D6:D12)</f>
        <v>100.00000000000001</v>
      </c>
      <c r="E14" s="47">
        <f t="shared" si="0"/>
        <v>94864</v>
      </c>
      <c r="F14" s="47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A68" sqref="A68"/>
    </sheetView>
  </sheetViews>
  <sheetFormatPr baseColWidth="10" defaultRowHeight="15" x14ac:dyDescent="0.25"/>
  <cols>
    <col min="1" max="1" width="20.5703125" style="6" bestFit="1" customWidth="1"/>
    <col min="2" max="2" width="10.28515625" style="6" customWidth="1"/>
    <col min="3" max="3" width="10.85546875" style="6" customWidth="1"/>
    <col min="4" max="4" width="10.7109375" style="6" customWidth="1"/>
    <col min="5" max="5" width="10.140625" style="6" customWidth="1"/>
    <col min="6" max="6" width="9.140625" style="6" customWidth="1"/>
    <col min="7" max="8" width="9.7109375" style="6" customWidth="1"/>
    <col min="9" max="9" width="8" style="6" customWidth="1"/>
    <col min="10" max="10" width="9" style="6" customWidth="1"/>
    <col min="11" max="11" width="9.5703125" style="6" customWidth="1"/>
    <col min="12" max="12" width="9.42578125" style="6" customWidth="1"/>
    <col min="13" max="16384" width="11.42578125" style="6"/>
  </cols>
  <sheetData>
    <row r="2" spans="1:14" ht="17.25" x14ac:dyDescent="0.3">
      <c r="A2" s="19" t="s">
        <v>134</v>
      </c>
      <c r="B2" s="20"/>
      <c r="C2" s="20"/>
      <c r="D2" s="20"/>
      <c r="E2" s="20"/>
      <c r="F2" s="20"/>
      <c r="G2" s="20"/>
      <c r="H2" s="20"/>
      <c r="I2" s="20"/>
    </row>
    <row r="4" spans="1:14" x14ac:dyDescent="0.25">
      <c r="A4" s="59" t="s">
        <v>42</v>
      </c>
      <c r="B4" s="57" t="s">
        <v>110</v>
      </c>
      <c r="C4" s="57" t="s">
        <v>120</v>
      </c>
      <c r="D4" s="57" t="s">
        <v>112</v>
      </c>
      <c r="E4" s="57" t="s">
        <v>113</v>
      </c>
      <c r="F4" s="57" t="s">
        <v>118</v>
      </c>
      <c r="G4" s="57" t="s">
        <v>119</v>
      </c>
      <c r="H4" s="57" t="s">
        <v>114</v>
      </c>
      <c r="I4" s="57" t="s">
        <v>115</v>
      </c>
      <c r="J4" s="57" t="s">
        <v>116</v>
      </c>
      <c r="K4" s="57" t="s">
        <v>117</v>
      </c>
      <c r="L4" s="57" t="s">
        <v>21</v>
      </c>
      <c r="M4" s="57" t="s">
        <v>43</v>
      </c>
    </row>
    <row r="5" spans="1:14" x14ac:dyDescent="0.25">
      <c r="A5" s="59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10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51" t="s">
        <v>44</v>
      </c>
      <c r="B7" s="52">
        <v>252</v>
      </c>
      <c r="C7" s="52">
        <v>245</v>
      </c>
      <c r="D7" s="52">
        <v>4</v>
      </c>
      <c r="E7" s="52">
        <v>186</v>
      </c>
      <c r="F7" s="52">
        <v>5</v>
      </c>
      <c r="G7" s="52">
        <v>0</v>
      </c>
      <c r="H7" s="52">
        <v>10</v>
      </c>
      <c r="I7" s="52">
        <v>228</v>
      </c>
      <c r="J7" s="52">
        <v>49</v>
      </c>
      <c r="K7" s="52">
        <v>1</v>
      </c>
      <c r="L7" s="52">
        <v>0</v>
      </c>
      <c r="M7" s="63">
        <f>SUM(B7:L7)</f>
        <v>980</v>
      </c>
      <c r="N7" s="17" t="s">
        <v>45</v>
      </c>
    </row>
    <row r="8" spans="1:14" x14ac:dyDescent="0.25">
      <c r="A8" s="21" t="s">
        <v>46</v>
      </c>
      <c r="B8" s="18">
        <v>1042</v>
      </c>
      <c r="C8" s="18">
        <v>324</v>
      </c>
      <c r="D8" s="18">
        <v>72</v>
      </c>
      <c r="E8" s="18">
        <v>662</v>
      </c>
      <c r="F8" s="18">
        <v>40</v>
      </c>
      <c r="G8" s="18">
        <v>4</v>
      </c>
      <c r="H8" s="18">
        <v>36</v>
      </c>
      <c r="I8" s="18">
        <v>1055</v>
      </c>
      <c r="J8" s="18">
        <v>92</v>
      </c>
      <c r="K8" s="18">
        <v>3</v>
      </c>
      <c r="L8" s="18">
        <v>1</v>
      </c>
      <c r="M8" s="64">
        <f t="shared" ref="M8:M38" si="0">SUM(B8:L8)</f>
        <v>3331</v>
      </c>
      <c r="N8" s="17" t="s">
        <v>47</v>
      </c>
    </row>
    <row r="9" spans="1:14" x14ac:dyDescent="0.25">
      <c r="A9" s="51" t="s">
        <v>48</v>
      </c>
      <c r="B9" s="52">
        <v>150</v>
      </c>
      <c r="C9" s="52">
        <v>79</v>
      </c>
      <c r="D9" s="52">
        <v>2</v>
      </c>
      <c r="E9" s="52">
        <v>90</v>
      </c>
      <c r="F9" s="52">
        <v>1</v>
      </c>
      <c r="G9" s="52">
        <v>6</v>
      </c>
      <c r="H9" s="52">
        <v>1</v>
      </c>
      <c r="I9" s="52">
        <v>61</v>
      </c>
      <c r="J9" s="52">
        <v>20</v>
      </c>
      <c r="K9" s="52">
        <v>0</v>
      </c>
      <c r="L9" s="52">
        <v>0</v>
      </c>
      <c r="M9" s="63">
        <f t="shared" si="0"/>
        <v>410</v>
      </c>
      <c r="N9" s="17" t="s">
        <v>49</v>
      </c>
    </row>
    <row r="10" spans="1:14" x14ac:dyDescent="0.25">
      <c r="A10" s="21" t="s">
        <v>50</v>
      </c>
      <c r="B10" s="18">
        <v>84</v>
      </c>
      <c r="C10" s="18">
        <v>56</v>
      </c>
      <c r="D10" s="18">
        <v>12</v>
      </c>
      <c r="E10" s="18">
        <v>30</v>
      </c>
      <c r="F10" s="18">
        <v>0</v>
      </c>
      <c r="G10" s="18">
        <v>0</v>
      </c>
      <c r="H10" s="18">
        <v>0</v>
      </c>
      <c r="I10" s="18">
        <v>49</v>
      </c>
      <c r="J10" s="18">
        <v>12</v>
      </c>
      <c r="K10" s="18">
        <v>0</v>
      </c>
      <c r="L10" s="18">
        <v>0</v>
      </c>
      <c r="M10" s="64">
        <f t="shared" si="0"/>
        <v>243</v>
      </c>
      <c r="N10" s="17" t="s">
        <v>129</v>
      </c>
    </row>
    <row r="11" spans="1:14" x14ac:dyDescent="0.25">
      <c r="A11" s="51" t="s">
        <v>51</v>
      </c>
      <c r="B11" s="52">
        <v>568</v>
      </c>
      <c r="C11" s="52">
        <v>273</v>
      </c>
      <c r="D11" s="52">
        <v>4</v>
      </c>
      <c r="E11" s="52">
        <v>207</v>
      </c>
      <c r="F11" s="52">
        <v>5</v>
      </c>
      <c r="G11" s="52">
        <v>0</v>
      </c>
      <c r="H11" s="52">
        <v>10</v>
      </c>
      <c r="I11" s="52">
        <v>176</v>
      </c>
      <c r="J11" s="52">
        <v>59</v>
      </c>
      <c r="K11" s="52">
        <v>0</v>
      </c>
      <c r="L11" s="52">
        <v>0</v>
      </c>
      <c r="M11" s="63">
        <f t="shared" si="0"/>
        <v>1302</v>
      </c>
      <c r="N11" s="17" t="s">
        <v>52</v>
      </c>
    </row>
    <row r="12" spans="1:14" x14ac:dyDescent="0.25">
      <c r="A12" s="21" t="s">
        <v>53</v>
      </c>
      <c r="B12" s="18">
        <v>691</v>
      </c>
      <c r="C12" s="18">
        <v>375</v>
      </c>
      <c r="D12" s="18">
        <v>14</v>
      </c>
      <c r="E12" s="18">
        <v>366</v>
      </c>
      <c r="F12" s="18">
        <v>0</v>
      </c>
      <c r="G12" s="18">
        <v>1</v>
      </c>
      <c r="H12" s="18">
        <v>12</v>
      </c>
      <c r="I12" s="18">
        <v>378</v>
      </c>
      <c r="J12" s="18">
        <v>138</v>
      </c>
      <c r="K12" s="18">
        <v>1</v>
      </c>
      <c r="L12" s="18">
        <v>3</v>
      </c>
      <c r="M12" s="64">
        <f t="shared" si="0"/>
        <v>1979</v>
      </c>
      <c r="N12" s="17" t="s">
        <v>54</v>
      </c>
    </row>
    <row r="13" spans="1:14" x14ac:dyDescent="0.25">
      <c r="A13" s="51" t="s">
        <v>127</v>
      </c>
      <c r="B13" s="52">
        <v>6473</v>
      </c>
      <c r="C13" s="52">
        <v>3757</v>
      </c>
      <c r="D13" s="52">
        <v>109</v>
      </c>
      <c r="E13" s="52">
        <v>3780</v>
      </c>
      <c r="F13" s="52">
        <v>96</v>
      </c>
      <c r="G13" s="52">
        <v>17</v>
      </c>
      <c r="H13" s="52">
        <v>138</v>
      </c>
      <c r="I13" s="52">
        <v>6977</v>
      </c>
      <c r="J13" s="52">
        <v>796</v>
      </c>
      <c r="K13" s="52">
        <v>6</v>
      </c>
      <c r="L13" s="52">
        <v>19</v>
      </c>
      <c r="M13" s="63">
        <f>SUM(B13:L13)</f>
        <v>22168</v>
      </c>
      <c r="N13" s="17" t="s">
        <v>128</v>
      </c>
    </row>
    <row r="14" spans="1:14" x14ac:dyDescent="0.25">
      <c r="A14" s="21" t="s">
        <v>55</v>
      </c>
      <c r="B14" s="18">
        <v>419</v>
      </c>
      <c r="C14" s="18">
        <v>355</v>
      </c>
      <c r="D14" s="18">
        <v>14</v>
      </c>
      <c r="E14" s="18">
        <v>291</v>
      </c>
      <c r="F14" s="18">
        <v>3</v>
      </c>
      <c r="G14" s="18">
        <v>1</v>
      </c>
      <c r="H14" s="18">
        <v>16</v>
      </c>
      <c r="I14" s="18">
        <v>278</v>
      </c>
      <c r="J14" s="18">
        <v>77</v>
      </c>
      <c r="K14" s="18">
        <v>1</v>
      </c>
      <c r="L14" s="18">
        <v>0</v>
      </c>
      <c r="M14" s="64">
        <f t="shared" si="0"/>
        <v>1455</v>
      </c>
      <c r="N14" s="17" t="s">
        <v>56</v>
      </c>
    </row>
    <row r="15" spans="1:14" x14ac:dyDescent="0.25">
      <c r="A15" s="51" t="s">
        <v>57</v>
      </c>
      <c r="B15" s="52">
        <v>115</v>
      </c>
      <c r="C15" s="52">
        <v>47</v>
      </c>
      <c r="D15" s="52">
        <v>10</v>
      </c>
      <c r="E15" s="52">
        <v>29</v>
      </c>
      <c r="F15" s="52">
        <v>2</v>
      </c>
      <c r="G15" s="52">
        <v>1</v>
      </c>
      <c r="H15" s="52">
        <v>10</v>
      </c>
      <c r="I15" s="52">
        <v>31</v>
      </c>
      <c r="J15" s="52">
        <v>24</v>
      </c>
      <c r="K15" s="52">
        <v>0</v>
      </c>
      <c r="L15" s="52">
        <v>0</v>
      </c>
      <c r="M15" s="63">
        <f t="shared" si="0"/>
        <v>269</v>
      </c>
      <c r="N15" s="17" t="s">
        <v>58</v>
      </c>
    </row>
    <row r="16" spans="1:14" x14ac:dyDescent="0.25">
      <c r="A16" s="21" t="s">
        <v>59</v>
      </c>
      <c r="B16" s="18">
        <v>136</v>
      </c>
      <c r="C16" s="18">
        <v>171</v>
      </c>
      <c r="D16" s="18">
        <v>27</v>
      </c>
      <c r="E16" s="18">
        <v>270</v>
      </c>
      <c r="F16" s="18">
        <v>1</v>
      </c>
      <c r="G16" s="18">
        <v>0</v>
      </c>
      <c r="H16" s="18">
        <v>18</v>
      </c>
      <c r="I16" s="18">
        <v>240</v>
      </c>
      <c r="J16" s="18">
        <v>71</v>
      </c>
      <c r="K16" s="18">
        <v>4</v>
      </c>
      <c r="L16" s="18">
        <v>0</v>
      </c>
      <c r="M16" s="64">
        <f t="shared" si="0"/>
        <v>938</v>
      </c>
      <c r="N16" s="17" t="s">
        <v>60</v>
      </c>
    </row>
    <row r="17" spans="1:14" x14ac:dyDescent="0.25">
      <c r="A17" s="51" t="s">
        <v>69</v>
      </c>
      <c r="B17" s="52">
        <v>1129</v>
      </c>
      <c r="C17" s="52">
        <v>330</v>
      </c>
      <c r="D17" s="52">
        <v>113</v>
      </c>
      <c r="E17" s="52">
        <v>363</v>
      </c>
      <c r="F17" s="52">
        <v>19</v>
      </c>
      <c r="G17" s="52">
        <v>3</v>
      </c>
      <c r="H17" s="52">
        <v>76</v>
      </c>
      <c r="I17" s="52">
        <v>707</v>
      </c>
      <c r="J17" s="52">
        <v>60</v>
      </c>
      <c r="K17" s="52">
        <v>0</v>
      </c>
      <c r="L17" s="52">
        <v>2</v>
      </c>
      <c r="M17" s="63">
        <f>SUM(B17:L17)</f>
        <v>2802</v>
      </c>
      <c r="N17" s="17" t="s">
        <v>70</v>
      </c>
    </row>
    <row r="18" spans="1:14" x14ac:dyDescent="0.25">
      <c r="A18" s="21" t="s">
        <v>61</v>
      </c>
      <c r="B18" s="18">
        <v>1155</v>
      </c>
      <c r="C18" s="18">
        <v>844</v>
      </c>
      <c r="D18" s="18">
        <v>23</v>
      </c>
      <c r="E18" s="18">
        <v>847</v>
      </c>
      <c r="F18" s="18">
        <v>2</v>
      </c>
      <c r="G18" s="18">
        <v>0</v>
      </c>
      <c r="H18" s="18">
        <v>26</v>
      </c>
      <c r="I18" s="18">
        <v>1128</v>
      </c>
      <c r="J18" s="18">
        <v>171</v>
      </c>
      <c r="K18" s="18">
        <v>2</v>
      </c>
      <c r="L18" s="18">
        <v>5</v>
      </c>
      <c r="M18" s="64">
        <f t="shared" si="0"/>
        <v>4203</v>
      </c>
      <c r="N18" s="17" t="s">
        <v>62</v>
      </c>
    </row>
    <row r="19" spans="1:14" x14ac:dyDescent="0.25">
      <c r="A19" s="51" t="s">
        <v>63</v>
      </c>
      <c r="B19" s="52">
        <v>4909</v>
      </c>
      <c r="C19" s="52">
        <v>206</v>
      </c>
      <c r="D19" s="52">
        <v>0</v>
      </c>
      <c r="E19" s="52">
        <v>426</v>
      </c>
      <c r="F19" s="52">
        <v>4</v>
      </c>
      <c r="G19" s="52">
        <v>1</v>
      </c>
      <c r="H19" s="52">
        <v>0</v>
      </c>
      <c r="I19" s="52">
        <v>538</v>
      </c>
      <c r="J19" s="52">
        <v>80</v>
      </c>
      <c r="K19" s="52">
        <v>0</v>
      </c>
      <c r="L19" s="52">
        <v>1</v>
      </c>
      <c r="M19" s="63">
        <f t="shared" si="0"/>
        <v>6165</v>
      </c>
      <c r="N19" s="17" t="s">
        <v>64</v>
      </c>
    </row>
    <row r="20" spans="1:14" x14ac:dyDescent="0.25">
      <c r="A20" s="21" t="s">
        <v>65</v>
      </c>
      <c r="B20" s="18">
        <v>358</v>
      </c>
      <c r="C20" s="18">
        <v>216</v>
      </c>
      <c r="D20" s="18">
        <v>1</v>
      </c>
      <c r="E20" s="18">
        <v>123</v>
      </c>
      <c r="F20" s="18">
        <v>0</v>
      </c>
      <c r="G20" s="18">
        <v>0</v>
      </c>
      <c r="H20" s="18">
        <v>3</v>
      </c>
      <c r="I20" s="18">
        <v>122</v>
      </c>
      <c r="J20" s="18">
        <v>55</v>
      </c>
      <c r="K20" s="18">
        <v>0</v>
      </c>
      <c r="L20" s="18">
        <v>0</v>
      </c>
      <c r="M20" s="64">
        <f t="shared" si="0"/>
        <v>878</v>
      </c>
      <c r="N20" s="17" t="s">
        <v>66</v>
      </c>
    </row>
    <row r="21" spans="1:14" x14ac:dyDescent="0.25">
      <c r="A21" s="51" t="s">
        <v>67</v>
      </c>
      <c r="B21" s="52">
        <v>2509</v>
      </c>
      <c r="C21" s="52">
        <v>1698</v>
      </c>
      <c r="D21" s="52">
        <v>61</v>
      </c>
      <c r="E21" s="52">
        <v>1114</v>
      </c>
      <c r="F21" s="52">
        <v>7</v>
      </c>
      <c r="G21" s="52">
        <v>13</v>
      </c>
      <c r="H21" s="52">
        <v>51</v>
      </c>
      <c r="I21" s="52">
        <v>1086</v>
      </c>
      <c r="J21" s="52">
        <v>406</v>
      </c>
      <c r="K21" s="52">
        <v>2</v>
      </c>
      <c r="L21" s="52">
        <v>1</v>
      </c>
      <c r="M21" s="63">
        <f t="shared" si="0"/>
        <v>6948</v>
      </c>
      <c r="N21" s="17" t="s">
        <v>68</v>
      </c>
    </row>
    <row r="22" spans="1:14" x14ac:dyDescent="0.25">
      <c r="A22" s="21" t="s">
        <v>71</v>
      </c>
      <c r="B22" s="18">
        <v>1472</v>
      </c>
      <c r="C22" s="18">
        <v>1242</v>
      </c>
      <c r="D22" s="18">
        <v>27</v>
      </c>
      <c r="E22" s="18">
        <v>397</v>
      </c>
      <c r="F22" s="18">
        <v>9</v>
      </c>
      <c r="G22" s="18">
        <v>4</v>
      </c>
      <c r="H22" s="18">
        <v>23</v>
      </c>
      <c r="I22" s="18">
        <v>234</v>
      </c>
      <c r="J22" s="18">
        <v>176</v>
      </c>
      <c r="K22" s="18">
        <v>0</v>
      </c>
      <c r="L22" s="18">
        <v>1</v>
      </c>
      <c r="M22" s="64">
        <f t="shared" si="0"/>
        <v>3585</v>
      </c>
      <c r="N22" s="17" t="s">
        <v>72</v>
      </c>
    </row>
    <row r="23" spans="1:14" x14ac:dyDescent="0.25">
      <c r="A23" s="51" t="s">
        <v>73</v>
      </c>
      <c r="B23" s="52">
        <v>319</v>
      </c>
      <c r="C23" s="52">
        <v>247</v>
      </c>
      <c r="D23" s="52">
        <v>2</v>
      </c>
      <c r="E23" s="52">
        <v>47</v>
      </c>
      <c r="F23" s="52">
        <v>3</v>
      </c>
      <c r="G23" s="52">
        <v>1</v>
      </c>
      <c r="H23" s="52">
        <v>0</v>
      </c>
      <c r="I23" s="52">
        <v>24</v>
      </c>
      <c r="J23" s="52">
        <v>20</v>
      </c>
      <c r="K23" s="52">
        <v>0</v>
      </c>
      <c r="L23" s="52">
        <v>0</v>
      </c>
      <c r="M23" s="63">
        <f t="shared" si="0"/>
        <v>663</v>
      </c>
      <c r="N23" s="17" t="s">
        <v>74</v>
      </c>
    </row>
    <row r="24" spans="1:14" x14ac:dyDescent="0.25">
      <c r="A24" s="21" t="s">
        <v>75</v>
      </c>
      <c r="B24" s="18">
        <v>122</v>
      </c>
      <c r="C24" s="18">
        <v>132</v>
      </c>
      <c r="D24" s="18">
        <v>0</v>
      </c>
      <c r="E24" s="18">
        <v>109</v>
      </c>
      <c r="F24" s="18">
        <v>0</v>
      </c>
      <c r="G24" s="18">
        <v>0</v>
      </c>
      <c r="H24" s="18">
        <v>4</v>
      </c>
      <c r="I24" s="18">
        <v>88</v>
      </c>
      <c r="J24" s="18">
        <v>27</v>
      </c>
      <c r="K24" s="18">
        <v>0</v>
      </c>
      <c r="L24" s="18">
        <v>0</v>
      </c>
      <c r="M24" s="64">
        <f t="shared" si="0"/>
        <v>482</v>
      </c>
      <c r="N24" s="17" t="s">
        <v>76</v>
      </c>
    </row>
    <row r="25" spans="1:14" x14ac:dyDescent="0.25">
      <c r="A25" s="51" t="s">
        <v>77</v>
      </c>
      <c r="B25" s="52">
        <v>4842</v>
      </c>
      <c r="C25" s="52">
        <v>2526</v>
      </c>
      <c r="D25" s="52">
        <v>138</v>
      </c>
      <c r="E25" s="52">
        <v>1287</v>
      </c>
      <c r="F25" s="52">
        <v>13</v>
      </c>
      <c r="G25" s="52">
        <v>10</v>
      </c>
      <c r="H25" s="52">
        <v>125</v>
      </c>
      <c r="I25" s="52">
        <v>2267</v>
      </c>
      <c r="J25" s="52">
        <v>512</v>
      </c>
      <c r="K25" s="52">
        <v>0</v>
      </c>
      <c r="L25" s="52">
        <v>1</v>
      </c>
      <c r="M25" s="63">
        <f t="shared" si="0"/>
        <v>11721</v>
      </c>
      <c r="N25" s="17" t="s">
        <v>78</v>
      </c>
    </row>
    <row r="26" spans="1:14" x14ac:dyDescent="0.25">
      <c r="A26" s="21" t="s">
        <v>79</v>
      </c>
      <c r="B26" s="18">
        <v>547</v>
      </c>
      <c r="C26" s="18">
        <v>234</v>
      </c>
      <c r="D26" s="18">
        <v>0</v>
      </c>
      <c r="E26" s="18">
        <v>157</v>
      </c>
      <c r="F26" s="18">
        <v>1</v>
      </c>
      <c r="G26" s="18">
        <v>4</v>
      </c>
      <c r="H26" s="18">
        <v>0</v>
      </c>
      <c r="I26" s="18">
        <v>125</v>
      </c>
      <c r="J26" s="18">
        <v>59</v>
      </c>
      <c r="K26" s="18">
        <v>0</v>
      </c>
      <c r="L26" s="18">
        <v>0</v>
      </c>
      <c r="M26" s="64">
        <f t="shared" si="0"/>
        <v>1127</v>
      </c>
      <c r="N26" s="17" t="s">
        <v>80</v>
      </c>
    </row>
    <row r="27" spans="1:14" x14ac:dyDescent="0.25">
      <c r="A27" s="51" t="s">
        <v>81</v>
      </c>
      <c r="B27" s="52">
        <v>1503</v>
      </c>
      <c r="C27" s="52">
        <v>1012</v>
      </c>
      <c r="D27" s="52">
        <v>30</v>
      </c>
      <c r="E27" s="52">
        <v>602</v>
      </c>
      <c r="F27" s="52">
        <v>9</v>
      </c>
      <c r="G27" s="52">
        <v>5</v>
      </c>
      <c r="H27" s="52">
        <v>113</v>
      </c>
      <c r="I27" s="52">
        <v>470</v>
      </c>
      <c r="J27" s="52">
        <v>143</v>
      </c>
      <c r="K27" s="52">
        <v>0</v>
      </c>
      <c r="L27" s="52">
        <v>0</v>
      </c>
      <c r="M27" s="63">
        <f t="shared" si="0"/>
        <v>3887</v>
      </c>
      <c r="N27" s="17" t="s">
        <v>82</v>
      </c>
    </row>
    <row r="28" spans="1:14" x14ac:dyDescent="0.25">
      <c r="A28" s="21" t="s">
        <v>83</v>
      </c>
      <c r="B28" s="18">
        <v>509</v>
      </c>
      <c r="C28" s="18">
        <v>458</v>
      </c>
      <c r="D28" s="18">
        <v>15</v>
      </c>
      <c r="E28" s="18">
        <v>268</v>
      </c>
      <c r="F28" s="18">
        <v>2</v>
      </c>
      <c r="G28" s="18">
        <v>0</v>
      </c>
      <c r="H28" s="18">
        <v>227</v>
      </c>
      <c r="I28" s="18">
        <v>390</v>
      </c>
      <c r="J28" s="18">
        <v>155</v>
      </c>
      <c r="K28" s="18">
        <v>1</v>
      </c>
      <c r="L28" s="18">
        <v>4</v>
      </c>
      <c r="M28" s="64">
        <f t="shared" si="0"/>
        <v>2029</v>
      </c>
      <c r="N28" s="17" t="s">
        <v>84</v>
      </c>
    </row>
    <row r="29" spans="1:14" x14ac:dyDescent="0.25">
      <c r="A29" s="51" t="s">
        <v>85</v>
      </c>
      <c r="B29" s="52">
        <v>59</v>
      </c>
      <c r="C29" s="52">
        <v>12</v>
      </c>
      <c r="D29" s="52">
        <v>1</v>
      </c>
      <c r="E29" s="52">
        <v>12</v>
      </c>
      <c r="F29" s="52">
        <v>1</v>
      </c>
      <c r="G29" s="52">
        <v>0</v>
      </c>
      <c r="H29" s="52">
        <v>0</v>
      </c>
      <c r="I29" s="52">
        <v>8</v>
      </c>
      <c r="J29" s="52">
        <v>2</v>
      </c>
      <c r="K29" s="52">
        <v>0</v>
      </c>
      <c r="L29" s="52">
        <v>0</v>
      </c>
      <c r="M29" s="63">
        <f t="shared" si="0"/>
        <v>95</v>
      </c>
      <c r="N29" s="17" t="s">
        <v>86</v>
      </c>
    </row>
    <row r="30" spans="1:14" x14ac:dyDescent="0.25">
      <c r="A30" s="21" t="s">
        <v>87</v>
      </c>
      <c r="B30" s="18">
        <v>725</v>
      </c>
      <c r="C30" s="18">
        <v>423</v>
      </c>
      <c r="D30" s="18">
        <v>7</v>
      </c>
      <c r="E30" s="18">
        <v>260</v>
      </c>
      <c r="F30" s="18">
        <v>6</v>
      </c>
      <c r="G30" s="18">
        <v>2</v>
      </c>
      <c r="H30" s="18">
        <v>6</v>
      </c>
      <c r="I30" s="18">
        <v>281</v>
      </c>
      <c r="J30" s="18">
        <v>83</v>
      </c>
      <c r="K30" s="18">
        <v>0</v>
      </c>
      <c r="L30" s="18">
        <v>1</v>
      </c>
      <c r="M30" s="64">
        <f t="shared" si="0"/>
        <v>1794</v>
      </c>
      <c r="N30" s="17" t="s">
        <v>88</v>
      </c>
    </row>
    <row r="31" spans="1:14" x14ac:dyDescent="0.25">
      <c r="A31" s="51" t="s">
        <v>89</v>
      </c>
      <c r="B31" s="52">
        <v>626</v>
      </c>
      <c r="C31" s="52">
        <v>506</v>
      </c>
      <c r="D31" s="52">
        <v>686</v>
      </c>
      <c r="E31" s="52">
        <v>366</v>
      </c>
      <c r="F31" s="52">
        <v>1</v>
      </c>
      <c r="G31" s="52">
        <v>0</v>
      </c>
      <c r="H31" s="52">
        <v>1382</v>
      </c>
      <c r="I31" s="52">
        <v>730</v>
      </c>
      <c r="J31" s="52">
        <v>125</v>
      </c>
      <c r="K31" s="52">
        <v>1</v>
      </c>
      <c r="L31" s="52">
        <v>2</v>
      </c>
      <c r="M31" s="63">
        <f t="shared" si="0"/>
        <v>4425</v>
      </c>
      <c r="N31" s="17" t="s">
        <v>90</v>
      </c>
    </row>
    <row r="32" spans="1:14" x14ac:dyDescent="0.25">
      <c r="A32" s="21" t="s">
        <v>91</v>
      </c>
      <c r="B32" s="18">
        <v>609</v>
      </c>
      <c r="C32" s="18">
        <v>494</v>
      </c>
      <c r="D32" s="18">
        <v>70</v>
      </c>
      <c r="E32" s="18">
        <v>503</v>
      </c>
      <c r="F32" s="18">
        <v>6</v>
      </c>
      <c r="G32" s="18">
        <v>0</v>
      </c>
      <c r="H32" s="18">
        <v>66</v>
      </c>
      <c r="I32" s="18">
        <v>584</v>
      </c>
      <c r="J32" s="18">
        <v>115</v>
      </c>
      <c r="K32" s="18">
        <v>1</v>
      </c>
      <c r="L32" s="18">
        <v>0</v>
      </c>
      <c r="M32" s="64">
        <f t="shared" si="0"/>
        <v>2448</v>
      </c>
      <c r="N32" s="17" t="s">
        <v>92</v>
      </c>
    </row>
    <row r="33" spans="1:14" x14ac:dyDescent="0.25">
      <c r="A33" s="51" t="s">
        <v>93</v>
      </c>
      <c r="B33" s="52">
        <v>414</v>
      </c>
      <c r="C33" s="52">
        <v>180</v>
      </c>
      <c r="D33" s="52">
        <v>4</v>
      </c>
      <c r="E33" s="52">
        <v>299</v>
      </c>
      <c r="F33" s="52">
        <v>1</v>
      </c>
      <c r="G33" s="52">
        <v>5</v>
      </c>
      <c r="H33" s="52">
        <v>82</v>
      </c>
      <c r="I33" s="52">
        <v>306</v>
      </c>
      <c r="J33" s="52">
        <v>59</v>
      </c>
      <c r="K33" s="52">
        <v>0</v>
      </c>
      <c r="L33" s="52">
        <v>0</v>
      </c>
      <c r="M33" s="63">
        <f t="shared" si="0"/>
        <v>1350</v>
      </c>
      <c r="N33" s="17" t="s">
        <v>94</v>
      </c>
    </row>
    <row r="34" spans="1:14" x14ac:dyDescent="0.25">
      <c r="A34" s="21" t="s">
        <v>95</v>
      </c>
      <c r="B34" s="18">
        <v>686</v>
      </c>
      <c r="C34" s="18">
        <v>456</v>
      </c>
      <c r="D34" s="18">
        <v>7</v>
      </c>
      <c r="E34" s="18">
        <v>395</v>
      </c>
      <c r="F34" s="18">
        <v>4</v>
      </c>
      <c r="G34" s="18">
        <v>2</v>
      </c>
      <c r="H34" s="18">
        <v>21</v>
      </c>
      <c r="I34" s="18">
        <v>334</v>
      </c>
      <c r="J34" s="18">
        <v>237</v>
      </c>
      <c r="K34" s="18">
        <v>6</v>
      </c>
      <c r="L34" s="18">
        <v>0</v>
      </c>
      <c r="M34" s="64">
        <f t="shared" si="0"/>
        <v>2148</v>
      </c>
      <c r="N34" s="17" t="s">
        <v>130</v>
      </c>
    </row>
    <row r="35" spans="1:14" x14ac:dyDescent="0.25">
      <c r="A35" s="51" t="s">
        <v>96</v>
      </c>
      <c r="B35" s="52">
        <v>70</v>
      </c>
      <c r="C35" s="52">
        <v>50</v>
      </c>
      <c r="D35" s="52">
        <v>0</v>
      </c>
      <c r="E35" s="52">
        <v>34</v>
      </c>
      <c r="F35" s="52">
        <v>5</v>
      </c>
      <c r="G35" s="52">
        <v>0</v>
      </c>
      <c r="H35" s="52">
        <v>0</v>
      </c>
      <c r="I35" s="52">
        <v>34</v>
      </c>
      <c r="J35" s="52">
        <v>9</v>
      </c>
      <c r="K35" s="52">
        <v>0</v>
      </c>
      <c r="L35" s="52">
        <v>0</v>
      </c>
      <c r="M35" s="63">
        <f t="shared" si="0"/>
        <v>202</v>
      </c>
      <c r="N35" s="17" t="s">
        <v>97</v>
      </c>
    </row>
    <row r="36" spans="1:14" x14ac:dyDescent="0.25">
      <c r="A36" s="21" t="s">
        <v>98</v>
      </c>
      <c r="B36" s="18">
        <v>606</v>
      </c>
      <c r="C36" s="18">
        <v>552</v>
      </c>
      <c r="D36" s="18">
        <v>47</v>
      </c>
      <c r="E36" s="18">
        <v>370</v>
      </c>
      <c r="F36" s="18">
        <v>4</v>
      </c>
      <c r="G36" s="18">
        <v>0</v>
      </c>
      <c r="H36" s="18">
        <v>191</v>
      </c>
      <c r="I36" s="18">
        <v>375</v>
      </c>
      <c r="J36" s="18">
        <v>107</v>
      </c>
      <c r="K36" s="18">
        <v>0</v>
      </c>
      <c r="L36" s="18">
        <v>0</v>
      </c>
      <c r="M36" s="64">
        <f t="shared" si="0"/>
        <v>2252</v>
      </c>
      <c r="N36" s="17" t="s">
        <v>99</v>
      </c>
    </row>
    <row r="37" spans="1:14" x14ac:dyDescent="0.25">
      <c r="A37" s="51" t="s">
        <v>100</v>
      </c>
      <c r="B37" s="52">
        <v>1205</v>
      </c>
      <c r="C37" s="52">
        <v>473</v>
      </c>
      <c r="D37" s="52">
        <v>39</v>
      </c>
      <c r="E37" s="52">
        <v>145</v>
      </c>
      <c r="F37" s="52">
        <v>1</v>
      </c>
      <c r="G37" s="52">
        <v>0</v>
      </c>
      <c r="H37" s="52">
        <v>84</v>
      </c>
      <c r="I37" s="52">
        <v>187</v>
      </c>
      <c r="J37" s="52">
        <v>28</v>
      </c>
      <c r="K37" s="52">
        <v>2</v>
      </c>
      <c r="L37" s="52">
        <v>2</v>
      </c>
      <c r="M37" s="63">
        <f t="shared" si="0"/>
        <v>2166</v>
      </c>
      <c r="N37" s="17" t="s">
        <v>101</v>
      </c>
    </row>
    <row r="38" spans="1:14" x14ac:dyDescent="0.25">
      <c r="A38" s="21" t="s">
        <v>102</v>
      </c>
      <c r="B38" s="18">
        <v>101</v>
      </c>
      <c r="C38" s="18">
        <v>83</v>
      </c>
      <c r="D38" s="18">
        <v>6</v>
      </c>
      <c r="E38" s="18">
        <v>102</v>
      </c>
      <c r="F38" s="18">
        <v>0</v>
      </c>
      <c r="G38" s="18">
        <v>1</v>
      </c>
      <c r="H38" s="18">
        <v>2</v>
      </c>
      <c r="I38" s="18">
        <v>61</v>
      </c>
      <c r="J38" s="18">
        <v>63</v>
      </c>
      <c r="K38" s="18">
        <v>0</v>
      </c>
      <c r="L38" s="18">
        <v>0</v>
      </c>
      <c r="M38" s="64">
        <f t="shared" si="0"/>
        <v>419</v>
      </c>
      <c r="N38" s="17" t="s">
        <v>103</v>
      </c>
    </row>
    <row r="39" spans="1:14" ht="10.5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x14ac:dyDescent="0.25">
      <c r="A40" s="49" t="s">
        <v>43</v>
      </c>
      <c r="B40" s="50">
        <f>SUM(B7:B38)</f>
        <v>34405</v>
      </c>
      <c r="C40" s="50">
        <f t="shared" ref="C40:M40" si="1">SUM(C7:C38)</f>
        <v>18056</v>
      </c>
      <c r="D40" s="50">
        <f t="shared" si="1"/>
        <v>1545</v>
      </c>
      <c r="E40" s="50">
        <f t="shared" si="1"/>
        <v>14137</v>
      </c>
      <c r="F40" s="50">
        <f t="shared" si="1"/>
        <v>251</v>
      </c>
      <c r="G40" s="50">
        <f t="shared" si="1"/>
        <v>81</v>
      </c>
      <c r="H40" s="50">
        <f t="shared" si="1"/>
        <v>2733</v>
      </c>
      <c r="I40" s="50">
        <f t="shared" si="1"/>
        <v>19552</v>
      </c>
      <c r="J40" s="50">
        <f t="shared" si="1"/>
        <v>4030</v>
      </c>
      <c r="K40" s="50">
        <f t="shared" si="1"/>
        <v>31</v>
      </c>
      <c r="L40" s="50">
        <f t="shared" si="1"/>
        <v>43</v>
      </c>
      <c r="M40" s="50">
        <f t="shared" si="1"/>
        <v>94864</v>
      </c>
    </row>
  </sheetData>
  <mergeCells count="13">
    <mergeCell ref="M4:M5"/>
    <mergeCell ref="G4:G5"/>
    <mergeCell ref="H4:H5"/>
    <mergeCell ref="I4:I5"/>
    <mergeCell ref="J4:J5"/>
    <mergeCell ref="K4:K5"/>
    <mergeCell ref="L4:L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8"/>
  <sheetViews>
    <sheetView workbookViewId="0">
      <selection activeCell="A51" sqref="A51"/>
    </sheetView>
  </sheetViews>
  <sheetFormatPr baseColWidth="10" defaultRowHeight="15" x14ac:dyDescent="0.25"/>
  <cols>
    <col min="1" max="1" width="21.7109375" style="6" customWidth="1"/>
    <col min="2" max="2" width="11.42578125" style="6"/>
    <col min="3" max="3" width="14.28515625" style="6" customWidth="1"/>
    <col min="4" max="4" width="11.42578125" style="6"/>
    <col min="5" max="5" width="6.140625" style="6" customWidth="1"/>
    <col min="6" max="6" width="21.42578125" style="6" customWidth="1"/>
    <col min="7" max="16384" width="11.42578125" style="6"/>
  </cols>
  <sheetData>
    <row r="2" spans="1:7" ht="17.25" x14ac:dyDescent="0.3">
      <c r="A2" s="19" t="s">
        <v>133</v>
      </c>
      <c r="B2" s="20"/>
      <c r="C2" s="20"/>
      <c r="D2" s="20"/>
      <c r="E2" s="20"/>
      <c r="F2" s="20"/>
    </row>
    <row r="4" spans="1:7" ht="15.75" x14ac:dyDescent="0.25">
      <c r="A4" s="55" t="s">
        <v>37</v>
      </c>
      <c r="B4" s="55" t="s">
        <v>22</v>
      </c>
      <c r="C4" s="55" t="s">
        <v>2</v>
      </c>
    </row>
    <row r="5" spans="1:7" ht="4.5" customHeight="1" x14ac:dyDescent="0.25">
      <c r="A5" s="15"/>
      <c r="B5" s="15"/>
      <c r="C5" s="15"/>
    </row>
    <row r="6" spans="1:7" x14ac:dyDescent="0.25">
      <c r="A6" s="61" t="s">
        <v>38</v>
      </c>
      <c r="B6" s="53">
        <v>839</v>
      </c>
      <c r="C6" s="54">
        <f>B6/$B$12*100</f>
        <v>22.535589578297071</v>
      </c>
      <c r="F6" s="7"/>
      <c r="G6" s="8"/>
    </row>
    <row r="7" spans="1:7" x14ac:dyDescent="0.25">
      <c r="A7" s="62" t="s">
        <v>39</v>
      </c>
      <c r="B7" s="22">
        <v>25</v>
      </c>
      <c r="C7" s="23">
        <f>B7/$B$12*100</f>
        <v>0.67150147730325005</v>
      </c>
      <c r="F7" s="7"/>
      <c r="G7" s="8"/>
    </row>
    <row r="8" spans="1:7" x14ac:dyDescent="0.25">
      <c r="A8" s="61" t="s">
        <v>40</v>
      </c>
      <c r="B8" s="53">
        <v>2824</v>
      </c>
      <c r="C8" s="54">
        <f>B8/$B$12*100</f>
        <v>75.852806876175123</v>
      </c>
      <c r="F8" s="7"/>
      <c r="G8" s="8"/>
    </row>
    <row r="9" spans="1:7" x14ac:dyDescent="0.25">
      <c r="A9" s="62" t="s">
        <v>131</v>
      </c>
      <c r="B9" s="22">
        <v>13</v>
      </c>
      <c r="C9" s="23">
        <f>B9/$B$12*100</f>
        <v>0.34918076819769001</v>
      </c>
      <c r="F9" s="7"/>
      <c r="G9" s="8"/>
    </row>
    <row r="10" spans="1:7" x14ac:dyDescent="0.25">
      <c r="A10" s="61" t="s">
        <v>41</v>
      </c>
      <c r="B10" s="53">
        <v>22</v>
      </c>
      <c r="C10" s="54">
        <f>B10/$B$12*100</f>
        <v>0.59092130002686005</v>
      </c>
      <c r="F10" s="7"/>
      <c r="G10" s="8"/>
    </row>
    <row r="11" spans="1:7" ht="8.25" customHeight="1" x14ac:dyDescent="0.25">
      <c r="A11" s="16"/>
      <c r="B11" s="16"/>
      <c r="C11" s="16"/>
      <c r="F11" s="7"/>
      <c r="G11" s="8"/>
    </row>
    <row r="12" spans="1:7" ht="15.75" x14ac:dyDescent="0.25">
      <c r="A12" s="55" t="s">
        <v>22</v>
      </c>
      <c r="B12" s="56">
        <f>SUM(B6:B10)</f>
        <v>3723</v>
      </c>
      <c r="C12" s="56">
        <f>SUM(C6:C10)</f>
        <v>99.999999999999986</v>
      </c>
      <c r="F12" s="7"/>
      <c r="G12" s="8"/>
    </row>
    <row r="13" spans="1:7" x14ac:dyDescent="0.25">
      <c r="F13" s="7"/>
      <c r="G13" s="8"/>
    </row>
    <row r="14" spans="1:7" ht="15" hidden="1" customHeight="1" x14ac:dyDescent="0.25">
      <c r="F14" s="7"/>
      <c r="G14" s="8"/>
    </row>
    <row r="15" spans="1:7" ht="15" hidden="1" customHeight="1" x14ac:dyDescent="0.25">
      <c r="F15" s="7"/>
      <c r="G15" s="8"/>
    </row>
    <row r="16" spans="1:7" ht="15" hidden="1" customHeight="1" x14ac:dyDescent="0.25">
      <c r="F16" s="7"/>
      <c r="G16" s="8"/>
    </row>
    <row r="17" spans="6:7" ht="15" hidden="1" customHeight="1" x14ac:dyDescent="0.25">
      <c r="F17" s="7"/>
      <c r="G17" s="8"/>
    </row>
    <row r="18" spans="6:7" ht="15" hidden="1" customHeight="1" x14ac:dyDescent="0.25">
      <c r="F18" s="7"/>
      <c r="G18" s="8"/>
    </row>
    <row r="19" spans="6:7" ht="15" hidden="1" customHeight="1" x14ac:dyDescent="0.25">
      <c r="F19" s="7"/>
      <c r="G19" s="8"/>
    </row>
    <row r="20" spans="6:7" x14ac:dyDescent="0.25">
      <c r="F20" s="7"/>
      <c r="G20" s="8"/>
    </row>
    <row r="21" spans="6:7" ht="15" hidden="1" customHeight="1" x14ac:dyDescent="0.25">
      <c r="F21" s="7"/>
      <c r="G21" s="8"/>
    </row>
    <row r="22" spans="6:7" ht="15" hidden="1" customHeight="1" x14ac:dyDescent="0.25"/>
    <row r="23" spans="6:7" ht="15" hidden="1" customHeight="1" x14ac:dyDescent="0.25"/>
    <row r="24" spans="6:7" ht="15" hidden="1" customHeight="1" x14ac:dyDescent="0.25"/>
    <row r="25" spans="6:7" ht="15" hidden="1" customHeight="1" x14ac:dyDescent="0.25"/>
    <row r="38" spans="1:1" x14ac:dyDescent="0.25">
      <c r="A38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A68" sqref="A68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customWidth="1"/>
    <col min="6" max="6" width="9.7109375" style="6" customWidth="1"/>
    <col min="7" max="8" width="13.7109375" style="6" customWidth="1"/>
    <col min="9" max="16384" width="11.42578125" style="6"/>
  </cols>
  <sheetData>
    <row r="2" spans="1:6" ht="17.25" x14ac:dyDescent="0.3">
      <c r="A2" s="19" t="s">
        <v>136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6" t="s">
        <v>24</v>
      </c>
      <c r="B4" s="47" t="s">
        <v>25</v>
      </c>
      <c r="C4" s="46" t="s">
        <v>26</v>
      </c>
      <c r="D4" s="46" t="s">
        <v>2</v>
      </c>
      <c r="E4" s="46" t="s">
        <v>27</v>
      </c>
      <c r="F4" s="46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2" t="s">
        <v>28</v>
      </c>
      <c r="B6" s="43" t="s">
        <v>29</v>
      </c>
      <c r="C6" s="44">
        <v>1289</v>
      </c>
      <c r="D6" s="45">
        <v>92.2</v>
      </c>
      <c r="E6" s="44">
        <v>1981</v>
      </c>
      <c r="F6" s="45">
        <f>E6*100/$E$14</f>
        <v>53.209777061509534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2" t="s">
        <v>30</v>
      </c>
      <c r="B8" s="43" t="s">
        <v>31</v>
      </c>
      <c r="C8" s="44">
        <v>96</v>
      </c>
      <c r="D8" s="45">
        <f>C8*100/$C$14</f>
        <v>6.8718682891911236</v>
      </c>
      <c r="E8" s="44">
        <v>994</v>
      </c>
      <c r="F8" s="45">
        <f>E8*100/$E$14</f>
        <v>26.698898737577224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2" t="s">
        <v>32</v>
      </c>
      <c r="B10" s="43" t="s">
        <v>33</v>
      </c>
      <c r="C10" s="44">
        <v>11</v>
      </c>
      <c r="D10" s="45">
        <f>C10*100/$C$14</f>
        <v>0.78740157480314965</v>
      </c>
      <c r="E10" s="44">
        <v>621</v>
      </c>
      <c r="F10" s="45">
        <f>E10*100/$E$14</f>
        <v>16.680096696212733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2" t="s">
        <v>34</v>
      </c>
      <c r="B12" s="43" t="s">
        <v>126</v>
      </c>
      <c r="C12" s="44">
        <v>1</v>
      </c>
      <c r="D12" s="45">
        <f>C12*100/$C$14</f>
        <v>7.158196134574088E-2</v>
      </c>
      <c r="E12" s="44">
        <v>127</v>
      </c>
      <c r="F12" s="45">
        <f>E12*100/$E$14</f>
        <v>3.4112275047005105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6" t="s">
        <v>35</v>
      </c>
      <c r="B14" s="48"/>
      <c r="C14" s="47">
        <f>SUM(C6:C12)</f>
        <v>1397</v>
      </c>
      <c r="D14" s="47">
        <f t="shared" ref="D14:F14" si="0">SUM(D6:D12)</f>
        <v>99.930851825340028</v>
      </c>
      <c r="E14" s="47">
        <f t="shared" si="0"/>
        <v>3723</v>
      </c>
      <c r="F14" s="47">
        <f t="shared" si="0"/>
        <v>99.999999999999986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A76" sqref="A76"/>
    </sheetView>
  </sheetViews>
  <sheetFormatPr baseColWidth="10" defaultRowHeight="15" x14ac:dyDescent="0.25"/>
  <cols>
    <col min="1" max="1" width="20.5703125" style="6" bestFit="1" customWidth="1"/>
    <col min="2" max="3" width="11.42578125" style="6"/>
    <col min="4" max="4" width="15.28515625" style="6" customWidth="1"/>
    <col min="5" max="5" width="13.28515625" style="6" customWidth="1"/>
    <col min="6" max="6" width="13.140625" style="6" customWidth="1"/>
    <col min="7" max="7" width="11" style="6" customWidth="1"/>
    <col min="8" max="16384" width="11.42578125" style="6"/>
  </cols>
  <sheetData>
    <row r="2" spans="1:8" ht="17.25" x14ac:dyDescent="0.3">
      <c r="A2" s="19" t="s">
        <v>132</v>
      </c>
      <c r="B2" s="20"/>
      <c r="C2" s="20"/>
      <c r="D2" s="20"/>
      <c r="E2" s="20"/>
      <c r="F2" s="20"/>
      <c r="G2" s="20"/>
      <c r="H2" s="20"/>
    </row>
    <row r="3" spans="1:8" ht="17.25" x14ac:dyDescent="0.3">
      <c r="A3" s="20"/>
      <c r="B3" s="20"/>
      <c r="C3" s="20"/>
      <c r="D3" s="20"/>
      <c r="E3" s="20"/>
      <c r="F3" s="20"/>
      <c r="G3" s="20"/>
      <c r="H3" s="20"/>
    </row>
    <row r="4" spans="1:8" ht="34.5" customHeight="1" x14ac:dyDescent="0.25">
      <c r="A4" s="35" t="s">
        <v>105</v>
      </c>
      <c r="B4" s="35" t="s">
        <v>38</v>
      </c>
      <c r="C4" s="35" t="s">
        <v>39</v>
      </c>
      <c r="D4" s="35" t="s">
        <v>40</v>
      </c>
      <c r="E4" s="35" t="s">
        <v>131</v>
      </c>
      <c r="F4" s="35" t="s">
        <v>41</v>
      </c>
      <c r="G4" s="35" t="s">
        <v>22</v>
      </c>
    </row>
    <row r="5" spans="1:8" ht="9" customHeight="1" x14ac:dyDescent="0.25">
      <c r="A5" s="25"/>
      <c r="B5" s="25"/>
      <c r="C5" s="25"/>
      <c r="D5" s="25"/>
      <c r="E5" s="25"/>
      <c r="F5" s="25"/>
      <c r="G5" s="25"/>
    </row>
    <row r="6" spans="1:8" x14ac:dyDescent="0.25">
      <c r="A6" s="51" t="s">
        <v>44</v>
      </c>
      <c r="B6" s="52">
        <v>4</v>
      </c>
      <c r="C6" s="52">
        <v>0</v>
      </c>
      <c r="D6" s="52">
        <v>133</v>
      </c>
      <c r="E6" s="52">
        <v>0</v>
      </c>
      <c r="F6" s="52">
        <v>0</v>
      </c>
      <c r="G6" s="63">
        <f t="shared" ref="G6:G37" si="0">SUM(B6:F6)</f>
        <v>137</v>
      </c>
      <c r="H6" s="17" t="s">
        <v>45</v>
      </c>
    </row>
    <row r="7" spans="1:8" x14ac:dyDescent="0.25">
      <c r="A7" s="21" t="s">
        <v>46</v>
      </c>
      <c r="B7" s="18">
        <v>43</v>
      </c>
      <c r="C7" s="18">
        <v>1</v>
      </c>
      <c r="D7" s="18">
        <v>65</v>
      </c>
      <c r="E7" s="18">
        <v>0</v>
      </c>
      <c r="F7" s="18">
        <v>3</v>
      </c>
      <c r="G7" s="64">
        <f t="shared" si="0"/>
        <v>112</v>
      </c>
      <c r="H7" s="17" t="s">
        <v>47</v>
      </c>
    </row>
    <row r="8" spans="1:8" x14ac:dyDescent="0.25">
      <c r="A8" s="51" t="s">
        <v>48</v>
      </c>
      <c r="B8" s="52">
        <v>36</v>
      </c>
      <c r="C8" s="52">
        <v>0</v>
      </c>
      <c r="D8" s="52">
        <v>47</v>
      </c>
      <c r="E8" s="52">
        <v>1</v>
      </c>
      <c r="F8" s="52">
        <v>5</v>
      </c>
      <c r="G8" s="63">
        <f t="shared" si="0"/>
        <v>89</v>
      </c>
      <c r="H8" s="17" t="s">
        <v>49</v>
      </c>
    </row>
    <row r="9" spans="1:8" x14ac:dyDescent="0.25">
      <c r="A9" s="21" t="s">
        <v>50</v>
      </c>
      <c r="B9" s="18">
        <v>3</v>
      </c>
      <c r="C9" s="18">
        <v>2</v>
      </c>
      <c r="D9" s="18">
        <v>25</v>
      </c>
      <c r="E9" s="18">
        <v>0</v>
      </c>
      <c r="F9" s="18">
        <v>0</v>
      </c>
      <c r="G9" s="64">
        <f t="shared" si="0"/>
        <v>30</v>
      </c>
      <c r="H9" s="17" t="s">
        <v>129</v>
      </c>
    </row>
    <row r="10" spans="1:8" x14ac:dyDescent="0.25">
      <c r="A10" s="51" t="s">
        <v>51</v>
      </c>
      <c r="B10" s="52">
        <v>14</v>
      </c>
      <c r="C10" s="52">
        <v>0</v>
      </c>
      <c r="D10" s="52">
        <v>26</v>
      </c>
      <c r="E10" s="52">
        <v>0</v>
      </c>
      <c r="F10" s="52">
        <v>0</v>
      </c>
      <c r="G10" s="63">
        <f t="shared" si="0"/>
        <v>40</v>
      </c>
      <c r="H10" s="17" t="s">
        <v>52</v>
      </c>
    </row>
    <row r="11" spans="1:8" x14ac:dyDescent="0.25">
      <c r="A11" s="21" t="s">
        <v>53</v>
      </c>
      <c r="B11" s="18">
        <v>15</v>
      </c>
      <c r="C11" s="18">
        <v>0</v>
      </c>
      <c r="D11" s="18">
        <v>61</v>
      </c>
      <c r="E11" s="18">
        <v>0</v>
      </c>
      <c r="F11" s="18">
        <v>0</v>
      </c>
      <c r="G11" s="64">
        <f t="shared" si="0"/>
        <v>76</v>
      </c>
      <c r="H11" s="17" t="s">
        <v>54</v>
      </c>
    </row>
    <row r="12" spans="1:8" x14ac:dyDescent="0.25">
      <c r="A12" s="51" t="s">
        <v>127</v>
      </c>
      <c r="B12" s="52">
        <v>100</v>
      </c>
      <c r="C12" s="52">
        <v>0</v>
      </c>
      <c r="D12" s="52">
        <v>534</v>
      </c>
      <c r="E12" s="52">
        <v>0</v>
      </c>
      <c r="F12" s="52">
        <v>0</v>
      </c>
      <c r="G12" s="63">
        <f>SUM(B12:F12)</f>
        <v>634</v>
      </c>
      <c r="H12" s="17" t="s">
        <v>128</v>
      </c>
    </row>
    <row r="13" spans="1:8" x14ac:dyDescent="0.25">
      <c r="A13" s="21" t="s">
        <v>55</v>
      </c>
      <c r="B13" s="18">
        <v>19</v>
      </c>
      <c r="C13" s="18">
        <v>0</v>
      </c>
      <c r="D13" s="18">
        <v>91</v>
      </c>
      <c r="E13" s="18">
        <v>0</v>
      </c>
      <c r="F13" s="18">
        <v>2</v>
      </c>
      <c r="G13" s="64">
        <f t="shared" si="0"/>
        <v>112</v>
      </c>
      <c r="H13" s="17" t="s">
        <v>56</v>
      </c>
    </row>
    <row r="14" spans="1:8" x14ac:dyDescent="0.25">
      <c r="A14" s="51" t="s">
        <v>57</v>
      </c>
      <c r="B14" s="52">
        <v>2</v>
      </c>
      <c r="C14" s="52">
        <v>0</v>
      </c>
      <c r="D14" s="52">
        <v>13</v>
      </c>
      <c r="E14" s="52">
        <v>0</v>
      </c>
      <c r="F14" s="52">
        <v>0</v>
      </c>
      <c r="G14" s="63">
        <f t="shared" si="0"/>
        <v>15</v>
      </c>
      <c r="H14" s="17" t="s">
        <v>58</v>
      </c>
    </row>
    <row r="15" spans="1:8" x14ac:dyDescent="0.25">
      <c r="A15" s="21" t="s">
        <v>59</v>
      </c>
      <c r="B15" s="18">
        <v>7</v>
      </c>
      <c r="C15" s="18">
        <v>0</v>
      </c>
      <c r="D15" s="18">
        <v>26</v>
      </c>
      <c r="E15" s="18">
        <v>0</v>
      </c>
      <c r="F15" s="18">
        <v>0</v>
      </c>
      <c r="G15" s="64">
        <f t="shared" si="0"/>
        <v>33</v>
      </c>
      <c r="H15" s="17" t="s">
        <v>60</v>
      </c>
    </row>
    <row r="16" spans="1:8" x14ac:dyDescent="0.25">
      <c r="A16" s="51" t="s">
        <v>69</v>
      </c>
      <c r="B16" s="52">
        <v>13</v>
      </c>
      <c r="C16" s="52">
        <v>0</v>
      </c>
      <c r="D16" s="52">
        <v>54</v>
      </c>
      <c r="E16" s="52">
        <v>0</v>
      </c>
      <c r="F16" s="52">
        <v>0</v>
      </c>
      <c r="G16" s="63">
        <f>SUM(B16:F16)</f>
        <v>67</v>
      </c>
      <c r="H16" s="17" t="s">
        <v>70</v>
      </c>
    </row>
    <row r="17" spans="1:8" x14ac:dyDescent="0.25">
      <c r="A17" s="21" t="s">
        <v>61</v>
      </c>
      <c r="B17" s="18">
        <v>105</v>
      </c>
      <c r="C17" s="18">
        <v>0</v>
      </c>
      <c r="D17" s="18">
        <v>92</v>
      </c>
      <c r="E17" s="18">
        <v>0</v>
      </c>
      <c r="F17" s="18">
        <v>0</v>
      </c>
      <c r="G17" s="64">
        <f t="shared" si="0"/>
        <v>197</v>
      </c>
      <c r="H17" s="17" t="s">
        <v>62</v>
      </c>
    </row>
    <row r="18" spans="1:8" x14ac:dyDescent="0.25">
      <c r="A18" s="51" t="s">
        <v>63</v>
      </c>
      <c r="B18" s="52">
        <v>6</v>
      </c>
      <c r="C18" s="52">
        <v>1</v>
      </c>
      <c r="D18" s="52">
        <v>18</v>
      </c>
      <c r="E18" s="52">
        <v>0</v>
      </c>
      <c r="F18" s="52">
        <v>0</v>
      </c>
      <c r="G18" s="63">
        <f t="shared" si="0"/>
        <v>25</v>
      </c>
      <c r="H18" s="17" t="s">
        <v>64</v>
      </c>
    </row>
    <row r="19" spans="1:8" x14ac:dyDescent="0.25">
      <c r="A19" s="21" t="s">
        <v>65</v>
      </c>
      <c r="B19" s="18">
        <v>7</v>
      </c>
      <c r="C19" s="18">
        <v>0</v>
      </c>
      <c r="D19" s="18">
        <v>11</v>
      </c>
      <c r="E19" s="18">
        <v>0</v>
      </c>
      <c r="F19" s="18">
        <v>0</v>
      </c>
      <c r="G19" s="64">
        <f t="shared" si="0"/>
        <v>18</v>
      </c>
      <c r="H19" s="17" t="s">
        <v>66</v>
      </c>
    </row>
    <row r="20" spans="1:8" x14ac:dyDescent="0.25">
      <c r="A20" s="51" t="s">
        <v>67</v>
      </c>
      <c r="B20" s="52">
        <v>75</v>
      </c>
      <c r="C20" s="52">
        <v>0</v>
      </c>
      <c r="D20" s="52">
        <v>229</v>
      </c>
      <c r="E20" s="52">
        <v>0</v>
      </c>
      <c r="F20" s="52">
        <v>0</v>
      </c>
      <c r="G20" s="63">
        <f t="shared" si="0"/>
        <v>304</v>
      </c>
      <c r="H20" s="17" t="s">
        <v>68</v>
      </c>
    </row>
    <row r="21" spans="1:8" x14ac:dyDescent="0.25">
      <c r="A21" s="21" t="s">
        <v>71</v>
      </c>
      <c r="B21" s="18">
        <v>24</v>
      </c>
      <c r="C21" s="18">
        <v>0</v>
      </c>
      <c r="D21" s="18">
        <v>304</v>
      </c>
      <c r="E21" s="18">
        <v>0</v>
      </c>
      <c r="F21" s="18">
        <v>0</v>
      </c>
      <c r="G21" s="64">
        <f t="shared" si="0"/>
        <v>328</v>
      </c>
      <c r="H21" s="17" t="s">
        <v>72</v>
      </c>
    </row>
    <row r="22" spans="1:8" x14ac:dyDescent="0.25">
      <c r="A22" s="51" t="s">
        <v>73</v>
      </c>
      <c r="B22" s="52">
        <v>3</v>
      </c>
      <c r="C22" s="52">
        <v>0</v>
      </c>
      <c r="D22" s="52">
        <v>12</v>
      </c>
      <c r="E22" s="52">
        <v>0</v>
      </c>
      <c r="F22" s="52">
        <v>0</v>
      </c>
      <c r="G22" s="63">
        <f t="shared" si="0"/>
        <v>15</v>
      </c>
      <c r="H22" s="17" t="s">
        <v>74</v>
      </c>
    </row>
    <row r="23" spans="1:8" x14ac:dyDescent="0.25">
      <c r="A23" s="21" t="s">
        <v>75</v>
      </c>
      <c r="B23" s="18">
        <v>6</v>
      </c>
      <c r="C23" s="18">
        <v>0</v>
      </c>
      <c r="D23" s="18">
        <v>5</v>
      </c>
      <c r="E23" s="18">
        <v>0</v>
      </c>
      <c r="F23" s="18">
        <v>0</v>
      </c>
      <c r="G23" s="64">
        <f t="shared" si="0"/>
        <v>11</v>
      </c>
      <c r="H23" s="17" t="s">
        <v>76</v>
      </c>
    </row>
    <row r="24" spans="1:8" x14ac:dyDescent="0.25">
      <c r="A24" s="51" t="s">
        <v>77</v>
      </c>
      <c r="B24" s="52">
        <v>42</v>
      </c>
      <c r="C24" s="52">
        <v>0</v>
      </c>
      <c r="D24" s="52">
        <v>232</v>
      </c>
      <c r="E24" s="52">
        <v>0</v>
      </c>
      <c r="F24" s="52">
        <v>2</v>
      </c>
      <c r="G24" s="63">
        <f t="shared" si="0"/>
        <v>276</v>
      </c>
      <c r="H24" s="17" t="s">
        <v>78</v>
      </c>
    </row>
    <row r="25" spans="1:8" x14ac:dyDescent="0.25">
      <c r="A25" s="21" t="s">
        <v>79</v>
      </c>
      <c r="B25" s="18">
        <v>8</v>
      </c>
      <c r="C25" s="18">
        <v>0</v>
      </c>
      <c r="D25" s="18">
        <v>19</v>
      </c>
      <c r="E25" s="18">
        <v>0</v>
      </c>
      <c r="F25" s="18">
        <v>0</v>
      </c>
      <c r="G25" s="64">
        <f t="shared" si="0"/>
        <v>27</v>
      </c>
      <c r="H25" s="17" t="s">
        <v>80</v>
      </c>
    </row>
    <row r="26" spans="1:8" x14ac:dyDescent="0.25">
      <c r="A26" s="51" t="s">
        <v>81</v>
      </c>
      <c r="B26" s="52">
        <v>15</v>
      </c>
      <c r="C26" s="52">
        <v>9</v>
      </c>
      <c r="D26" s="52">
        <v>33</v>
      </c>
      <c r="E26" s="52">
        <v>0</v>
      </c>
      <c r="F26" s="52">
        <v>1</v>
      </c>
      <c r="G26" s="63">
        <f t="shared" si="0"/>
        <v>58</v>
      </c>
      <c r="H26" s="17" t="s">
        <v>82</v>
      </c>
    </row>
    <row r="27" spans="1:8" x14ac:dyDescent="0.25">
      <c r="A27" s="21" t="s">
        <v>83</v>
      </c>
      <c r="B27" s="18">
        <v>25</v>
      </c>
      <c r="C27" s="18">
        <v>0</v>
      </c>
      <c r="D27" s="18">
        <v>103</v>
      </c>
      <c r="E27" s="18">
        <v>0</v>
      </c>
      <c r="F27" s="18">
        <v>0</v>
      </c>
      <c r="G27" s="64">
        <f t="shared" si="0"/>
        <v>128</v>
      </c>
      <c r="H27" s="17" t="s">
        <v>84</v>
      </c>
    </row>
    <row r="28" spans="1:8" x14ac:dyDescent="0.25">
      <c r="A28" s="51" t="s">
        <v>85</v>
      </c>
      <c r="B28" s="52">
        <v>14</v>
      </c>
      <c r="C28" s="52">
        <v>5</v>
      </c>
      <c r="D28" s="52">
        <v>58</v>
      </c>
      <c r="E28" s="52">
        <v>0</v>
      </c>
      <c r="F28" s="52">
        <v>0</v>
      </c>
      <c r="G28" s="63">
        <f t="shared" si="0"/>
        <v>77</v>
      </c>
      <c r="H28" s="17" t="s">
        <v>86</v>
      </c>
    </row>
    <row r="29" spans="1:8" x14ac:dyDescent="0.25">
      <c r="A29" s="21" t="s">
        <v>87</v>
      </c>
      <c r="B29" s="18">
        <v>6</v>
      </c>
      <c r="C29" s="18">
        <v>0</v>
      </c>
      <c r="D29" s="18">
        <v>24</v>
      </c>
      <c r="E29" s="18">
        <v>0</v>
      </c>
      <c r="F29" s="18">
        <v>0</v>
      </c>
      <c r="G29" s="64">
        <f t="shared" si="0"/>
        <v>30</v>
      </c>
      <c r="H29" s="17" t="s">
        <v>88</v>
      </c>
    </row>
    <row r="30" spans="1:8" x14ac:dyDescent="0.25">
      <c r="A30" s="51" t="s">
        <v>89</v>
      </c>
      <c r="B30" s="52">
        <v>19</v>
      </c>
      <c r="C30" s="52">
        <v>1</v>
      </c>
      <c r="D30" s="52">
        <v>142</v>
      </c>
      <c r="E30" s="52">
        <v>12</v>
      </c>
      <c r="F30" s="52">
        <v>1</v>
      </c>
      <c r="G30" s="63">
        <f t="shared" si="0"/>
        <v>175</v>
      </c>
      <c r="H30" s="17" t="s">
        <v>90</v>
      </c>
    </row>
    <row r="31" spans="1:8" x14ac:dyDescent="0.25">
      <c r="A31" s="21" t="s">
        <v>91</v>
      </c>
      <c r="B31" s="18">
        <v>106</v>
      </c>
      <c r="C31" s="18">
        <v>5</v>
      </c>
      <c r="D31" s="18">
        <v>93</v>
      </c>
      <c r="E31" s="18">
        <v>0</v>
      </c>
      <c r="F31" s="18">
        <v>4</v>
      </c>
      <c r="G31" s="64">
        <f t="shared" si="0"/>
        <v>208</v>
      </c>
      <c r="H31" s="17" t="s">
        <v>92</v>
      </c>
    </row>
    <row r="32" spans="1:8" x14ac:dyDescent="0.25">
      <c r="A32" s="51" t="s">
        <v>93</v>
      </c>
      <c r="B32" s="52">
        <v>61</v>
      </c>
      <c r="C32" s="52">
        <v>0</v>
      </c>
      <c r="D32" s="52">
        <v>102</v>
      </c>
      <c r="E32" s="52">
        <v>0</v>
      </c>
      <c r="F32" s="52">
        <v>0</v>
      </c>
      <c r="G32" s="63">
        <f t="shared" si="0"/>
        <v>163</v>
      </c>
      <c r="H32" s="17" t="s">
        <v>94</v>
      </c>
    </row>
    <row r="33" spans="1:8" x14ac:dyDescent="0.25">
      <c r="A33" s="21" t="s">
        <v>95</v>
      </c>
      <c r="B33" s="18">
        <v>21</v>
      </c>
      <c r="C33" s="18">
        <v>0</v>
      </c>
      <c r="D33" s="18">
        <v>53</v>
      </c>
      <c r="E33" s="18">
        <v>0</v>
      </c>
      <c r="F33" s="18">
        <v>3</v>
      </c>
      <c r="G33" s="64">
        <f t="shared" si="0"/>
        <v>77</v>
      </c>
      <c r="H33" s="17" t="s">
        <v>130</v>
      </c>
    </row>
    <row r="34" spans="1:8" x14ac:dyDescent="0.25">
      <c r="A34" s="51" t="s">
        <v>96</v>
      </c>
      <c r="B34" s="52">
        <v>2</v>
      </c>
      <c r="C34" s="52">
        <v>0</v>
      </c>
      <c r="D34" s="52">
        <v>4</v>
      </c>
      <c r="E34" s="52">
        <v>0</v>
      </c>
      <c r="F34" s="52">
        <v>0</v>
      </c>
      <c r="G34" s="63">
        <f t="shared" si="0"/>
        <v>6</v>
      </c>
      <c r="H34" s="17" t="s">
        <v>97</v>
      </c>
    </row>
    <row r="35" spans="1:8" x14ac:dyDescent="0.25">
      <c r="A35" s="21" t="s">
        <v>98</v>
      </c>
      <c r="B35" s="18">
        <v>19</v>
      </c>
      <c r="C35" s="18">
        <v>1</v>
      </c>
      <c r="D35" s="18">
        <v>141</v>
      </c>
      <c r="E35" s="18">
        <v>0</v>
      </c>
      <c r="F35" s="18">
        <v>0</v>
      </c>
      <c r="G35" s="64">
        <f t="shared" si="0"/>
        <v>161</v>
      </c>
      <c r="H35" s="17" t="s">
        <v>99</v>
      </c>
    </row>
    <row r="36" spans="1:8" x14ac:dyDescent="0.25">
      <c r="A36" s="51" t="s">
        <v>100</v>
      </c>
      <c r="B36" s="52">
        <v>11</v>
      </c>
      <c r="C36" s="52">
        <v>0</v>
      </c>
      <c r="D36" s="52">
        <v>58</v>
      </c>
      <c r="E36" s="52">
        <v>0</v>
      </c>
      <c r="F36" s="52">
        <v>1</v>
      </c>
      <c r="G36" s="63">
        <f t="shared" si="0"/>
        <v>70</v>
      </c>
      <c r="H36" s="17" t="s">
        <v>101</v>
      </c>
    </row>
    <row r="37" spans="1:8" x14ac:dyDescent="0.25">
      <c r="A37" s="21" t="s">
        <v>102</v>
      </c>
      <c r="B37" s="18">
        <v>8</v>
      </c>
      <c r="C37" s="18">
        <v>0</v>
      </c>
      <c r="D37" s="18">
        <v>16</v>
      </c>
      <c r="E37" s="18">
        <v>0</v>
      </c>
      <c r="F37" s="18">
        <v>0</v>
      </c>
      <c r="G37" s="64">
        <f t="shared" si="0"/>
        <v>24</v>
      </c>
      <c r="H37" s="17" t="s">
        <v>103</v>
      </c>
    </row>
    <row r="38" spans="1:8" ht="9" customHeight="1" x14ac:dyDescent="0.25">
      <c r="A38" s="25"/>
      <c r="B38" s="26"/>
      <c r="C38" s="26"/>
      <c r="D38" s="26"/>
      <c r="E38" s="26"/>
      <c r="F38" s="26"/>
      <c r="G38" s="26"/>
    </row>
    <row r="39" spans="1:8" x14ac:dyDescent="0.25">
      <c r="A39" s="49" t="s">
        <v>35</v>
      </c>
      <c r="B39" s="50">
        <f>SUM(B6:B37)</f>
        <v>839</v>
      </c>
      <c r="C39" s="50">
        <f t="shared" ref="C39:G39" si="1">SUM(C6:C37)</f>
        <v>25</v>
      </c>
      <c r="D39" s="50">
        <f t="shared" si="1"/>
        <v>2824</v>
      </c>
      <c r="E39" s="50">
        <f t="shared" si="1"/>
        <v>13</v>
      </c>
      <c r="F39" s="50">
        <f t="shared" si="1"/>
        <v>22</v>
      </c>
      <c r="G39" s="50">
        <f t="shared" si="1"/>
        <v>3723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2019-01-24T00:52:09Z</dcterms:modified>
</cp:coreProperties>
</file>