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/>
  </bookViews>
  <sheets>
    <sheet name="10.5.1" sheetId="6" r:id="rId1"/>
    <sheet name="10.5.2" sheetId="1" r:id="rId2"/>
    <sheet name="10.5.3" sheetId="7" r:id="rId3"/>
    <sheet name="10.5.4" sheetId="8" r:id="rId4"/>
    <sheet name="10.5.5" sheetId="9" r:id="rId5"/>
    <sheet name="10.5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0" l="1"/>
  <c r="L9" i="10"/>
  <c r="L10" i="10"/>
  <c r="L11" i="10"/>
  <c r="L12" i="10"/>
  <c r="L7" i="10"/>
  <c r="K14" i="10"/>
  <c r="G40" i="9"/>
  <c r="E14" i="10" l="1"/>
  <c r="G8" i="10" l="1"/>
  <c r="G9" i="10"/>
  <c r="G10" i="10"/>
  <c r="G11" i="10"/>
  <c r="G12" i="10"/>
  <c r="G7" i="10"/>
  <c r="B14" i="10"/>
  <c r="C14" i="10"/>
  <c r="D14" i="10"/>
  <c r="F14" i="10"/>
  <c r="B14" i="7" l="1"/>
  <c r="C14" i="7"/>
  <c r="E10" i="6"/>
  <c r="E11" i="6"/>
  <c r="E12" i="6"/>
  <c r="E13" i="6"/>
  <c r="E14" i="6"/>
  <c r="E16" i="6"/>
  <c r="E17" i="6"/>
  <c r="E15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D40" i="8" l="1"/>
  <c r="C40" i="8"/>
  <c r="B40" i="8"/>
  <c r="G14" i="10" l="1"/>
  <c r="E15" i="10" s="1"/>
  <c r="F9" i="6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C42" i="6"/>
  <c r="D42" i="6"/>
  <c r="B42" i="6"/>
  <c r="H14" i="10"/>
  <c r="B40" i="9"/>
  <c r="K14" i="7"/>
  <c r="J7" i="7"/>
  <c r="G7" i="7"/>
  <c r="F14" i="7"/>
  <c r="F15" i="10" l="1"/>
  <c r="C15" i="10"/>
  <c r="B15" i="10"/>
  <c r="M7" i="10"/>
  <c r="L7" i="7"/>
  <c r="E42" i="6"/>
  <c r="F29" i="6"/>
  <c r="F42" i="6" s="1"/>
  <c r="D43" i="6" s="1"/>
  <c r="I14" i="10"/>
  <c r="J14" i="10"/>
  <c r="M8" i="10"/>
  <c r="M10" i="10"/>
  <c r="M11" i="10"/>
  <c r="M12" i="10"/>
  <c r="F40" i="9"/>
  <c r="E40" i="9"/>
  <c r="D40" i="9"/>
  <c r="C40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3" i="9"/>
  <c r="H15" i="9"/>
  <c r="H14" i="9"/>
  <c r="H12" i="9"/>
  <c r="H11" i="9"/>
  <c r="H10" i="9"/>
  <c r="H9" i="9"/>
  <c r="H8" i="9"/>
  <c r="H7" i="9"/>
  <c r="F40" i="8"/>
  <c r="E40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3" i="8"/>
  <c r="G15" i="8"/>
  <c r="G14" i="8"/>
  <c r="G12" i="8"/>
  <c r="G11" i="8"/>
  <c r="G10" i="8"/>
  <c r="G9" i="8"/>
  <c r="G8" i="8"/>
  <c r="G7" i="8"/>
  <c r="J8" i="7"/>
  <c r="J9" i="7"/>
  <c r="J10" i="7"/>
  <c r="J11" i="7"/>
  <c r="J12" i="7"/>
  <c r="G8" i="7"/>
  <c r="G9" i="7"/>
  <c r="G10" i="7"/>
  <c r="G11" i="7"/>
  <c r="G12" i="7"/>
  <c r="D14" i="7"/>
  <c r="E14" i="7"/>
  <c r="H14" i="7"/>
  <c r="I14" i="7"/>
  <c r="E43" i="6" l="1"/>
  <c r="F43" i="6" s="1"/>
  <c r="L14" i="10"/>
  <c r="J14" i="7"/>
  <c r="I15" i="7" s="1"/>
  <c r="L12" i="7"/>
  <c r="L10" i="7"/>
  <c r="L8" i="7"/>
  <c r="G14" i="7"/>
  <c r="B15" i="7" s="1"/>
  <c r="M9" i="10"/>
  <c r="M14" i="10" s="1"/>
  <c r="D15" i="10"/>
  <c r="G15" i="10" s="1"/>
  <c r="G40" i="8"/>
  <c r="L11" i="7"/>
  <c r="L9" i="7"/>
  <c r="H40" i="9"/>
  <c r="G41" i="9" s="1"/>
  <c r="E41" i="9" l="1"/>
  <c r="E41" i="8"/>
  <c r="C41" i="8"/>
  <c r="D15" i="7"/>
  <c r="J15" i="10"/>
  <c r="K15" i="10"/>
  <c r="B41" i="9"/>
  <c r="F41" i="8"/>
  <c r="B41" i="8"/>
  <c r="D41" i="8"/>
  <c r="D41" i="9"/>
  <c r="C41" i="9"/>
  <c r="F41" i="9"/>
  <c r="E15" i="7"/>
  <c r="C15" i="7"/>
  <c r="H15" i="10"/>
  <c r="L14" i="7"/>
  <c r="H15" i="7"/>
  <c r="J15" i="7" s="1"/>
  <c r="F15" i="7"/>
  <c r="G40" i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3" i="1"/>
  <c r="H15" i="1"/>
  <c r="H14" i="1"/>
  <c r="H12" i="1"/>
  <c r="H11" i="1"/>
  <c r="H10" i="1"/>
  <c r="H9" i="1"/>
  <c r="H8" i="1"/>
  <c r="H7" i="1"/>
  <c r="G41" i="8" l="1"/>
  <c r="H41" i="9"/>
  <c r="G15" i="7"/>
  <c r="H40" i="1"/>
  <c r="E41" i="1" s="1"/>
  <c r="B41" i="1" l="1"/>
  <c r="D41" i="1"/>
  <c r="C41" i="1"/>
  <c r="F41" i="1"/>
  <c r="G41" i="1"/>
  <c r="H41" i="1" l="1"/>
</calcChain>
</file>

<file path=xl/sharedStrings.xml><?xml version="1.0" encoding="utf-8"?>
<sst xmlns="http://schemas.openxmlformats.org/spreadsheetml/2006/main" count="352" uniqueCount="108">
  <si>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</si>
  <si>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</si>
  <si>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</si>
  <si>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</si>
  <si>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</si>
  <si>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</si>
  <si>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</si>
  <si>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</si>
  <si>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</si>
  <si>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</si>
  <si>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</si>
  <si>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</si>
  <si>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</si>
  <si>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</si>
  <si>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</si>
  <si>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</si>
  <si>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</si>
  <si>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</si>
  <si>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</si>
  <si>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</si>
  <si>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</si>
  <si>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</si>
  <si>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</si>
  <si>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</si>
  <si>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</si>
  <si>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</si>
  <si>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</si>
  <si>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</si>
  <si>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</si>
  <si>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</si>
  <si>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</si>
  <si>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</si>
  <si>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</si>
  <si>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</si>
  <si>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</si>
  <si>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</si>
  <si>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</si>
  <si>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</si>
  <si>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</si>
  <si>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</si>
  <si>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</si>
  <si>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</si>
  <si>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</si>
  <si>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</si>
  <si>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</si>
  <si>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</si>
  <si>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</si>
  <si>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</si>
  <si>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</si>
  <si>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</si>
  <si>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</si>
  <si>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</si>
  <si>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</si>
  <si>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</si>
  <si>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</si>
  <si>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</si>
  <si>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</si>
  <si>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</si>
  <si>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</si>
  <si>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</si>
  <si>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</si>
  <si>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</si>
  <si>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</si>
  <si>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</si>
  <si>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</si>
  <si>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</si>
  <si>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</si>
  <si>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</si>
  <si>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</si>
  <si>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</si>
  <si>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</si>
  <si>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</si>
  <si>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</si>
  <si>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</si>
  <si>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</si>
  <si>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</si>
  <si>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</si>
  <si>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</si>
  <si>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</si>
  <si>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Baja</t>
  </si>
  <si>
    <t>Expedición</t>
  </si>
  <si>
    <t>Entidad
 Federativa</t>
  </si>
  <si>
    <t>Entidad Federativa</t>
  </si>
  <si>
    <t>Clase de Servicio</t>
  </si>
  <si>
    <t>Reposición de Placas</t>
  </si>
  <si>
    <t xml:space="preserve">Autotransporte de Carga </t>
  </si>
  <si>
    <t>Transporte Terrestre de Pasajeros, excepto por Ferrocarril</t>
  </si>
  <si>
    <t>Transporte Turístico por Tierra</t>
  </si>
  <si>
    <t>Subtotal      Pasajeros Terrestres</t>
  </si>
  <si>
    <t xml:space="preserve"> Pasajeros Terrestres</t>
  </si>
  <si>
    <t>Total Pasajeros Terrestres</t>
  </si>
  <si>
    <t>Minibús o Microbús</t>
  </si>
  <si>
    <t>Midibús</t>
  </si>
  <si>
    <t>CDMX</t>
  </si>
  <si>
    <t>Ciudad de México</t>
  </si>
  <si>
    <t>CAMP</t>
  </si>
  <si>
    <t>TAMS</t>
  </si>
  <si>
    <t xml:space="preserve">10.5 Trámites de los Permisos del Autotransporte Federal </t>
  </si>
  <si>
    <t xml:space="preserve">10.5.1  Trámites de los Permisos Otorgados por Entidad Federativa y Clase de Servicio </t>
  </si>
  <si>
    <t xml:space="preserve">10.5.2 Trámites de los Permisos  del Autotransporte Carga según Entidad Federativa </t>
  </si>
  <si>
    <t xml:space="preserve">10.5.3 Trámites de los Permisos del Autotransporte de Carga por Clase de Vehículo </t>
  </si>
  <si>
    <t>10.5.4 Trámites de los Permisos del Transporte Terrestre de Pasajeros, excepto por ferrocarril  según Entidad Federativa</t>
  </si>
  <si>
    <t>10.5.5 Trámites de los Permisos del Transporte Turístico por Tierra según Entidad Federativa</t>
  </si>
  <si>
    <t>10.5.6 Trámites de los Permisos de los Pasajeros Terrestres  por Clase de Vehículo</t>
  </si>
  <si>
    <t>*Pasajeros Terrestres: Incluye Transporte Terrestre de Pasajeros, excepto por Ferrocarril y Transporte Turístico por Tierra</t>
  </si>
  <si>
    <t>*T.C.: Tarjeta de Circulación</t>
  </si>
  <si>
    <t>***Pasajeros Terrestres: Incluye Transporte Terrestre de Pasajeros, excepto por Ferrocarril y Transporte Turístico por Tierra</t>
  </si>
  <si>
    <t>**Otros Incluye: Canje, Cambio de Modalidad y Sustitución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</si>
</sst>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80">
    <xf numFmtId="0" fontId="0" fillId="0" borderId="0" xfId="0"/>
    <xf numFmtId="0" fontId="5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/>
    <xf numFmtId="3" fontId="6" fillId="0" borderId="3" xfId="0" applyNumberFormat="1" applyFont="1" applyBorder="1" applyAlignment="1">
      <alignment horizontal="center"/>
    </xf>
    <xf numFmtId="0" fontId="5" fillId="0" borderId="0" xfId="4" applyFont="1"/>
    <xf numFmtId="0" fontId="8" fillId="0" borderId="0" xfId="4"/>
    <xf numFmtId="3" fontId="8" fillId="0" borderId="0" xfId="4" applyNumberFormat="1"/>
    <xf numFmtId="3" fontId="0" fillId="0" borderId="0" xfId="0" applyNumberFormat="1" applyAlignment="1">
      <alignment horizontal="center"/>
    </xf>
    <xf numFmtId="3" fontId="6" fillId="0" borderId="0" xfId="4" applyNumberFormat="1" applyFont="1" applyAlignment="1">
      <alignment horizontal="center" vertical="center"/>
    </xf>
    <xf numFmtId="0" fontId="4" fillId="0" borderId="0" xfId="0" applyFont="1"/>
    <xf numFmtId="1" fontId="10" fillId="0" borderId="0" xfId="4" applyNumberFormat="1" applyFont="1" applyAlignment="1">
      <alignment horizontal="center"/>
    </xf>
    <xf numFmtId="3" fontId="6" fillId="0" borderId="0" xfId="0" applyNumberFormat="1" applyFont="1"/>
    <xf numFmtId="3" fontId="4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5" fillId="0" borderId="0" xfId="4" applyFont="1" applyAlignment="1"/>
    <xf numFmtId="0" fontId="8" fillId="0" borderId="0" xfId="0" applyFont="1"/>
    <xf numFmtId="0" fontId="9" fillId="0" borderId="0" xfId="0" applyFont="1"/>
    <xf numFmtId="0" fontId="8" fillId="0" borderId="0" xfId="4" applyFont="1"/>
    <xf numFmtId="0" fontId="12" fillId="0" borderId="0" xfId="4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4" applyFont="1"/>
    <xf numFmtId="0" fontId="14" fillId="0" borderId="0" xfId="4" applyFont="1"/>
    <xf numFmtId="0" fontId="9" fillId="0" borderId="0" xfId="4" applyFont="1"/>
    <xf numFmtId="0" fontId="14" fillId="0" borderId="0" xfId="0" applyFont="1" applyAlignment="1"/>
    <xf numFmtId="0" fontId="0" fillId="4" borderId="0" xfId="0" applyFill="1"/>
    <xf numFmtId="3" fontId="0" fillId="4" borderId="0" xfId="0" applyNumberFormat="1" applyFill="1" applyAlignment="1">
      <alignment horizontal="right"/>
    </xf>
    <xf numFmtId="3" fontId="0" fillId="4" borderId="0" xfId="0" applyNumberFormat="1" applyFill="1" applyAlignment="1">
      <alignment horizontal="center"/>
    </xf>
    <xf numFmtId="0" fontId="11" fillId="0" borderId="0" xfId="0" applyFont="1" applyFill="1"/>
    <xf numFmtId="3" fontId="6" fillId="0" borderId="0" xfId="0" applyNumberFormat="1" applyFont="1" applyFill="1" applyAlignment="1">
      <alignment horizontal="center"/>
    </xf>
    <xf numFmtId="0" fontId="8" fillId="4" borderId="0" xfId="4" applyFill="1" applyBorder="1"/>
    <xf numFmtId="0" fontId="8" fillId="4" borderId="0" xfId="4" applyFill="1" applyBorder="1" applyAlignment="1">
      <alignment horizontal="right"/>
    </xf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right"/>
    </xf>
    <xf numFmtId="0" fontId="15" fillId="0" borderId="0" xfId="0" applyFont="1"/>
    <xf numFmtId="164" fontId="4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0" fillId="0" borderId="0" xfId="0" applyFill="1"/>
    <xf numFmtId="164" fontId="6" fillId="0" borderId="0" xfId="0" applyNumberFormat="1" applyFont="1"/>
    <xf numFmtId="165" fontId="6" fillId="0" borderId="0" xfId="0" applyNumberFormat="1" applyFont="1"/>
    <xf numFmtId="4" fontId="4" fillId="0" borderId="0" xfId="0" applyNumberFormat="1" applyFont="1" applyAlignment="1">
      <alignment horizontal="center"/>
    </xf>
    <xf numFmtId="3" fontId="11" fillId="0" borderId="0" xfId="4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4" applyFont="1"/>
    <xf numFmtId="0" fontId="3" fillId="5" borderId="4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3" fontId="7" fillId="5" borderId="0" xfId="1" applyNumberFormat="1" applyFont="1" applyFill="1" applyBorder="1" applyAlignment="1">
      <alignment horizontal="center" vertical="center" wrapText="1"/>
    </xf>
    <xf numFmtId="0" fontId="13" fillId="6" borderId="0" xfId="2" applyFont="1" applyFill="1"/>
    <xf numFmtId="3" fontId="2" fillId="6" borderId="0" xfId="2" applyNumberFormat="1" applyFont="1" applyFill="1" applyAlignment="1">
      <alignment horizontal="center" vertical="center"/>
    </xf>
    <xf numFmtId="3" fontId="13" fillId="6" borderId="0" xfId="2" applyNumberFormat="1" applyFont="1" applyFill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3" fontId="7" fillId="5" borderId="3" xfId="1" applyNumberFormat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2" fillId="6" borderId="0" xfId="2" applyNumberFormat="1" applyFont="1" applyFill="1" applyAlignment="1">
      <alignment horizontal="center"/>
    </xf>
    <xf numFmtId="3" fontId="3" fillId="5" borderId="0" xfId="1" applyNumberFormat="1" applyFont="1" applyFill="1" applyAlignment="1">
      <alignment horizontal="center"/>
    </xf>
    <xf numFmtId="0" fontId="7" fillId="5" borderId="0" xfId="1" applyFont="1" applyFill="1" applyAlignment="1">
      <alignment horizontal="center" vertical="center" wrapText="1"/>
    </xf>
    <xf numFmtId="3" fontId="3" fillId="5" borderId="0" xfId="1" applyNumberFormat="1" applyFont="1" applyFill="1" applyAlignment="1">
      <alignment horizontal="center" vertical="center" wrapText="1"/>
    </xf>
    <xf numFmtId="3" fontId="13" fillId="6" borderId="0" xfId="2" applyNumberFormat="1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3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" fontId="1" fillId="6" borderId="0" xfId="2" applyNumberFormat="1" applyFont="1" applyFill="1" applyAlignment="1">
      <alignment horizontal="center"/>
    </xf>
    <xf numFmtId="3" fontId="9" fillId="0" borderId="0" xfId="4" applyNumberFormat="1" applyFont="1"/>
    <xf numFmtId="2" fontId="9" fillId="0" borderId="0" xfId="0" applyNumberFormat="1" applyFont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3" fillId="5" borderId="3" xfId="1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center"/>
    </xf>
    <xf numFmtId="3" fontId="3" fillId="5" borderId="0" xfId="1" applyNumberFormat="1" applyFont="1" applyFill="1" applyAlignment="1">
      <alignment horizontal="center" vertical="center" wrapText="1"/>
    </xf>
    <xf numFmtId="3" fontId="3" fillId="5" borderId="0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los </a:t>
            </a:r>
            <a:r>
              <a:rPr lang="es-ES" sz="1600"/>
              <a:t>Permisos</a:t>
            </a:r>
            <a:r>
              <a:rPr lang="es-ES" sz="1600" baseline="0"/>
              <a:t> por Clase de Servicio 2019</a:t>
            </a:r>
            <a:endParaRPr lang="es-ES" sz="1600"/>
          </a:p>
        </c:rich>
      </c:tx>
      <c:layout>
        <c:manualLayout>
          <c:xMode val="edge"/>
          <c:yMode val="edge"/>
          <c:x val="0.173570667302950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8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'10.5.1'!$B$9:$B$40</c:f>
              <c:numCache>
                <c:formatCode>#,##0</c:formatCode>
                <c:ptCount val="32"/>
                <c:pt idx="0">
                  <c:v>2339</c:v>
                </c:pt>
                <c:pt idx="1">
                  <c:v>2269</c:v>
                </c:pt>
                <c:pt idx="2">
                  <c:v>339</c:v>
                </c:pt>
                <c:pt idx="3">
                  <c:v>300</c:v>
                </c:pt>
                <c:pt idx="4">
                  <c:v>749</c:v>
                </c:pt>
                <c:pt idx="5">
                  <c:v>5127</c:v>
                </c:pt>
                <c:pt idx="6">
                  <c:v>26092</c:v>
                </c:pt>
                <c:pt idx="7">
                  <c:v>6453</c:v>
                </c:pt>
                <c:pt idx="8">
                  <c:v>2596</c:v>
                </c:pt>
                <c:pt idx="9">
                  <c:v>2568</c:v>
                </c:pt>
                <c:pt idx="10">
                  <c:v>8519</c:v>
                </c:pt>
                <c:pt idx="11">
                  <c:v>10686</c:v>
                </c:pt>
                <c:pt idx="12">
                  <c:v>1273</c:v>
                </c:pt>
                <c:pt idx="13">
                  <c:v>5852</c:v>
                </c:pt>
                <c:pt idx="14">
                  <c:v>12264</c:v>
                </c:pt>
                <c:pt idx="15">
                  <c:v>4308</c:v>
                </c:pt>
                <c:pt idx="16">
                  <c:v>1050</c:v>
                </c:pt>
                <c:pt idx="17">
                  <c:v>139</c:v>
                </c:pt>
                <c:pt idx="18">
                  <c:v>25582</c:v>
                </c:pt>
                <c:pt idx="19">
                  <c:v>1000</c:v>
                </c:pt>
                <c:pt idx="20">
                  <c:v>2624</c:v>
                </c:pt>
                <c:pt idx="21">
                  <c:v>5430</c:v>
                </c:pt>
                <c:pt idx="22">
                  <c:v>171</c:v>
                </c:pt>
                <c:pt idx="23">
                  <c:v>4543</c:v>
                </c:pt>
                <c:pt idx="24">
                  <c:v>3632</c:v>
                </c:pt>
                <c:pt idx="25">
                  <c:v>3084</c:v>
                </c:pt>
                <c:pt idx="26">
                  <c:v>993</c:v>
                </c:pt>
                <c:pt idx="27">
                  <c:v>9024</c:v>
                </c:pt>
                <c:pt idx="28">
                  <c:v>237</c:v>
                </c:pt>
                <c:pt idx="29">
                  <c:v>7101</c:v>
                </c:pt>
                <c:pt idx="30">
                  <c:v>1546</c:v>
                </c:pt>
                <c:pt idx="31">
                  <c:v>761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CA-4EEA-B648-599CA714CA7E}"/>
            </c:ext>
          </c:extLst>
        </c:ser>
        <c:ser>
          <c:idx val="1"/>
          <c:order val="1"/>
          <c:tx>
            <c:strRef>
              <c:f>'10.5.1'!$E$45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'10.5.1'!$E$9:$E$40</c:f>
              <c:numCache>
                <c:formatCode>#,##0</c:formatCode>
                <c:ptCount val="32"/>
                <c:pt idx="0">
                  <c:v>332</c:v>
                </c:pt>
                <c:pt idx="1">
                  <c:v>184</c:v>
                </c:pt>
                <c:pt idx="2">
                  <c:v>456</c:v>
                </c:pt>
                <c:pt idx="3">
                  <c:v>88</c:v>
                </c:pt>
                <c:pt idx="4">
                  <c:v>340</c:v>
                </c:pt>
                <c:pt idx="5">
                  <c:v>126</c:v>
                </c:pt>
                <c:pt idx="6">
                  <c:v>4285</c:v>
                </c:pt>
                <c:pt idx="7">
                  <c:v>218</c:v>
                </c:pt>
                <c:pt idx="8">
                  <c:v>42</c:v>
                </c:pt>
                <c:pt idx="9">
                  <c:v>76</c:v>
                </c:pt>
                <c:pt idx="10">
                  <c:v>1186</c:v>
                </c:pt>
                <c:pt idx="11">
                  <c:v>1841</c:v>
                </c:pt>
                <c:pt idx="12">
                  <c:v>649</c:v>
                </c:pt>
                <c:pt idx="13">
                  <c:v>355</c:v>
                </c:pt>
                <c:pt idx="14">
                  <c:v>3013</c:v>
                </c:pt>
                <c:pt idx="15">
                  <c:v>365</c:v>
                </c:pt>
                <c:pt idx="16">
                  <c:v>79</c:v>
                </c:pt>
                <c:pt idx="17">
                  <c:v>249</c:v>
                </c:pt>
                <c:pt idx="18">
                  <c:v>874</c:v>
                </c:pt>
                <c:pt idx="19">
                  <c:v>450</c:v>
                </c:pt>
                <c:pt idx="20">
                  <c:v>347</c:v>
                </c:pt>
                <c:pt idx="21">
                  <c:v>732</c:v>
                </c:pt>
                <c:pt idx="22">
                  <c:v>2000</c:v>
                </c:pt>
                <c:pt idx="23">
                  <c:v>595</c:v>
                </c:pt>
                <c:pt idx="24">
                  <c:v>322</c:v>
                </c:pt>
                <c:pt idx="25">
                  <c:v>284</c:v>
                </c:pt>
                <c:pt idx="26">
                  <c:v>135</c:v>
                </c:pt>
                <c:pt idx="27">
                  <c:v>230</c:v>
                </c:pt>
                <c:pt idx="28">
                  <c:v>72</c:v>
                </c:pt>
                <c:pt idx="29">
                  <c:v>324</c:v>
                </c:pt>
                <c:pt idx="30">
                  <c:v>126</c:v>
                </c:pt>
                <c:pt idx="31">
                  <c:v>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CA-4EEA-B648-599CA714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926528"/>
        <c:axId val="73928064"/>
      </c:barChart>
      <c:catAx>
        <c:axId val="7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3928064"/>
        <c:crosses val="autoZero"/>
        <c:auto val="1"/>
        <c:lblAlgn val="ctr"/>
        <c:lblOffset val="100"/>
        <c:noMultiLvlLbl val="0"/>
      </c:catAx>
      <c:valAx>
        <c:axId val="73928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3926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31838065696332"/>
          <c:y val="0.92672532109532124"/>
          <c:w val="0.55269927622683523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Turístico por Tierra </a:t>
            </a:r>
            <a:r>
              <a:rPr lang="es-ES" sz="1100" b="1" i="0" u="none" strike="noStrike" baseline="0">
                <a:effectLst/>
              </a:rPr>
              <a:t>Participación por Tipo de Trámite</a:t>
            </a:r>
            <a:r>
              <a:rPr lang="es-ES" sz="1100"/>
              <a:t> 2019</a:t>
            </a:r>
          </a:p>
        </c:rich>
      </c:tx>
      <c:layout>
        <c:manualLayout>
          <c:xMode val="edge"/>
          <c:yMode val="edge"/>
          <c:x val="0.124416666666666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83333333333333E-2"/>
          <c:y val="0.25462962962962965"/>
          <c:w val="0.44722222222222224"/>
          <c:h val="0.74537037037037035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explosion val="17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CF9-441A-8D11-15C226FC635D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CF9-441A-8D11-15C226FC635D}"/>
              </c:ext>
            </c:extLst>
          </c:dPt>
          <c:dPt>
            <c:idx val="2"/>
            <c:bubble3D val="0"/>
            <c:explosion val="12"/>
            <c:spPr>
              <a:solidFill>
                <a:schemeClr val="accent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CF9-441A-8D11-15C226FC635D}"/>
              </c:ext>
            </c:extLst>
          </c:dPt>
          <c:dPt>
            <c:idx val="3"/>
            <c:bubble3D val="0"/>
            <c:explosion val="21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CF9-441A-8D11-15C226FC635D}"/>
              </c:ext>
            </c:extLst>
          </c:dPt>
          <c:dPt>
            <c:idx val="4"/>
            <c:bubble3D val="0"/>
            <c:explosion val="17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CF9-441A-8D11-15C226FC635D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59.5%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21.2%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13.6%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019685039370079E-3"/>
                  <c:y val="-4.251239428404782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4158573928258966E-2"/>
                  <c:y val="1.16502624671916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'10.5.5'!$B$4:$G$4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'10.5.5'!$B$41:$G$41</c:f>
              <c:numCache>
                <c:formatCode>#,##0.0</c:formatCode>
                <c:ptCount val="5"/>
                <c:pt idx="0">
                  <c:v>59.548584544758988</c:v>
                </c:pt>
                <c:pt idx="1">
                  <c:v>21.162968630451417</c:v>
                </c:pt>
                <c:pt idx="2">
                  <c:v>13.603672532517216</c:v>
                </c:pt>
                <c:pt idx="3">
                  <c:v>2.4713083397092577</c:v>
                </c:pt>
                <c:pt idx="4">
                  <c:v>3.2134659525631215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CF9-441A-8D11-15C226FC63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2">
            <a:lumMod val="90000"/>
          </a:schemeClr>
        </a:solidFill>
      </c:spPr>
    </c:plotArea>
    <c:legend>
      <c:legendPos val="r"/>
      <c:layout>
        <c:manualLayout>
          <c:xMode val="edge"/>
          <c:yMode val="edge"/>
          <c:x val="0.64166666666666672"/>
          <c:y val="0.25891112569262176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 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</a:t>
            </a:r>
            <a:r>
              <a:rPr lang="es-ES" sz="1100" baseline="0"/>
              <a:t> </a:t>
            </a:r>
            <a:r>
              <a:rPr lang="es-ES" sz="1100"/>
              <a:t>por Clase de Vehículo</a:t>
            </a:r>
            <a:r>
              <a:rPr lang="es-ES" sz="1100" baseline="0"/>
              <a:t> 2019</a:t>
            </a:r>
            <a:endParaRPr lang="es-ES" sz="1100"/>
          </a:p>
        </c:rich>
      </c:tx>
      <c:layout>
        <c:manualLayout>
          <c:xMode val="edge"/>
          <c:yMode val="edge"/>
          <c:x val="0.142826334208223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4426946631691"/>
          <c:y val="0.23583866895530797"/>
          <c:w val="0.45833333333333326"/>
          <c:h val="0.7612456747404843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3D-4D67-980C-E22C9FFEB6F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3D-4D67-980C-E22C9FFEB6F1}"/>
              </c:ext>
            </c:extLst>
          </c:dPt>
          <c:dPt>
            <c:idx val="2"/>
            <c:bubble3D val="0"/>
            <c:explosion val="13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3D-4D67-980C-E22C9FFEB6F1}"/>
              </c:ext>
            </c:extLst>
          </c:dPt>
          <c:dPt>
            <c:idx val="3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3D-4D67-980C-E22C9FFEB6F1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74.9%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913167104111985E-2"/>
                  <c:y val="9.03388460525479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'10.5.6'!$B$5:$F$5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</c:strCache>
            </c:strRef>
          </c:cat>
          <c:val>
            <c:numRef>
              <c:f>'10.5.6'!$B$15:$F$15</c:f>
              <c:numCache>
                <c:formatCode>0.0</c:formatCode>
                <c:ptCount val="4"/>
                <c:pt idx="0">
                  <c:v>74.887118193891098</c:v>
                </c:pt>
                <c:pt idx="1">
                  <c:v>20.252324037184597</c:v>
                </c:pt>
                <c:pt idx="2">
                  <c:v>4.8472775564409032</c:v>
                </c:pt>
                <c:pt idx="3">
                  <c:v>1.3280212483399735E-2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F3D-4D67-980C-E22C9FFEB6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6765288713910764"/>
          <c:y val="0.37908981100545824"/>
          <c:w val="0.27679155730533683"/>
          <c:h val="0.2325931576891988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Trámites de los Permisos del Transporte Turístico por Tierra Participación  por Clase de Vehículo 2019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12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5664916885389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2B-4C34-86B8-9BA3CB9294D4}"/>
              </c:ext>
            </c:extLst>
          </c:dPt>
          <c:dPt>
            <c:idx val="1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2B-4C34-86B8-9BA3CB9294D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02B-4C34-86B8-9BA3CB9294D4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46.2%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52.1%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'10.5.6'!$H$5:$K$5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 o Microbús</c:v>
                </c:pt>
              </c:strCache>
            </c:strRef>
          </c:cat>
          <c:val>
            <c:numRef>
              <c:f>'10.5.6'!$H$15:$K$15</c:f>
              <c:numCache>
                <c:formatCode>0.0</c:formatCode>
                <c:ptCount val="4"/>
                <c:pt idx="0">
                  <c:v>46.15914307574598</c:v>
                </c:pt>
                <c:pt idx="1">
                  <c:v>1.7</c:v>
                </c:pt>
                <c:pt idx="2">
                  <c:v>52.081101759755164</c:v>
                </c:pt>
                <c:pt idx="3">
                  <c:v>7.6511094108645756E-3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02B-4C34-86B8-9BA3CB92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8431955380577425"/>
          <c:y val="0.43904709827938176"/>
          <c:w val="0.27679155730533683"/>
          <c:h val="0.22838728492271798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2019</a:t>
            </a:r>
            <a:endParaRPr lang="es-ES" sz="1200"/>
          </a:p>
        </c:rich>
      </c:tx>
      <c:layout>
        <c:manualLayout>
          <c:xMode val="edge"/>
          <c:yMode val="edge"/>
          <c:x val="0.22551399825021873"/>
          <c:y val="4.633096776033062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930008748906399E-2"/>
          <c:y val="0.18933763354395269"/>
          <c:w val="0.46620384951881016"/>
          <c:h val="0.7776062316952021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9CA-443C-B683-FB3CDFEFBB39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9CA-443C-B683-FB3CDFEFBB3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'10.5.1'!$D$45:$E$45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'10.5.1'!$D$43:$E$43</c:f>
              <c:numCache>
                <c:formatCode>0</c:formatCode>
                <c:ptCount val="2"/>
                <c:pt idx="0">
                  <c:v>88.507734963821676</c:v>
                </c:pt>
                <c:pt idx="1">
                  <c:v>11.492265036178321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CA-443C-B683-FB3CDFEFBB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239720034995623"/>
          <c:y val="0.42454823065654124"/>
          <c:w val="0.36155577427821523"/>
          <c:h val="0.2083287466745972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Autotransporte de Carga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2019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2969021641930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3243333460662"/>
          <c:y val="0.12013424018592103"/>
          <c:w val="0.8736735524474174"/>
          <c:h val="0.59637421483305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'10.5.2'!$B$4:$B$5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'10.5.2'!$B$7:$B$38</c:f>
              <c:numCache>
                <c:formatCode>#,##0</c:formatCode>
                <c:ptCount val="32"/>
                <c:pt idx="0">
                  <c:v>1187</c:v>
                </c:pt>
                <c:pt idx="1">
                  <c:v>1394</c:v>
                </c:pt>
                <c:pt idx="2">
                  <c:v>172</c:v>
                </c:pt>
                <c:pt idx="3">
                  <c:v>150</c:v>
                </c:pt>
                <c:pt idx="4">
                  <c:v>418</c:v>
                </c:pt>
                <c:pt idx="5">
                  <c:v>3055</c:v>
                </c:pt>
                <c:pt idx="6">
                  <c:v>13259</c:v>
                </c:pt>
                <c:pt idx="7">
                  <c:v>3464</c:v>
                </c:pt>
                <c:pt idx="8">
                  <c:v>1263</c:v>
                </c:pt>
                <c:pt idx="9">
                  <c:v>1175</c:v>
                </c:pt>
                <c:pt idx="10">
                  <c:v>4039</c:v>
                </c:pt>
                <c:pt idx="11">
                  <c:v>5544</c:v>
                </c:pt>
                <c:pt idx="12">
                  <c:v>694</c:v>
                </c:pt>
                <c:pt idx="13">
                  <c:v>2848</c:v>
                </c:pt>
                <c:pt idx="14">
                  <c:v>6188</c:v>
                </c:pt>
                <c:pt idx="15">
                  <c:v>2158</c:v>
                </c:pt>
                <c:pt idx="16">
                  <c:v>512</c:v>
                </c:pt>
                <c:pt idx="17">
                  <c:v>30</c:v>
                </c:pt>
                <c:pt idx="18">
                  <c:v>13997</c:v>
                </c:pt>
                <c:pt idx="19">
                  <c:v>436</c:v>
                </c:pt>
                <c:pt idx="20">
                  <c:v>1540</c:v>
                </c:pt>
                <c:pt idx="21">
                  <c:v>2905</c:v>
                </c:pt>
                <c:pt idx="22">
                  <c:v>96</c:v>
                </c:pt>
                <c:pt idx="23">
                  <c:v>2417</c:v>
                </c:pt>
                <c:pt idx="24">
                  <c:v>1526</c:v>
                </c:pt>
                <c:pt idx="25">
                  <c:v>1434</c:v>
                </c:pt>
                <c:pt idx="26">
                  <c:v>542</c:v>
                </c:pt>
                <c:pt idx="27">
                  <c:v>4763</c:v>
                </c:pt>
                <c:pt idx="28">
                  <c:v>91</c:v>
                </c:pt>
                <c:pt idx="29">
                  <c:v>3698</c:v>
                </c:pt>
                <c:pt idx="30">
                  <c:v>805</c:v>
                </c:pt>
                <c:pt idx="31">
                  <c:v>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AB-4070-A423-83FA813EAED7}"/>
            </c:ext>
          </c:extLst>
        </c:ser>
        <c:ser>
          <c:idx val="1"/>
          <c:order val="1"/>
          <c:tx>
            <c:strRef>
              <c:f>'10.5.2'!$C$4:$C$5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'10.5.2'!$C$7:$C$38</c:f>
              <c:numCache>
                <c:formatCode>#,##0</c:formatCode>
                <c:ptCount val="32"/>
                <c:pt idx="0">
                  <c:v>804</c:v>
                </c:pt>
                <c:pt idx="1">
                  <c:v>451</c:v>
                </c:pt>
                <c:pt idx="2">
                  <c:v>80</c:v>
                </c:pt>
                <c:pt idx="3">
                  <c:v>60</c:v>
                </c:pt>
                <c:pt idx="4">
                  <c:v>208</c:v>
                </c:pt>
                <c:pt idx="5">
                  <c:v>1255</c:v>
                </c:pt>
                <c:pt idx="6">
                  <c:v>4696</c:v>
                </c:pt>
                <c:pt idx="7">
                  <c:v>1752</c:v>
                </c:pt>
                <c:pt idx="8">
                  <c:v>560</c:v>
                </c:pt>
                <c:pt idx="9">
                  <c:v>703</c:v>
                </c:pt>
                <c:pt idx="10">
                  <c:v>2545</c:v>
                </c:pt>
                <c:pt idx="11">
                  <c:v>3007</c:v>
                </c:pt>
                <c:pt idx="12">
                  <c:v>166</c:v>
                </c:pt>
                <c:pt idx="13">
                  <c:v>1463</c:v>
                </c:pt>
                <c:pt idx="14">
                  <c:v>2583</c:v>
                </c:pt>
                <c:pt idx="15">
                  <c:v>1179</c:v>
                </c:pt>
                <c:pt idx="16">
                  <c:v>301</c:v>
                </c:pt>
                <c:pt idx="17">
                  <c:v>39</c:v>
                </c:pt>
                <c:pt idx="18">
                  <c:v>6633</c:v>
                </c:pt>
                <c:pt idx="19">
                  <c:v>289</c:v>
                </c:pt>
                <c:pt idx="20">
                  <c:v>377</c:v>
                </c:pt>
                <c:pt idx="21">
                  <c:v>1583</c:v>
                </c:pt>
                <c:pt idx="22">
                  <c:v>31</c:v>
                </c:pt>
                <c:pt idx="23">
                  <c:v>1096</c:v>
                </c:pt>
                <c:pt idx="24">
                  <c:v>615</c:v>
                </c:pt>
                <c:pt idx="25">
                  <c:v>853</c:v>
                </c:pt>
                <c:pt idx="26">
                  <c:v>201</c:v>
                </c:pt>
                <c:pt idx="27">
                  <c:v>2217</c:v>
                </c:pt>
                <c:pt idx="28">
                  <c:v>99</c:v>
                </c:pt>
                <c:pt idx="29">
                  <c:v>1709</c:v>
                </c:pt>
                <c:pt idx="30">
                  <c:v>289</c:v>
                </c:pt>
                <c:pt idx="31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AB-4070-A423-83FA813EAED7}"/>
            </c:ext>
          </c:extLst>
        </c:ser>
        <c:ser>
          <c:idx val="2"/>
          <c:order val="2"/>
          <c:tx>
            <c:strRef>
              <c:f>'10.5.2'!$D$4:$D$5</c:f>
              <c:strCache>
                <c:ptCount val="1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</a:ln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'10.5.2'!$D$7:$D$38</c:f>
              <c:numCache>
                <c:formatCode>#,##0</c:formatCode>
                <c:ptCount val="32"/>
                <c:pt idx="0">
                  <c:v>95</c:v>
                </c:pt>
                <c:pt idx="1">
                  <c:v>168</c:v>
                </c:pt>
                <c:pt idx="2">
                  <c:v>28</c:v>
                </c:pt>
                <c:pt idx="3">
                  <c:v>17</c:v>
                </c:pt>
                <c:pt idx="4">
                  <c:v>64</c:v>
                </c:pt>
                <c:pt idx="5">
                  <c:v>347</c:v>
                </c:pt>
                <c:pt idx="6">
                  <c:v>2161</c:v>
                </c:pt>
                <c:pt idx="7">
                  <c:v>383</c:v>
                </c:pt>
                <c:pt idx="8">
                  <c:v>300</c:v>
                </c:pt>
                <c:pt idx="9">
                  <c:v>81</c:v>
                </c:pt>
                <c:pt idx="10">
                  <c:v>748</c:v>
                </c:pt>
                <c:pt idx="11">
                  <c:v>553</c:v>
                </c:pt>
                <c:pt idx="12">
                  <c:v>218</c:v>
                </c:pt>
                <c:pt idx="13">
                  <c:v>648</c:v>
                </c:pt>
                <c:pt idx="14">
                  <c:v>1221</c:v>
                </c:pt>
                <c:pt idx="15">
                  <c:v>389</c:v>
                </c:pt>
                <c:pt idx="16">
                  <c:v>36</c:v>
                </c:pt>
                <c:pt idx="17">
                  <c:v>11</c:v>
                </c:pt>
                <c:pt idx="18">
                  <c:v>959</c:v>
                </c:pt>
                <c:pt idx="19">
                  <c:v>82</c:v>
                </c:pt>
                <c:pt idx="20">
                  <c:v>253</c:v>
                </c:pt>
                <c:pt idx="21">
                  <c:v>290</c:v>
                </c:pt>
                <c:pt idx="22">
                  <c:v>34</c:v>
                </c:pt>
                <c:pt idx="23">
                  <c:v>259</c:v>
                </c:pt>
                <c:pt idx="24">
                  <c:v>177</c:v>
                </c:pt>
                <c:pt idx="25">
                  <c:v>284</c:v>
                </c:pt>
                <c:pt idx="26">
                  <c:v>96</c:v>
                </c:pt>
                <c:pt idx="27">
                  <c:v>373</c:v>
                </c:pt>
                <c:pt idx="28">
                  <c:v>23</c:v>
                </c:pt>
                <c:pt idx="29">
                  <c:v>405</c:v>
                </c:pt>
                <c:pt idx="30">
                  <c:v>64</c:v>
                </c:pt>
                <c:pt idx="31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AB-4070-A423-83FA813EAED7}"/>
            </c:ext>
          </c:extLst>
        </c:ser>
        <c:ser>
          <c:idx val="4"/>
          <c:order val="3"/>
          <c:tx>
            <c:strRef>
              <c:f>'10.5.2'!$E$4:$E$5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'10.5.2'!$E$7:$E$38</c:f>
              <c:numCache>
                <c:formatCode>#,##0</c:formatCode>
                <c:ptCount val="32"/>
                <c:pt idx="0">
                  <c:v>128</c:v>
                </c:pt>
                <c:pt idx="1">
                  <c:v>186</c:v>
                </c:pt>
                <c:pt idx="2">
                  <c:v>48</c:v>
                </c:pt>
                <c:pt idx="3">
                  <c:v>56</c:v>
                </c:pt>
                <c:pt idx="4">
                  <c:v>40</c:v>
                </c:pt>
                <c:pt idx="5">
                  <c:v>211</c:v>
                </c:pt>
                <c:pt idx="6">
                  <c:v>4284</c:v>
                </c:pt>
                <c:pt idx="7">
                  <c:v>373</c:v>
                </c:pt>
                <c:pt idx="8">
                  <c:v>383</c:v>
                </c:pt>
                <c:pt idx="9">
                  <c:v>411</c:v>
                </c:pt>
                <c:pt idx="10">
                  <c:v>840</c:v>
                </c:pt>
                <c:pt idx="11">
                  <c:v>912</c:v>
                </c:pt>
                <c:pt idx="12">
                  <c:v>156</c:v>
                </c:pt>
                <c:pt idx="13">
                  <c:v>621</c:v>
                </c:pt>
                <c:pt idx="14">
                  <c:v>1725</c:v>
                </c:pt>
                <c:pt idx="15">
                  <c:v>350</c:v>
                </c:pt>
                <c:pt idx="16">
                  <c:v>114</c:v>
                </c:pt>
                <c:pt idx="17">
                  <c:v>51</c:v>
                </c:pt>
                <c:pt idx="18">
                  <c:v>2850</c:v>
                </c:pt>
                <c:pt idx="19">
                  <c:v>136</c:v>
                </c:pt>
                <c:pt idx="20">
                  <c:v>293</c:v>
                </c:pt>
                <c:pt idx="21">
                  <c:v>351</c:v>
                </c:pt>
                <c:pt idx="22">
                  <c:v>7</c:v>
                </c:pt>
                <c:pt idx="23">
                  <c:v>553</c:v>
                </c:pt>
                <c:pt idx="24">
                  <c:v>1219</c:v>
                </c:pt>
                <c:pt idx="25">
                  <c:v>367</c:v>
                </c:pt>
                <c:pt idx="26">
                  <c:v>106</c:v>
                </c:pt>
                <c:pt idx="27">
                  <c:v>1173</c:v>
                </c:pt>
                <c:pt idx="28">
                  <c:v>15</c:v>
                </c:pt>
                <c:pt idx="29">
                  <c:v>948</c:v>
                </c:pt>
                <c:pt idx="30">
                  <c:v>219</c:v>
                </c:pt>
                <c:pt idx="31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AB-4070-A423-83FA813EAED7}"/>
            </c:ext>
          </c:extLst>
        </c:ser>
        <c:ser>
          <c:idx val="5"/>
          <c:order val="4"/>
          <c:tx>
            <c:strRef>
              <c:f>'10.5.2'!$F$4:$F$5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'10.5.2'!$F$7:$F$38</c:f>
              <c:numCache>
                <c:formatCode>#,##0</c:formatCode>
                <c:ptCount val="32"/>
                <c:pt idx="0">
                  <c:v>125</c:v>
                </c:pt>
                <c:pt idx="1">
                  <c:v>67</c:v>
                </c:pt>
                <c:pt idx="2">
                  <c:v>11</c:v>
                </c:pt>
                <c:pt idx="3">
                  <c:v>17</c:v>
                </c:pt>
                <c:pt idx="4">
                  <c:v>19</c:v>
                </c:pt>
                <c:pt idx="5">
                  <c:v>259</c:v>
                </c:pt>
                <c:pt idx="6">
                  <c:v>1660</c:v>
                </c:pt>
                <c:pt idx="7">
                  <c:v>476</c:v>
                </c:pt>
                <c:pt idx="8">
                  <c:v>90</c:v>
                </c:pt>
                <c:pt idx="9">
                  <c:v>198</c:v>
                </c:pt>
                <c:pt idx="10">
                  <c:v>337</c:v>
                </c:pt>
                <c:pt idx="11">
                  <c:v>663</c:v>
                </c:pt>
                <c:pt idx="12">
                  <c:v>38</c:v>
                </c:pt>
                <c:pt idx="13">
                  <c:v>268</c:v>
                </c:pt>
                <c:pt idx="14">
                  <c:v>528</c:v>
                </c:pt>
                <c:pt idx="15">
                  <c:v>228</c:v>
                </c:pt>
                <c:pt idx="16">
                  <c:v>86</c:v>
                </c:pt>
                <c:pt idx="17">
                  <c:v>7</c:v>
                </c:pt>
                <c:pt idx="18">
                  <c:v>1143</c:v>
                </c:pt>
                <c:pt idx="19">
                  <c:v>56</c:v>
                </c:pt>
                <c:pt idx="20">
                  <c:v>157</c:v>
                </c:pt>
                <c:pt idx="21">
                  <c:v>299</c:v>
                </c:pt>
                <c:pt idx="22">
                  <c:v>3</c:v>
                </c:pt>
                <c:pt idx="23">
                  <c:v>218</c:v>
                </c:pt>
                <c:pt idx="24">
                  <c:v>90</c:v>
                </c:pt>
                <c:pt idx="25">
                  <c:v>142</c:v>
                </c:pt>
                <c:pt idx="26">
                  <c:v>48</c:v>
                </c:pt>
                <c:pt idx="27">
                  <c:v>493</c:v>
                </c:pt>
                <c:pt idx="28">
                  <c:v>9</c:v>
                </c:pt>
                <c:pt idx="29">
                  <c:v>334</c:v>
                </c:pt>
                <c:pt idx="30">
                  <c:v>169</c:v>
                </c:pt>
                <c:pt idx="31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AB-4070-A423-83FA813EAED7}"/>
            </c:ext>
          </c:extLst>
        </c:ser>
        <c:ser>
          <c:idx val="6"/>
          <c:order val="5"/>
          <c:tx>
            <c:strRef>
              <c:f>'10.5.2'!$G$4:$G$5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'10.5.2'!$G$7:$G$38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32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19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4</c:v>
                </c:pt>
                <c:pt idx="26">
                  <c:v>0</c:v>
                </c:pt>
                <c:pt idx="27">
                  <c:v>5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9AB-4070-A423-83FA813EA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50176"/>
        <c:axId val="82772352"/>
      </c:barChart>
      <c:catAx>
        <c:axId val="7405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2772352"/>
        <c:crosses val="autoZero"/>
        <c:auto val="1"/>
        <c:lblAlgn val="ctr"/>
        <c:lblOffset val="100"/>
        <c:noMultiLvlLbl val="0"/>
      </c:catAx>
      <c:valAx>
        <c:axId val="82772352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5355670745731409E-3"/>
              <c:y val="0.2500446112966529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4050176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9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Autotransporte de Carga </a:t>
            </a:r>
          </a:p>
          <a:p>
            <a:pPr>
              <a:defRPr lang="es-ES" sz="1100"/>
            </a:pPr>
            <a:r>
              <a:rPr lang="es-ES" sz="1100" baseline="0"/>
              <a:t>Participación de los Trámites de los Permisos del 2019</a:t>
            </a:r>
          </a:p>
        </c:rich>
      </c:tx>
      <c:layout>
        <c:manualLayout>
          <c:xMode val="edge"/>
          <c:yMode val="edge"/>
          <c:x val="0.145604111986001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611111111111112E-2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40-4C24-BB27-244BB73FF7A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40-4C24-BB27-244BB73FF7A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040-4C24-BB27-244BB73FF7A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040-4C24-BB27-244BB73FF7AC}"/>
              </c:ext>
            </c:extLst>
          </c:dPt>
          <c:dPt>
            <c:idx val="4"/>
            <c:bubble3D val="0"/>
            <c:explosion val="14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040-4C24-BB27-244BB73FF7AC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040-4C24-BB27-244BB73FF7AC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51.8%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24.0%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12.1%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534120734908138E-2"/>
                  <c:y val="-1.883566637503645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171259842519683E-2"/>
                  <c:y val="-2.26079031787693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'10.5.2'!$B$4:$G$4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'10.5.2'!$B$41:$G$41</c:f>
              <c:numCache>
                <c:formatCode>#,##0.0</c:formatCode>
                <c:ptCount val="6"/>
                <c:pt idx="0">
                  <c:v>51.808056677865252</c:v>
                </c:pt>
                <c:pt idx="1">
                  <c:v>23.972114893697487</c:v>
                </c:pt>
                <c:pt idx="2">
                  <c:v>6.8307164783077319</c:v>
                </c:pt>
                <c:pt idx="3">
                  <c:v>12.099514027645586</c:v>
                </c:pt>
                <c:pt idx="4">
                  <c:v>5.2171117736415153</c:v>
                </c:pt>
                <c:pt idx="5">
                  <c:v>7.2486148842427725E-2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040-4C24-BB27-244BB73FF7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11111111111107"/>
          <c:y val="0.2820592738407699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Motrices 2019</a:t>
            </a:r>
          </a:p>
        </c:rich>
      </c:tx>
      <c:layout>
        <c:manualLayout>
          <c:xMode val="edge"/>
          <c:yMode val="edge"/>
          <c:x val="0.167826334208223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097112860892389E-2"/>
          <c:y val="0.20370370370370369"/>
          <c:w val="0.4777777777777778"/>
          <c:h val="0.79629629629629628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7C-48FB-9A02-A988A5DCB0D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7C-48FB-9A02-A988A5DCB0D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7C-48FB-9A02-A988A5DCB0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7C-48FB-9A02-A988A5DCB0D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7C-48FB-9A02-A988A5DCB0D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14.7%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73.5%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'10.5.3'!$B$5:$F$5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'10.5.3'!$B$15:$F$15</c:f>
              <c:numCache>
                <c:formatCode>0.0</c:formatCode>
                <c:ptCount val="5"/>
                <c:pt idx="0">
                  <c:v>14.698251288554841</c:v>
                </c:pt>
                <c:pt idx="1">
                  <c:v>10.891342540343691</c:v>
                </c:pt>
                <c:pt idx="2">
                  <c:v>0.58988469906572505</c:v>
                </c:pt>
                <c:pt idx="3">
                  <c:v>73.509872133474502</c:v>
                </c:pt>
                <c:pt idx="4">
                  <c:v>0.31064933856123983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7C-48FB-9A02-A988A5DCB0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382064741907266"/>
          <c:y val="0.33700313502478857"/>
          <c:w val="0.11623053368328959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2019</a:t>
            </a:r>
          </a:p>
        </c:rich>
      </c:tx>
      <c:layout>
        <c:manualLayout>
          <c:xMode val="edge"/>
          <c:yMode val="edge"/>
          <c:x val="0.120604111986001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31933508311494"/>
          <c:y val="0.20833333333333354"/>
          <c:w val="0.47222222222222232"/>
          <c:h val="0.78703703703703709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EC-4820-B750-40EF6059A72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EC-4820-B750-40EF6059A72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99.6%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143372703412071E-2"/>
                  <c:y val="2.68172207640711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'10.5.3'!$H$5:$I$5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'10.5.3'!$H$15:$I$15</c:f>
              <c:numCache>
                <c:formatCode>0.0</c:formatCode>
                <c:ptCount val="2"/>
                <c:pt idx="0">
                  <c:v>99.640138980807407</c:v>
                </c:pt>
                <c:pt idx="1">
                  <c:v>0.35986101919258767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DEC-4820-B750-40EF6059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86089238845603"/>
          <c:y val="0.45830052493438422"/>
          <c:w val="0.31469466316710587"/>
          <c:h val="0.1713619130941967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2019</a:t>
            </a:r>
          </a:p>
        </c:rich>
      </c:tx>
      <c:layout>
        <c:manualLayout>
          <c:xMode val="edge"/>
          <c:yMode val="edge"/>
          <c:x val="0.1769154991989637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4810989535338"/>
          <c:y val="0.11851121019511116"/>
          <c:w val="0.86117786413062003"/>
          <c:h val="0.60223413338392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'10.5.4'!$B$4:$B$5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'10.5.4'!$B$7:$B$38</c:f>
              <c:numCache>
                <c:formatCode>#,##0</c:formatCode>
                <c:ptCount val="32"/>
                <c:pt idx="0">
                  <c:v>16</c:v>
                </c:pt>
                <c:pt idx="1">
                  <c:v>39</c:v>
                </c:pt>
                <c:pt idx="2">
                  <c:v>36</c:v>
                </c:pt>
                <c:pt idx="3">
                  <c:v>7</c:v>
                </c:pt>
                <c:pt idx="4">
                  <c:v>72</c:v>
                </c:pt>
                <c:pt idx="5">
                  <c:v>29</c:v>
                </c:pt>
                <c:pt idx="6">
                  <c:v>1498</c:v>
                </c:pt>
                <c:pt idx="7">
                  <c:v>43</c:v>
                </c:pt>
                <c:pt idx="8">
                  <c:v>3</c:v>
                </c:pt>
                <c:pt idx="9">
                  <c:v>37</c:v>
                </c:pt>
                <c:pt idx="10">
                  <c:v>281</c:v>
                </c:pt>
                <c:pt idx="11">
                  <c:v>350</c:v>
                </c:pt>
                <c:pt idx="12">
                  <c:v>126</c:v>
                </c:pt>
                <c:pt idx="13">
                  <c:v>31</c:v>
                </c:pt>
                <c:pt idx="14">
                  <c:v>495</c:v>
                </c:pt>
                <c:pt idx="15">
                  <c:v>73</c:v>
                </c:pt>
                <c:pt idx="16">
                  <c:v>0</c:v>
                </c:pt>
                <c:pt idx="17">
                  <c:v>34</c:v>
                </c:pt>
                <c:pt idx="18">
                  <c:v>99</c:v>
                </c:pt>
                <c:pt idx="19">
                  <c:v>38</c:v>
                </c:pt>
                <c:pt idx="20">
                  <c:v>96</c:v>
                </c:pt>
                <c:pt idx="21">
                  <c:v>72</c:v>
                </c:pt>
                <c:pt idx="22">
                  <c:v>101</c:v>
                </c:pt>
                <c:pt idx="23">
                  <c:v>31</c:v>
                </c:pt>
                <c:pt idx="24">
                  <c:v>62</c:v>
                </c:pt>
                <c:pt idx="25">
                  <c:v>49</c:v>
                </c:pt>
                <c:pt idx="26">
                  <c:v>39</c:v>
                </c:pt>
                <c:pt idx="27">
                  <c:v>9</c:v>
                </c:pt>
                <c:pt idx="28">
                  <c:v>19</c:v>
                </c:pt>
                <c:pt idx="29">
                  <c:v>85</c:v>
                </c:pt>
                <c:pt idx="30">
                  <c:v>17</c:v>
                </c:pt>
                <c:pt idx="3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5B-4B65-90D9-918368383436}"/>
            </c:ext>
          </c:extLst>
        </c:ser>
        <c:ser>
          <c:idx val="1"/>
          <c:order val="1"/>
          <c:tx>
            <c:strRef>
              <c:f>'10.5.4'!$C$4:$C$5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'10.5.4'!$C$7:$C$38</c:f>
              <c:numCache>
                <c:formatCode>#,##0</c:formatCode>
                <c:ptCount val="32"/>
                <c:pt idx="0">
                  <c:v>22</c:v>
                </c:pt>
                <c:pt idx="1">
                  <c:v>23</c:v>
                </c:pt>
                <c:pt idx="2">
                  <c:v>39</c:v>
                </c:pt>
                <c:pt idx="3">
                  <c:v>3</c:v>
                </c:pt>
                <c:pt idx="4">
                  <c:v>74</c:v>
                </c:pt>
                <c:pt idx="5">
                  <c:v>28</c:v>
                </c:pt>
                <c:pt idx="6">
                  <c:v>858</c:v>
                </c:pt>
                <c:pt idx="7">
                  <c:v>20</c:v>
                </c:pt>
                <c:pt idx="8">
                  <c:v>4</c:v>
                </c:pt>
                <c:pt idx="9">
                  <c:v>3</c:v>
                </c:pt>
                <c:pt idx="10">
                  <c:v>222</c:v>
                </c:pt>
                <c:pt idx="11">
                  <c:v>166</c:v>
                </c:pt>
                <c:pt idx="12">
                  <c:v>146</c:v>
                </c:pt>
                <c:pt idx="13">
                  <c:v>30</c:v>
                </c:pt>
                <c:pt idx="14">
                  <c:v>132</c:v>
                </c:pt>
                <c:pt idx="15">
                  <c:v>119</c:v>
                </c:pt>
                <c:pt idx="16">
                  <c:v>5</c:v>
                </c:pt>
                <c:pt idx="17">
                  <c:v>5</c:v>
                </c:pt>
                <c:pt idx="18">
                  <c:v>119</c:v>
                </c:pt>
                <c:pt idx="19">
                  <c:v>34</c:v>
                </c:pt>
                <c:pt idx="20">
                  <c:v>25</c:v>
                </c:pt>
                <c:pt idx="21">
                  <c:v>45</c:v>
                </c:pt>
                <c:pt idx="22">
                  <c:v>40</c:v>
                </c:pt>
                <c:pt idx="23">
                  <c:v>47</c:v>
                </c:pt>
                <c:pt idx="24">
                  <c:v>50</c:v>
                </c:pt>
                <c:pt idx="25">
                  <c:v>39</c:v>
                </c:pt>
                <c:pt idx="26">
                  <c:v>46</c:v>
                </c:pt>
                <c:pt idx="27">
                  <c:v>53</c:v>
                </c:pt>
                <c:pt idx="28">
                  <c:v>15</c:v>
                </c:pt>
                <c:pt idx="29">
                  <c:v>66</c:v>
                </c:pt>
                <c:pt idx="30">
                  <c:v>7</c:v>
                </c:pt>
                <c:pt idx="3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5B-4B65-90D9-918368383436}"/>
            </c:ext>
          </c:extLst>
        </c:ser>
        <c:ser>
          <c:idx val="3"/>
          <c:order val="2"/>
          <c:tx>
            <c:strRef>
              <c:f>'10.5.4'!$D$4:$D$5</c:f>
              <c:strCache>
                <c:ptCount val="1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'10.5.4'!$H$7:$H$38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'10.5.4'!$D$7:$D$38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75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13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27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5B-4B65-90D9-918368383436}"/>
            </c:ext>
          </c:extLst>
        </c:ser>
        <c:ser>
          <c:idx val="4"/>
          <c:order val="3"/>
          <c:tx>
            <c:strRef>
              <c:f>'10.5.4'!$E$4:$E$5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'10.5.4'!$H$7:$H$38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'10.5.4'!$E$7:$E$38</c:f>
              <c:numCache>
                <c:formatCode>#,##0</c:formatCode>
                <c:ptCount val="32"/>
                <c:pt idx="0">
                  <c:v>15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0</c:v>
                </c:pt>
                <c:pt idx="14">
                  <c:v>249</c:v>
                </c:pt>
                <c:pt idx="15">
                  <c:v>4</c:v>
                </c:pt>
                <c:pt idx="16">
                  <c:v>0</c:v>
                </c:pt>
                <c:pt idx="17">
                  <c:v>57</c:v>
                </c:pt>
                <c:pt idx="18">
                  <c:v>2</c:v>
                </c:pt>
                <c:pt idx="19">
                  <c:v>2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57</c:v>
                </c:pt>
                <c:pt idx="24">
                  <c:v>15</c:v>
                </c:pt>
                <c:pt idx="25">
                  <c:v>25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11</c:v>
                </c:pt>
                <c:pt idx="30">
                  <c:v>0</c:v>
                </c:pt>
                <c:pt idx="3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5B-4B65-90D9-918368383436}"/>
            </c:ext>
          </c:extLst>
        </c:ser>
        <c:ser>
          <c:idx val="5"/>
          <c:order val="4"/>
          <c:tx>
            <c:strRef>
              <c:f>'10.5.4'!$F$4:$F$5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'10.5.4'!$H$7:$H$38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'10.5.4'!$F$7:$F$38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204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25</c:v>
                </c:pt>
                <c:pt idx="11">
                  <c:v>17</c:v>
                </c:pt>
                <c:pt idx="12">
                  <c:v>17</c:v>
                </c:pt>
                <c:pt idx="13">
                  <c:v>9</c:v>
                </c:pt>
                <c:pt idx="14">
                  <c:v>27</c:v>
                </c:pt>
                <c:pt idx="15">
                  <c:v>8</c:v>
                </c:pt>
                <c:pt idx="16">
                  <c:v>1</c:v>
                </c:pt>
                <c:pt idx="17">
                  <c:v>0</c:v>
                </c:pt>
                <c:pt idx="18">
                  <c:v>79</c:v>
                </c:pt>
                <c:pt idx="19">
                  <c:v>2</c:v>
                </c:pt>
                <c:pt idx="20">
                  <c:v>14</c:v>
                </c:pt>
                <c:pt idx="21">
                  <c:v>4</c:v>
                </c:pt>
                <c:pt idx="22">
                  <c:v>6</c:v>
                </c:pt>
                <c:pt idx="23">
                  <c:v>13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5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5B-4B65-90D9-91836838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924864"/>
        <c:axId val="81926400"/>
      </c:barChart>
      <c:catAx>
        <c:axId val="81924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926400"/>
        <c:crosses val="autoZero"/>
        <c:auto val="1"/>
        <c:lblAlgn val="ctr"/>
        <c:lblOffset val="100"/>
        <c:noMultiLvlLbl val="0"/>
      </c:catAx>
      <c:valAx>
        <c:axId val="81926400"/>
        <c:scaling>
          <c:orientation val="minMax"/>
          <c:max val="28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3844292190748863E-4"/>
              <c:y val="0.26394554596338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924864"/>
        <c:crosses val="autoZero"/>
        <c:crossBetween val="between"/>
        <c:majorUnit val="400"/>
        <c:minorUnit val="20"/>
      </c:valAx>
    </c:plotArea>
    <c:legend>
      <c:legendPos val="b"/>
      <c:layout>
        <c:manualLayout>
          <c:xMode val="edge"/>
          <c:yMode val="edge"/>
          <c:x val="0.12898967174557727"/>
          <c:y val="0.85821743667583705"/>
          <c:w val="0.76817875038347705"/>
          <c:h val="0.1392201878379664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/>
              <a:t>Participación</a:t>
            </a:r>
            <a:r>
              <a:rPr lang="es-ES" sz="1100" baseline="0"/>
              <a:t> por Tipo de Trámite 2019</a:t>
            </a:r>
            <a:endParaRPr lang="es-ES" sz="1100"/>
          </a:p>
        </c:rich>
      </c:tx>
      <c:layout>
        <c:manualLayout>
          <c:xMode val="edge"/>
          <c:yMode val="edge"/>
          <c:x val="0.149458442694663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722222222222225E-2"/>
          <c:y val="0.29629629629629628"/>
          <c:w val="0.42222222222222222"/>
          <c:h val="0.7037037037037037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6BA-475B-806A-B00D55AD8E80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6BA-475B-806A-B00D55AD8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6BA-475B-806A-B00D55AD8E80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6BA-475B-806A-B00D55AD8E80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6BA-475B-806A-B00D55AD8E8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51.9%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33.2%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943788276465442E-3"/>
                  <c:y val="-3.80920093321668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5528215223097111E-2"/>
                  <c:y val="9.49077719451735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6407589676290465E-2"/>
                  <c:y val="-1.14687226596675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'10.5.4'!$B$4:$F$4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'10.5.4'!$B$41:$F$41</c:f>
              <c:numCache>
                <c:formatCode>#,##0.0</c:formatCode>
                <c:ptCount val="5"/>
                <c:pt idx="0">
                  <c:v>51.899070385126159</c:v>
                </c:pt>
                <c:pt idx="1">
                  <c:v>33.200531208499335</c:v>
                </c:pt>
                <c:pt idx="2">
                  <c:v>2.0451527224435591</c:v>
                </c:pt>
                <c:pt idx="3">
                  <c:v>6.8525896414342631</c:v>
                </c:pt>
                <c:pt idx="4">
                  <c:v>6.0026560424966799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6BA-475B-806A-B00D55AD8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22222222222223"/>
          <c:y val="0.32372594050743664"/>
          <c:w val="0.34166666666666667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</a:p>
          <a:p>
            <a:pPr>
              <a:defRPr lang="es-ES" sz="1200"/>
            </a:pPr>
            <a:r>
              <a:rPr lang="es-ES" sz="1200"/>
              <a:t>Trámites de los Permisos </a:t>
            </a:r>
            <a:r>
              <a:rPr lang="es-ES" sz="1200" baseline="0"/>
              <a:t>por Entidad Federativa 2019 </a:t>
            </a:r>
            <a:endParaRPr lang="es-ES" sz="1200"/>
          </a:p>
        </c:rich>
      </c:tx>
      <c:layout>
        <c:manualLayout>
          <c:xMode val="edge"/>
          <c:yMode val="edge"/>
          <c:x val="0.22120091843311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61865551715317"/>
          <c:y val="0.12668490463639334"/>
          <c:w val="0.87124282114005869"/>
          <c:h val="0.58276652737741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'10.5.5'!$B$4:$B$5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'10.5.5'!$B$7:$B$38</c:f>
              <c:numCache>
                <c:formatCode>#,##0</c:formatCode>
                <c:ptCount val="32"/>
                <c:pt idx="0">
                  <c:v>181</c:v>
                </c:pt>
                <c:pt idx="1">
                  <c:v>45</c:v>
                </c:pt>
                <c:pt idx="2">
                  <c:v>214</c:v>
                </c:pt>
                <c:pt idx="3">
                  <c:v>44</c:v>
                </c:pt>
                <c:pt idx="4">
                  <c:v>108</c:v>
                </c:pt>
                <c:pt idx="5">
                  <c:v>37</c:v>
                </c:pt>
                <c:pt idx="6">
                  <c:v>889</c:v>
                </c:pt>
                <c:pt idx="7">
                  <c:v>77</c:v>
                </c:pt>
                <c:pt idx="8">
                  <c:v>17</c:v>
                </c:pt>
                <c:pt idx="9">
                  <c:v>12</c:v>
                </c:pt>
                <c:pt idx="10">
                  <c:v>322</c:v>
                </c:pt>
                <c:pt idx="11">
                  <c:v>820</c:v>
                </c:pt>
                <c:pt idx="12">
                  <c:v>239</c:v>
                </c:pt>
                <c:pt idx="13">
                  <c:v>188</c:v>
                </c:pt>
                <c:pt idx="14">
                  <c:v>1472</c:v>
                </c:pt>
                <c:pt idx="15">
                  <c:v>77</c:v>
                </c:pt>
                <c:pt idx="16">
                  <c:v>38</c:v>
                </c:pt>
                <c:pt idx="17">
                  <c:v>90</c:v>
                </c:pt>
                <c:pt idx="18">
                  <c:v>444</c:v>
                </c:pt>
                <c:pt idx="19">
                  <c:v>222</c:v>
                </c:pt>
                <c:pt idx="20">
                  <c:v>129</c:v>
                </c:pt>
                <c:pt idx="21">
                  <c:v>454</c:v>
                </c:pt>
                <c:pt idx="22">
                  <c:v>804</c:v>
                </c:pt>
                <c:pt idx="23">
                  <c:v>244</c:v>
                </c:pt>
                <c:pt idx="24">
                  <c:v>124</c:v>
                </c:pt>
                <c:pt idx="25">
                  <c:v>90</c:v>
                </c:pt>
                <c:pt idx="26">
                  <c:v>29</c:v>
                </c:pt>
                <c:pt idx="27">
                  <c:v>109</c:v>
                </c:pt>
                <c:pt idx="28">
                  <c:v>20</c:v>
                </c:pt>
                <c:pt idx="29">
                  <c:v>79</c:v>
                </c:pt>
                <c:pt idx="30">
                  <c:v>55</c:v>
                </c:pt>
                <c:pt idx="31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6A-4264-BB41-A49A62BF5389}"/>
            </c:ext>
          </c:extLst>
        </c:ser>
        <c:ser>
          <c:idx val="1"/>
          <c:order val="1"/>
          <c:tx>
            <c:strRef>
              <c:f>'10.5.5'!$C$4:$C$5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'10.5.5'!$C$7:$C$38</c:f>
              <c:numCache>
                <c:formatCode>#,##0</c:formatCode>
                <c:ptCount val="32"/>
                <c:pt idx="0">
                  <c:v>37</c:v>
                </c:pt>
                <c:pt idx="1">
                  <c:v>43</c:v>
                </c:pt>
                <c:pt idx="2">
                  <c:v>94</c:v>
                </c:pt>
                <c:pt idx="3">
                  <c:v>15</c:v>
                </c:pt>
                <c:pt idx="4">
                  <c:v>55</c:v>
                </c:pt>
                <c:pt idx="5">
                  <c:v>9</c:v>
                </c:pt>
                <c:pt idx="6">
                  <c:v>370</c:v>
                </c:pt>
                <c:pt idx="7">
                  <c:v>27</c:v>
                </c:pt>
                <c:pt idx="8">
                  <c:v>9</c:v>
                </c:pt>
                <c:pt idx="9">
                  <c:v>19</c:v>
                </c:pt>
                <c:pt idx="10">
                  <c:v>113</c:v>
                </c:pt>
                <c:pt idx="11">
                  <c:v>284</c:v>
                </c:pt>
                <c:pt idx="12">
                  <c:v>80</c:v>
                </c:pt>
                <c:pt idx="13">
                  <c:v>35</c:v>
                </c:pt>
                <c:pt idx="14">
                  <c:v>230</c:v>
                </c:pt>
                <c:pt idx="15">
                  <c:v>32</c:v>
                </c:pt>
                <c:pt idx="16">
                  <c:v>19</c:v>
                </c:pt>
                <c:pt idx="17">
                  <c:v>30</c:v>
                </c:pt>
                <c:pt idx="18">
                  <c:v>56</c:v>
                </c:pt>
                <c:pt idx="19">
                  <c:v>76</c:v>
                </c:pt>
                <c:pt idx="20">
                  <c:v>15</c:v>
                </c:pt>
                <c:pt idx="21">
                  <c:v>36</c:v>
                </c:pt>
                <c:pt idx="22">
                  <c:v>775</c:v>
                </c:pt>
                <c:pt idx="23">
                  <c:v>93</c:v>
                </c:pt>
                <c:pt idx="24">
                  <c:v>46</c:v>
                </c:pt>
                <c:pt idx="25">
                  <c:v>16</c:v>
                </c:pt>
                <c:pt idx="26">
                  <c:v>11</c:v>
                </c:pt>
                <c:pt idx="27">
                  <c:v>47</c:v>
                </c:pt>
                <c:pt idx="28">
                  <c:v>7</c:v>
                </c:pt>
                <c:pt idx="29">
                  <c:v>35</c:v>
                </c:pt>
                <c:pt idx="30">
                  <c:v>28</c:v>
                </c:pt>
                <c:pt idx="31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6A-4264-BB41-A49A62BF5389}"/>
            </c:ext>
          </c:extLst>
        </c:ser>
        <c:ser>
          <c:idx val="2"/>
          <c:order val="2"/>
          <c:tx>
            <c:strRef>
              <c:f>'10.5.5'!$D$4:$D$5</c:f>
              <c:strCache>
                <c:ptCount val="1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'10.5.5'!$D$7:$D$38</c:f>
              <c:numCache>
                <c:formatCode>#,##0</c:formatCode>
                <c:ptCount val="32"/>
                <c:pt idx="0">
                  <c:v>19</c:v>
                </c:pt>
                <c:pt idx="1">
                  <c:v>30</c:v>
                </c:pt>
                <c:pt idx="2">
                  <c:v>61</c:v>
                </c:pt>
                <c:pt idx="3">
                  <c:v>9</c:v>
                </c:pt>
                <c:pt idx="4">
                  <c:v>23</c:v>
                </c:pt>
                <c:pt idx="5">
                  <c:v>17</c:v>
                </c:pt>
                <c:pt idx="6">
                  <c:v>261</c:v>
                </c:pt>
                <c:pt idx="7">
                  <c:v>40</c:v>
                </c:pt>
                <c:pt idx="8">
                  <c:v>9</c:v>
                </c:pt>
                <c:pt idx="9">
                  <c:v>5</c:v>
                </c:pt>
                <c:pt idx="10">
                  <c:v>161</c:v>
                </c:pt>
                <c:pt idx="11">
                  <c:v>139</c:v>
                </c:pt>
                <c:pt idx="12">
                  <c:v>24</c:v>
                </c:pt>
                <c:pt idx="13">
                  <c:v>32</c:v>
                </c:pt>
                <c:pt idx="14">
                  <c:v>197</c:v>
                </c:pt>
                <c:pt idx="15">
                  <c:v>43</c:v>
                </c:pt>
                <c:pt idx="16">
                  <c:v>9</c:v>
                </c:pt>
                <c:pt idx="17">
                  <c:v>13</c:v>
                </c:pt>
                <c:pt idx="18">
                  <c:v>58</c:v>
                </c:pt>
                <c:pt idx="19">
                  <c:v>73</c:v>
                </c:pt>
                <c:pt idx="20">
                  <c:v>41</c:v>
                </c:pt>
                <c:pt idx="21">
                  <c:v>97</c:v>
                </c:pt>
                <c:pt idx="22">
                  <c:v>194</c:v>
                </c:pt>
                <c:pt idx="23">
                  <c:v>70</c:v>
                </c:pt>
                <c:pt idx="24">
                  <c:v>17</c:v>
                </c:pt>
                <c:pt idx="25">
                  <c:v>28</c:v>
                </c:pt>
                <c:pt idx="26">
                  <c:v>6</c:v>
                </c:pt>
                <c:pt idx="27">
                  <c:v>4</c:v>
                </c:pt>
                <c:pt idx="28">
                  <c:v>8</c:v>
                </c:pt>
                <c:pt idx="29">
                  <c:v>32</c:v>
                </c:pt>
                <c:pt idx="30">
                  <c:v>10</c:v>
                </c:pt>
                <c:pt idx="31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6A-4264-BB41-A49A62BF5389}"/>
            </c:ext>
          </c:extLst>
        </c:ser>
        <c:ser>
          <c:idx val="3"/>
          <c:order val="3"/>
          <c:tx>
            <c:strRef>
              <c:f>'10.5.5'!$E$4:$E$5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'10.5.5'!$E$7:$E$38</c:f>
              <c:numCache>
                <c:formatCode>#,##0</c:formatCode>
                <c:ptCount val="32"/>
                <c:pt idx="0">
                  <c:v>8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42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42</c:v>
                </c:pt>
                <c:pt idx="11">
                  <c:v>29</c:v>
                </c:pt>
                <c:pt idx="12">
                  <c:v>3</c:v>
                </c:pt>
                <c:pt idx="13">
                  <c:v>10</c:v>
                </c:pt>
                <c:pt idx="14">
                  <c:v>40</c:v>
                </c:pt>
                <c:pt idx="15">
                  <c:v>2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2</c:v>
                </c:pt>
                <c:pt idx="20">
                  <c:v>15</c:v>
                </c:pt>
                <c:pt idx="21">
                  <c:v>14</c:v>
                </c:pt>
                <c:pt idx="22">
                  <c:v>20</c:v>
                </c:pt>
                <c:pt idx="23">
                  <c:v>25</c:v>
                </c:pt>
                <c:pt idx="24">
                  <c:v>0</c:v>
                </c:pt>
                <c:pt idx="25">
                  <c:v>28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6A-4264-BB41-A49A62BF5389}"/>
            </c:ext>
          </c:extLst>
        </c:ser>
        <c:ser>
          <c:idx val="4"/>
          <c:order val="4"/>
          <c:tx>
            <c:strRef>
              <c:f>'10.5.5'!$F$4:$F$5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'10.5.5'!$F$7:$F$38</c:f>
              <c:numCache>
                <c:formatCode>#,##0</c:formatCode>
                <c:ptCount val="32"/>
                <c:pt idx="0">
                  <c:v>33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60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27</c:v>
                </c:pt>
                <c:pt idx="12">
                  <c:v>2</c:v>
                </c:pt>
                <c:pt idx="13">
                  <c:v>20</c:v>
                </c:pt>
                <c:pt idx="14">
                  <c:v>158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12</c:v>
                </c:pt>
                <c:pt idx="19">
                  <c:v>1</c:v>
                </c:pt>
                <c:pt idx="20">
                  <c:v>1</c:v>
                </c:pt>
                <c:pt idx="21">
                  <c:v>10</c:v>
                </c:pt>
                <c:pt idx="22">
                  <c:v>33</c:v>
                </c:pt>
                <c:pt idx="23">
                  <c:v>14</c:v>
                </c:pt>
                <c:pt idx="24">
                  <c:v>3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5</c:v>
                </c:pt>
                <c:pt idx="30">
                  <c:v>5</c:v>
                </c:pt>
                <c:pt idx="3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6A-4264-BB41-A49A62BF5389}"/>
            </c:ext>
          </c:extLst>
        </c:ser>
        <c:ser>
          <c:idx val="5"/>
          <c:order val="5"/>
          <c:tx>
            <c:strRef>
              <c:f>'10.5.5'!$G$4:$G$5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'10.5.5'!$G$7:$G$38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C6A-4264-BB41-A49A62BF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98688"/>
        <c:axId val="84516864"/>
      </c:barChart>
      <c:catAx>
        <c:axId val="8449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516864"/>
        <c:crosses val="autoZero"/>
        <c:auto val="1"/>
        <c:lblAlgn val="ctr"/>
        <c:lblOffset val="100"/>
        <c:noMultiLvlLbl val="0"/>
      </c:catAx>
      <c:valAx>
        <c:axId val="84516864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Permisos</a:t>
                </a:r>
                <a:endParaRPr lang="es-MX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498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5"/>
          <c:y val="0.85465057351576679"/>
          <c:w val="0.75833017727805074"/>
          <c:h val="0.14534975376728426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491066</xdr:colOff>
      <xdr:row>6</xdr:row>
      <xdr:rowOff>132291</xdr:rowOff>
    </xdr:from>
    <xdr:to>
      <xdr:col>14</xdr:col>
      <xdr:colOff>681566</xdr:colOff>
      <xdr:row>22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633941</xdr:colOff>
      <xdr:row>24</xdr:row>
      <xdr:rowOff>32808</xdr:rowOff>
    </xdr:from>
    <xdr:to>
      <xdr:col>13</xdr:col>
      <xdr:colOff>633941</xdr:colOff>
      <xdr:row>40</xdr:row>
      <xdr:rowOff>60325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6</xdr:row>
      <xdr:rowOff>19049</xdr:rowOff>
    </xdr:from>
    <xdr:to>
      <xdr:col>16</xdr:col>
      <xdr:colOff>276225</xdr:colOff>
      <xdr:row>22</xdr:row>
      <xdr:rowOff>47624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22</xdr:row>
      <xdr:rowOff>171450</xdr:rowOff>
    </xdr:from>
    <xdr:to>
      <xdr:col>16</xdr:col>
      <xdr:colOff>38100</xdr:colOff>
      <xdr:row>37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18</xdr:row>
      <xdr:rowOff>0</xdr:rowOff>
    </xdr:from>
    <xdr:to>
      <xdr:col>7</xdr:col>
      <xdr:colOff>152400</xdr:colOff>
      <xdr:row>34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18</xdr:row>
      <xdr:rowOff>9525</xdr:rowOff>
    </xdr:from>
    <xdr:to>
      <xdr:col>12</xdr:col>
      <xdr:colOff>438150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0</xdr:rowOff>
    </xdr:from>
    <xdr:to>
      <xdr:col>15</xdr:col>
      <xdr:colOff>95250</xdr:colOff>
      <xdr:row>22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23</xdr:row>
      <xdr:rowOff>47625</xdr:rowOff>
    </xdr:from>
    <xdr:to>
      <xdr:col>14</xdr:col>
      <xdr:colOff>381000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6</xdr:row>
      <xdr:rowOff>76199</xdr:rowOff>
    </xdr:from>
    <xdr:to>
      <xdr:col>16</xdr:col>
      <xdr:colOff>323850</xdr:colOff>
      <xdr:row>22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18</xdr:row>
      <xdr:rowOff>133349</xdr:rowOff>
    </xdr:from>
    <xdr:to>
      <xdr:col>6</xdr:col>
      <xdr:colOff>400050</xdr:colOff>
      <xdr:row>35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18</xdr:row>
      <xdr:rowOff>142875</xdr:rowOff>
    </xdr:from>
    <xdr:to>
      <xdr:col>12</xdr:col>
      <xdr:colOff>495300</xdr:colOff>
      <xdr:row>35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florviv\Mis%20documentos\Estad&#237;stica\Estad&#237;stica%20B&#225;sica%202010\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zoomScaleNormal="100" workbookViewId="0">
      <selection activeCell="C53" sqref="C53"/>
    </sheetView>
  </sheetViews>
  <sheetFormatPr baseColWidth="10" defaultRowHeight="12.75" x14ac:dyDescent="0.2"/>
  <cols>
    <col min="1" max="1" width="18.42578125" style="6" customWidth="1"/>
    <col min="2" max="2" width="14.42578125" style="6" customWidth="1"/>
    <col min="3" max="3" width="23.5703125" style="6" customWidth="1"/>
    <col min="4" max="4" width="17.7109375" style="6" bestFit="1" customWidth="1"/>
    <col min="5" max="5" width="11.5703125" style="6" customWidth="1"/>
    <col min="6" max="6" width="9.28515625" style="6" customWidth="1"/>
    <col min="7" max="16384" width="11.42578125" style="6"/>
  </cols>
  <sheetData>
    <row r="2" spans="1:7" ht="17.25" x14ac:dyDescent="0.3">
      <c r="A2" s="5" t="s">
        <v>97</v>
      </c>
    </row>
    <row r="4" spans="1:7" ht="17.25" x14ac:dyDescent="0.3">
      <c r="A4" s="16" t="s">
        <v>98</v>
      </c>
      <c r="B4" s="16"/>
      <c r="C4" s="16"/>
      <c r="D4" s="16"/>
      <c r="E4" s="16"/>
      <c r="F4" s="16"/>
    </row>
    <row r="6" spans="1:7" ht="25.5" customHeight="1" x14ac:dyDescent="0.2">
      <c r="A6" s="71" t="s">
        <v>81</v>
      </c>
      <c r="B6" s="72" t="s">
        <v>83</v>
      </c>
      <c r="C6" s="72"/>
      <c r="D6" s="72"/>
      <c r="E6" s="72"/>
      <c r="F6" s="71" t="s">
        <v>1</v>
      </c>
    </row>
    <row r="7" spans="1:7" ht="45" x14ac:dyDescent="0.2">
      <c r="A7" s="71"/>
      <c r="B7" s="48" t="s">
        <v>85</v>
      </c>
      <c r="C7" s="48" t="s">
        <v>86</v>
      </c>
      <c r="D7" s="48" t="s">
        <v>87</v>
      </c>
      <c r="E7" s="49" t="s">
        <v>88</v>
      </c>
      <c r="F7" s="71"/>
    </row>
    <row r="8" spans="1:7" ht="9" customHeight="1" x14ac:dyDescent="0.2">
      <c r="A8" s="31"/>
      <c r="B8" s="31"/>
      <c r="C8" s="31"/>
      <c r="D8" s="31"/>
      <c r="E8" s="31"/>
      <c r="F8" s="31"/>
    </row>
    <row r="9" spans="1:7" ht="14.1" customHeight="1" x14ac:dyDescent="0.25">
      <c r="A9" s="52" t="s">
        <v>2</v>
      </c>
      <c r="B9" s="53">
        <v>2339</v>
      </c>
      <c r="C9" s="53">
        <v>54</v>
      </c>
      <c r="D9" s="53">
        <v>278</v>
      </c>
      <c r="E9" s="53">
        <f>D9+C9</f>
        <v>332</v>
      </c>
      <c r="F9" s="54">
        <f>B9+E9</f>
        <v>2671</v>
      </c>
      <c r="G9" s="10" t="s">
        <v>50</v>
      </c>
    </row>
    <row r="10" spans="1:7" ht="14.1" customHeight="1" x14ac:dyDescent="0.25">
      <c r="A10" s="22" t="s">
        <v>3</v>
      </c>
      <c r="B10" s="9">
        <v>2269</v>
      </c>
      <c r="C10" s="9">
        <v>64</v>
      </c>
      <c r="D10" s="9">
        <v>120</v>
      </c>
      <c r="E10" s="9">
        <f t="shared" ref="E10:E40" si="0">D10+C10</f>
        <v>184</v>
      </c>
      <c r="F10" s="44">
        <f t="shared" ref="F10:F40" si="1">B10+E10</f>
        <v>2453</v>
      </c>
      <c r="G10" s="10" t="s">
        <v>51</v>
      </c>
    </row>
    <row r="11" spans="1:7" ht="14.1" customHeight="1" x14ac:dyDescent="0.25">
      <c r="A11" s="52" t="s">
        <v>4</v>
      </c>
      <c r="B11" s="53">
        <v>339</v>
      </c>
      <c r="C11" s="53">
        <v>79</v>
      </c>
      <c r="D11" s="53">
        <v>377</v>
      </c>
      <c r="E11" s="53">
        <f t="shared" si="0"/>
        <v>456</v>
      </c>
      <c r="F11" s="54">
        <f t="shared" si="1"/>
        <v>795</v>
      </c>
      <c r="G11" s="10" t="s">
        <v>52</v>
      </c>
    </row>
    <row r="12" spans="1:7" ht="14.1" customHeight="1" x14ac:dyDescent="0.25">
      <c r="A12" s="22" t="s">
        <v>5</v>
      </c>
      <c r="B12" s="9">
        <v>300</v>
      </c>
      <c r="C12" s="9">
        <v>15</v>
      </c>
      <c r="D12" s="9">
        <v>73</v>
      </c>
      <c r="E12" s="9">
        <f t="shared" si="0"/>
        <v>88</v>
      </c>
      <c r="F12" s="44">
        <f t="shared" si="1"/>
        <v>388</v>
      </c>
      <c r="G12" s="10" t="s">
        <v>95</v>
      </c>
    </row>
    <row r="13" spans="1:7" ht="14.1" customHeight="1" x14ac:dyDescent="0.25">
      <c r="A13" s="52" t="s">
        <v>6</v>
      </c>
      <c r="B13" s="53">
        <v>749</v>
      </c>
      <c r="C13" s="53">
        <v>152</v>
      </c>
      <c r="D13" s="53">
        <v>188</v>
      </c>
      <c r="E13" s="53">
        <f t="shared" si="0"/>
        <v>340</v>
      </c>
      <c r="F13" s="54">
        <f t="shared" si="1"/>
        <v>1089</v>
      </c>
      <c r="G13" s="10" t="s">
        <v>53</v>
      </c>
    </row>
    <row r="14" spans="1:7" ht="14.1" customHeight="1" x14ac:dyDescent="0.25">
      <c r="A14" s="22" t="s">
        <v>7</v>
      </c>
      <c r="B14" s="9">
        <v>5127</v>
      </c>
      <c r="C14" s="9">
        <v>60</v>
      </c>
      <c r="D14" s="9">
        <v>66</v>
      </c>
      <c r="E14" s="9">
        <f t="shared" si="0"/>
        <v>126</v>
      </c>
      <c r="F14" s="44">
        <f t="shared" si="1"/>
        <v>5253</v>
      </c>
      <c r="G14" s="10" t="s">
        <v>54</v>
      </c>
    </row>
    <row r="15" spans="1:7" ht="14.1" customHeight="1" x14ac:dyDescent="0.25">
      <c r="A15" s="52" t="s">
        <v>94</v>
      </c>
      <c r="B15" s="53">
        <v>26092</v>
      </c>
      <c r="C15" s="53">
        <v>2663</v>
      </c>
      <c r="D15" s="53">
        <v>1622</v>
      </c>
      <c r="E15" s="53">
        <f>D15+C15</f>
        <v>4285</v>
      </c>
      <c r="F15" s="54">
        <f>B15+E15</f>
        <v>30377</v>
      </c>
      <c r="G15" s="10" t="s">
        <v>93</v>
      </c>
    </row>
    <row r="16" spans="1:7" ht="14.1" customHeight="1" x14ac:dyDescent="0.25">
      <c r="A16" s="22" t="s">
        <v>8</v>
      </c>
      <c r="B16" s="9">
        <v>6453</v>
      </c>
      <c r="C16" s="9">
        <v>66</v>
      </c>
      <c r="D16" s="9">
        <v>152</v>
      </c>
      <c r="E16" s="9">
        <f t="shared" si="0"/>
        <v>218</v>
      </c>
      <c r="F16" s="44">
        <f t="shared" si="1"/>
        <v>6671</v>
      </c>
      <c r="G16" s="10" t="s">
        <v>55</v>
      </c>
    </row>
    <row r="17" spans="1:7" ht="14.1" customHeight="1" x14ac:dyDescent="0.25">
      <c r="A17" s="52" t="s">
        <v>9</v>
      </c>
      <c r="B17" s="53">
        <v>2596</v>
      </c>
      <c r="C17" s="53">
        <v>7</v>
      </c>
      <c r="D17" s="53">
        <v>35</v>
      </c>
      <c r="E17" s="53">
        <f t="shared" si="0"/>
        <v>42</v>
      </c>
      <c r="F17" s="54">
        <f t="shared" si="1"/>
        <v>2638</v>
      </c>
      <c r="G17" s="10" t="s">
        <v>56</v>
      </c>
    </row>
    <row r="18" spans="1:7" ht="14.1" customHeight="1" x14ac:dyDescent="0.25">
      <c r="A18" s="22" t="s">
        <v>10</v>
      </c>
      <c r="B18" s="9">
        <v>2568</v>
      </c>
      <c r="C18" s="9">
        <v>40</v>
      </c>
      <c r="D18" s="9">
        <v>36</v>
      </c>
      <c r="E18" s="9">
        <f t="shared" si="0"/>
        <v>76</v>
      </c>
      <c r="F18" s="44">
        <f t="shared" si="1"/>
        <v>2644</v>
      </c>
      <c r="G18" s="10" t="s">
        <v>57</v>
      </c>
    </row>
    <row r="19" spans="1:7" ht="14.1" customHeight="1" x14ac:dyDescent="0.25">
      <c r="A19" s="52" t="s">
        <v>11</v>
      </c>
      <c r="B19" s="53">
        <v>8519</v>
      </c>
      <c r="C19" s="53">
        <v>542</v>
      </c>
      <c r="D19" s="53">
        <v>644</v>
      </c>
      <c r="E19" s="53">
        <f t="shared" si="0"/>
        <v>1186</v>
      </c>
      <c r="F19" s="54">
        <f t="shared" si="1"/>
        <v>9705</v>
      </c>
      <c r="G19" s="10" t="s">
        <v>58</v>
      </c>
    </row>
    <row r="20" spans="1:7" ht="14.1" customHeight="1" x14ac:dyDescent="0.25">
      <c r="A20" s="22" t="s">
        <v>12</v>
      </c>
      <c r="B20" s="9">
        <v>10686</v>
      </c>
      <c r="C20" s="9">
        <v>542</v>
      </c>
      <c r="D20" s="9">
        <v>1299</v>
      </c>
      <c r="E20" s="9">
        <f t="shared" si="0"/>
        <v>1841</v>
      </c>
      <c r="F20" s="44">
        <f t="shared" si="1"/>
        <v>12527</v>
      </c>
      <c r="G20" s="10" t="s">
        <v>59</v>
      </c>
    </row>
    <row r="21" spans="1:7" ht="14.1" customHeight="1" x14ac:dyDescent="0.25">
      <c r="A21" s="52" t="s">
        <v>13</v>
      </c>
      <c r="B21" s="53">
        <v>1273</v>
      </c>
      <c r="C21" s="53">
        <v>301</v>
      </c>
      <c r="D21" s="53">
        <v>348</v>
      </c>
      <c r="E21" s="53">
        <f t="shared" si="0"/>
        <v>649</v>
      </c>
      <c r="F21" s="54">
        <f t="shared" si="1"/>
        <v>1922</v>
      </c>
      <c r="G21" s="10" t="s">
        <v>60</v>
      </c>
    </row>
    <row r="22" spans="1:7" ht="14.1" customHeight="1" x14ac:dyDescent="0.25">
      <c r="A22" s="22" t="s">
        <v>14</v>
      </c>
      <c r="B22" s="9">
        <v>5852</v>
      </c>
      <c r="C22" s="9">
        <v>70</v>
      </c>
      <c r="D22" s="9">
        <v>285</v>
      </c>
      <c r="E22" s="9">
        <f t="shared" si="0"/>
        <v>355</v>
      </c>
      <c r="F22" s="44">
        <f t="shared" si="1"/>
        <v>6207</v>
      </c>
      <c r="G22" s="10" t="s">
        <v>61</v>
      </c>
    </row>
    <row r="23" spans="1:7" ht="14.1" customHeight="1" x14ac:dyDescent="0.25">
      <c r="A23" s="52" t="s">
        <v>15</v>
      </c>
      <c r="B23" s="53">
        <v>12264</v>
      </c>
      <c r="C23" s="53">
        <v>916</v>
      </c>
      <c r="D23" s="53">
        <v>2097</v>
      </c>
      <c r="E23" s="53">
        <f t="shared" si="0"/>
        <v>3013</v>
      </c>
      <c r="F23" s="54">
        <f t="shared" si="1"/>
        <v>15277</v>
      </c>
      <c r="G23" s="10" t="s">
        <v>62</v>
      </c>
    </row>
    <row r="24" spans="1:7" ht="14.1" customHeight="1" x14ac:dyDescent="0.25">
      <c r="A24" s="22" t="s">
        <v>16</v>
      </c>
      <c r="B24" s="9">
        <v>4308</v>
      </c>
      <c r="C24" s="9">
        <v>209</v>
      </c>
      <c r="D24" s="9">
        <v>156</v>
      </c>
      <c r="E24" s="9">
        <f t="shared" si="0"/>
        <v>365</v>
      </c>
      <c r="F24" s="44">
        <f t="shared" si="1"/>
        <v>4673</v>
      </c>
      <c r="G24" s="10" t="s">
        <v>63</v>
      </c>
    </row>
    <row r="25" spans="1:7" ht="14.1" customHeight="1" x14ac:dyDescent="0.25">
      <c r="A25" s="52" t="s">
        <v>17</v>
      </c>
      <c r="B25" s="53">
        <v>1050</v>
      </c>
      <c r="C25" s="53">
        <v>10</v>
      </c>
      <c r="D25" s="53">
        <v>69</v>
      </c>
      <c r="E25" s="53">
        <f t="shared" si="0"/>
        <v>79</v>
      </c>
      <c r="F25" s="54">
        <f t="shared" si="1"/>
        <v>1129</v>
      </c>
      <c r="G25" s="10" t="s">
        <v>64</v>
      </c>
    </row>
    <row r="26" spans="1:7" ht="14.1" customHeight="1" x14ac:dyDescent="0.25">
      <c r="A26" s="22" t="s">
        <v>18</v>
      </c>
      <c r="B26" s="9">
        <v>139</v>
      </c>
      <c r="C26" s="9">
        <v>102</v>
      </c>
      <c r="D26" s="9">
        <v>147</v>
      </c>
      <c r="E26" s="9">
        <f t="shared" si="0"/>
        <v>249</v>
      </c>
      <c r="F26" s="44">
        <f t="shared" si="1"/>
        <v>388</v>
      </c>
      <c r="G26" s="10" t="s">
        <v>65</v>
      </c>
    </row>
    <row r="27" spans="1:7" ht="14.1" customHeight="1" x14ac:dyDescent="0.25">
      <c r="A27" s="52" t="s">
        <v>19</v>
      </c>
      <c r="B27" s="53">
        <v>25582</v>
      </c>
      <c r="C27" s="53">
        <v>299</v>
      </c>
      <c r="D27" s="53">
        <v>575</v>
      </c>
      <c r="E27" s="53">
        <f t="shared" si="0"/>
        <v>874</v>
      </c>
      <c r="F27" s="54">
        <f t="shared" si="1"/>
        <v>26456</v>
      </c>
      <c r="G27" s="10" t="s">
        <v>66</v>
      </c>
    </row>
    <row r="28" spans="1:7" ht="14.1" customHeight="1" x14ac:dyDescent="0.25">
      <c r="A28" s="22" t="s">
        <v>20</v>
      </c>
      <c r="B28" s="9">
        <v>1000</v>
      </c>
      <c r="C28" s="9">
        <v>76</v>
      </c>
      <c r="D28" s="9">
        <v>374</v>
      </c>
      <c r="E28" s="9">
        <f t="shared" si="0"/>
        <v>450</v>
      </c>
      <c r="F28" s="44">
        <f t="shared" si="1"/>
        <v>1450</v>
      </c>
      <c r="G28" s="10" t="s">
        <v>67</v>
      </c>
    </row>
    <row r="29" spans="1:7" ht="14.1" customHeight="1" x14ac:dyDescent="0.25">
      <c r="A29" s="52" t="s">
        <v>21</v>
      </c>
      <c r="B29" s="53">
        <v>2624</v>
      </c>
      <c r="C29" s="53">
        <v>146</v>
      </c>
      <c r="D29" s="53">
        <v>201</v>
      </c>
      <c r="E29" s="53">
        <f t="shared" si="0"/>
        <v>347</v>
      </c>
      <c r="F29" s="54">
        <f t="shared" si="1"/>
        <v>2971</v>
      </c>
      <c r="G29" s="10" t="s">
        <v>68</v>
      </c>
    </row>
    <row r="30" spans="1:7" ht="14.1" customHeight="1" x14ac:dyDescent="0.25">
      <c r="A30" s="22" t="s">
        <v>22</v>
      </c>
      <c r="B30" s="9">
        <v>5430</v>
      </c>
      <c r="C30" s="9">
        <v>121</v>
      </c>
      <c r="D30" s="9">
        <v>611</v>
      </c>
      <c r="E30" s="9">
        <f t="shared" si="0"/>
        <v>732</v>
      </c>
      <c r="F30" s="44">
        <f t="shared" si="1"/>
        <v>6162</v>
      </c>
      <c r="G30" s="10" t="s">
        <v>69</v>
      </c>
    </row>
    <row r="31" spans="1:7" ht="14.1" customHeight="1" x14ac:dyDescent="0.25">
      <c r="A31" s="52" t="s">
        <v>23</v>
      </c>
      <c r="B31" s="53">
        <v>171</v>
      </c>
      <c r="C31" s="53">
        <v>174</v>
      </c>
      <c r="D31" s="53">
        <v>1826</v>
      </c>
      <c r="E31" s="53">
        <f t="shared" si="0"/>
        <v>2000</v>
      </c>
      <c r="F31" s="54">
        <f t="shared" si="1"/>
        <v>2171</v>
      </c>
      <c r="G31" s="10" t="s">
        <v>70</v>
      </c>
    </row>
    <row r="32" spans="1:7" ht="14.1" customHeight="1" x14ac:dyDescent="0.25">
      <c r="A32" s="22" t="s">
        <v>24</v>
      </c>
      <c r="B32" s="9">
        <v>4543</v>
      </c>
      <c r="C32" s="9">
        <v>149</v>
      </c>
      <c r="D32" s="9">
        <v>446</v>
      </c>
      <c r="E32" s="9">
        <f t="shared" si="0"/>
        <v>595</v>
      </c>
      <c r="F32" s="44">
        <f t="shared" si="1"/>
        <v>5138</v>
      </c>
      <c r="G32" s="10" t="s">
        <v>71</v>
      </c>
    </row>
    <row r="33" spans="1:7" ht="14.1" customHeight="1" x14ac:dyDescent="0.25">
      <c r="A33" s="52" t="s">
        <v>25</v>
      </c>
      <c r="B33" s="53">
        <v>3632</v>
      </c>
      <c r="C33" s="53">
        <v>132</v>
      </c>
      <c r="D33" s="53">
        <v>190</v>
      </c>
      <c r="E33" s="53">
        <f t="shared" si="0"/>
        <v>322</v>
      </c>
      <c r="F33" s="54">
        <f t="shared" si="1"/>
        <v>3954</v>
      </c>
      <c r="G33" s="10" t="s">
        <v>72</v>
      </c>
    </row>
    <row r="34" spans="1:7" ht="14.1" customHeight="1" x14ac:dyDescent="0.25">
      <c r="A34" s="22" t="s">
        <v>26</v>
      </c>
      <c r="B34" s="9">
        <v>3084</v>
      </c>
      <c r="C34" s="9">
        <v>119</v>
      </c>
      <c r="D34" s="9">
        <v>165</v>
      </c>
      <c r="E34" s="9">
        <f t="shared" si="0"/>
        <v>284</v>
      </c>
      <c r="F34" s="44">
        <f t="shared" si="1"/>
        <v>3368</v>
      </c>
      <c r="G34" s="10" t="s">
        <v>73</v>
      </c>
    </row>
    <row r="35" spans="1:7" ht="14.1" customHeight="1" x14ac:dyDescent="0.25">
      <c r="A35" s="52" t="s">
        <v>27</v>
      </c>
      <c r="B35" s="53">
        <v>993</v>
      </c>
      <c r="C35" s="53">
        <v>86</v>
      </c>
      <c r="D35" s="53">
        <v>49</v>
      </c>
      <c r="E35" s="53">
        <f t="shared" si="0"/>
        <v>135</v>
      </c>
      <c r="F35" s="54">
        <f t="shared" si="1"/>
        <v>1128</v>
      </c>
      <c r="G35" s="10" t="s">
        <v>74</v>
      </c>
    </row>
    <row r="36" spans="1:7" ht="14.1" customHeight="1" x14ac:dyDescent="0.25">
      <c r="A36" s="22" t="s">
        <v>28</v>
      </c>
      <c r="B36" s="9">
        <v>9024</v>
      </c>
      <c r="C36" s="9">
        <v>68</v>
      </c>
      <c r="D36" s="9">
        <v>162</v>
      </c>
      <c r="E36" s="9">
        <f t="shared" si="0"/>
        <v>230</v>
      </c>
      <c r="F36" s="44">
        <f t="shared" si="1"/>
        <v>9254</v>
      </c>
      <c r="G36" s="10" t="s">
        <v>96</v>
      </c>
    </row>
    <row r="37" spans="1:7" ht="14.1" customHeight="1" x14ac:dyDescent="0.25">
      <c r="A37" s="52" t="s">
        <v>29</v>
      </c>
      <c r="B37" s="53">
        <v>237</v>
      </c>
      <c r="C37" s="53">
        <v>35</v>
      </c>
      <c r="D37" s="53">
        <v>37</v>
      </c>
      <c r="E37" s="53">
        <f t="shared" si="0"/>
        <v>72</v>
      </c>
      <c r="F37" s="54">
        <f t="shared" si="1"/>
        <v>309</v>
      </c>
      <c r="G37" s="10" t="s">
        <v>75</v>
      </c>
    </row>
    <row r="38" spans="1:7" ht="14.1" customHeight="1" x14ac:dyDescent="0.25">
      <c r="A38" s="22" t="s">
        <v>30</v>
      </c>
      <c r="B38" s="9">
        <v>7101</v>
      </c>
      <c r="C38" s="9">
        <v>169</v>
      </c>
      <c r="D38" s="9">
        <v>155</v>
      </c>
      <c r="E38" s="9">
        <f t="shared" si="0"/>
        <v>324</v>
      </c>
      <c r="F38" s="44">
        <f t="shared" si="1"/>
        <v>7425</v>
      </c>
      <c r="G38" s="10" t="s">
        <v>76</v>
      </c>
    </row>
    <row r="39" spans="1:7" ht="14.1" customHeight="1" x14ac:dyDescent="0.25">
      <c r="A39" s="52" t="s">
        <v>31</v>
      </c>
      <c r="B39" s="53">
        <v>1546</v>
      </c>
      <c r="C39" s="53">
        <v>25</v>
      </c>
      <c r="D39" s="53">
        <v>101</v>
      </c>
      <c r="E39" s="53">
        <f t="shared" si="0"/>
        <v>126</v>
      </c>
      <c r="F39" s="54">
        <f t="shared" si="1"/>
        <v>1672</v>
      </c>
      <c r="G39" s="10" t="s">
        <v>77</v>
      </c>
    </row>
    <row r="40" spans="1:7" ht="14.1" customHeight="1" x14ac:dyDescent="0.25">
      <c r="A40" s="22" t="s">
        <v>32</v>
      </c>
      <c r="B40" s="9">
        <v>761</v>
      </c>
      <c r="C40" s="9">
        <v>39</v>
      </c>
      <c r="D40" s="9">
        <v>186</v>
      </c>
      <c r="E40" s="9">
        <f t="shared" si="0"/>
        <v>225</v>
      </c>
      <c r="F40" s="44">
        <f t="shared" si="1"/>
        <v>986</v>
      </c>
      <c r="G40" s="10" t="s">
        <v>78</v>
      </c>
    </row>
    <row r="41" spans="1:7" ht="9" customHeight="1" x14ac:dyDescent="0.2">
      <c r="A41" s="31"/>
      <c r="B41" s="32"/>
      <c r="C41" s="32"/>
      <c r="D41" s="32"/>
      <c r="E41" s="32"/>
      <c r="F41" s="32"/>
    </row>
    <row r="42" spans="1:7" ht="23.25" customHeight="1" x14ac:dyDescent="0.2">
      <c r="A42" s="50" t="s">
        <v>1</v>
      </c>
      <c r="B42" s="51">
        <f>SUM(B9:B40)</f>
        <v>158651</v>
      </c>
      <c r="C42" s="51">
        <f t="shared" ref="C42:F42" si="2">SUM(C9:C40)</f>
        <v>7530</v>
      </c>
      <c r="D42" s="51">
        <f t="shared" si="2"/>
        <v>13070</v>
      </c>
      <c r="E42" s="51">
        <f t="shared" si="2"/>
        <v>20600</v>
      </c>
      <c r="F42" s="51">
        <f t="shared" si="2"/>
        <v>179251</v>
      </c>
    </row>
    <row r="43" spans="1:7" x14ac:dyDescent="0.2">
      <c r="A43" s="69"/>
      <c r="B43" s="24"/>
      <c r="C43" s="24"/>
      <c r="D43" s="11">
        <f>B42*100/$F$42</f>
        <v>88.507734963821676</v>
      </c>
      <c r="E43" s="11">
        <f>E42*100/$F$42</f>
        <v>11.492265036178321</v>
      </c>
      <c r="F43" s="11">
        <f>SUM(D43:E43)</f>
        <v>100</v>
      </c>
    </row>
    <row r="44" spans="1:7" x14ac:dyDescent="0.2">
      <c r="A44" s="47" t="s">
        <v>104</v>
      </c>
      <c r="B44" s="19"/>
      <c r="C44" s="20"/>
    </row>
    <row r="45" spans="1:7" x14ac:dyDescent="0.2">
      <c r="A45" s="23"/>
      <c r="B45" s="19"/>
      <c r="C45" s="19"/>
      <c r="D45" s="24" t="s">
        <v>85</v>
      </c>
      <c r="E45" s="24" t="s">
        <v>89</v>
      </c>
      <c r="F45" s="19"/>
    </row>
    <row r="46" spans="1:7" x14ac:dyDescent="0.2">
      <c r="B46" s="19"/>
      <c r="C46" s="19"/>
      <c r="D46" s="19"/>
      <c r="E46" s="19"/>
      <c r="F46" s="19"/>
    </row>
    <row r="47" spans="1:7" x14ac:dyDescent="0.2">
      <c r="B47" s="19"/>
      <c r="C47" s="19"/>
      <c r="D47" s="19"/>
      <c r="E47" s="19"/>
      <c r="F47" s="19"/>
    </row>
    <row r="48" spans="1:7" x14ac:dyDescent="0.2">
      <c r="B48" s="19"/>
      <c r="C48" s="19"/>
      <c r="D48" s="19"/>
      <c r="E48" s="19"/>
      <c r="F48" s="19"/>
      <c r="G48" s="19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  <row r="59" spans="1:1" x14ac:dyDescent="0.2">
      <c r="A59" s="7"/>
    </row>
    <row r="60" spans="1:1" x14ac:dyDescent="0.2">
      <c r="A60" s="7"/>
    </row>
    <row r="61" spans="1:1" x14ac:dyDescent="0.2">
      <c r="A61" s="7"/>
    </row>
    <row r="62" spans="1:1" x14ac:dyDescent="0.2">
      <c r="A62" s="7"/>
    </row>
    <row r="63" spans="1:1" x14ac:dyDescent="0.2">
      <c r="A63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zoomScaleNormal="100" workbookViewId="0">
      <selection activeCell="A61" sqref="A61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99</v>
      </c>
    </row>
    <row r="3" spans="1:10" x14ac:dyDescent="0.25">
      <c r="F3" s="4"/>
    </row>
    <row r="4" spans="1:10" ht="18.75" customHeight="1" x14ac:dyDescent="0.25">
      <c r="A4" s="73" t="s">
        <v>82</v>
      </c>
      <c r="B4" s="75" t="s">
        <v>33</v>
      </c>
      <c r="C4" s="75" t="s">
        <v>79</v>
      </c>
      <c r="D4" s="75" t="s">
        <v>80</v>
      </c>
      <c r="E4" s="75" t="s">
        <v>35</v>
      </c>
      <c r="F4" s="75" t="s">
        <v>84</v>
      </c>
      <c r="G4" s="75" t="s">
        <v>41</v>
      </c>
      <c r="H4" s="74" t="s">
        <v>1</v>
      </c>
    </row>
    <row r="5" spans="1:10" ht="18.75" customHeight="1" x14ac:dyDescent="0.25">
      <c r="A5" s="73"/>
      <c r="B5" s="75"/>
      <c r="C5" s="75"/>
      <c r="D5" s="75"/>
      <c r="E5" s="75"/>
      <c r="F5" s="75"/>
      <c r="G5" s="75"/>
      <c r="H5" s="74"/>
    </row>
    <row r="6" spans="1:10" ht="9" customHeight="1" x14ac:dyDescent="0.25">
      <c r="A6" s="33"/>
      <c r="B6" s="35"/>
      <c r="C6" s="35"/>
      <c r="D6" s="35"/>
      <c r="E6" s="35"/>
      <c r="F6" s="35"/>
      <c r="G6" s="35"/>
      <c r="H6" s="35"/>
    </row>
    <row r="7" spans="1:10" x14ac:dyDescent="0.25">
      <c r="A7" s="52" t="s">
        <v>2</v>
      </c>
      <c r="B7" s="58">
        <v>1187</v>
      </c>
      <c r="C7" s="58">
        <v>804</v>
      </c>
      <c r="D7" s="58">
        <v>95</v>
      </c>
      <c r="E7" s="58">
        <v>128</v>
      </c>
      <c r="F7" s="58">
        <v>125</v>
      </c>
      <c r="G7" s="58">
        <v>0</v>
      </c>
      <c r="H7" s="62">
        <f t="shared" ref="H7:H38" si="0">SUM(B7:G7)</f>
        <v>2339</v>
      </c>
      <c r="I7" s="10" t="s">
        <v>50</v>
      </c>
      <c r="J7" s="12"/>
    </row>
    <row r="8" spans="1:10" x14ac:dyDescent="0.25">
      <c r="A8" s="15" t="s">
        <v>3</v>
      </c>
      <c r="B8" s="2">
        <v>1394</v>
      </c>
      <c r="C8" s="2">
        <v>451</v>
      </c>
      <c r="D8" s="2">
        <v>168</v>
      </c>
      <c r="E8" s="2">
        <v>186</v>
      </c>
      <c r="F8" s="2">
        <v>67</v>
      </c>
      <c r="G8" s="2">
        <v>3</v>
      </c>
      <c r="H8" s="63">
        <f t="shared" si="0"/>
        <v>2269</v>
      </c>
      <c r="I8" s="10" t="s">
        <v>51</v>
      </c>
      <c r="J8" s="12"/>
    </row>
    <row r="9" spans="1:10" x14ac:dyDescent="0.25">
      <c r="A9" s="52" t="s">
        <v>4</v>
      </c>
      <c r="B9" s="58">
        <v>172</v>
      </c>
      <c r="C9" s="58">
        <v>80</v>
      </c>
      <c r="D9" s="58">
        <v>28</v>
      </c>
      <c r="E9" s="58">
        <v>48</v>
      </c>
      <c r="F9" s="58">
        <v>11</v>
      </c>
      <c r="G9" s="58">
        <v>0</v>
      </c>
      <c r="H9" s="62">
        <f t="shared" si="0"/>
        <v>339</v>
      </c>
      <c r="I9" s="10" t="s">
        <v>52</v>
      </c>
      <c r="J9" s="12"/>
    </row>
    <row r="10" spans="1:10" x14ac:dyDescent="0.25">
      <c r="A10" s="15" t="s">
        <v>5</v>
      </c>
      <c r="B10" s="2">
        <v>150</v>
      </c>
      <c r="C10" s="2">
        <v>60</v>
      </c>
      <c r="D10" s="2">
        <v>17</v>
      </c>
      <c r="E10" s="2">
        <v>56</v>
      </c>
      <c r="F10" s="2">
        <v>17</v>
      </c>
      <c r="G10" s="2">
        <v>0</v>
      </c>
      <c r="H10" s="63">
        <f t="shared" si="0"/>
        <v>300</v>
      </c>
      <c r="I10" s="10" t="s">
        <v>95</v>
      </c>
      <c r="J10" s="12"/>
    </row>
    <row r="11" spans="1:10" x14ac:dyDescent="0.25">
      <c r="A11" s="52" t="s">
        <v>6</v>
      </c>
      <c r="B11" s="58">
        <v>418</v>
      </c>
      <c r="C11" s="58">
        <v>208</v>
      </c>
      <c r="D11" s="58">
        <v>64</v>
      </c>
      <c r="E11" s="58">
        <v>40</v>
      </c>
      <c r="F11" s="58">
        <v>19</v>
      </c>
      <c r="G11" s="58">
        <v>0</v>
      </c>
      <c r="H11" s="62">
        <f t="shared" si="0"/>
        <v>749</v>
      </c>
      <c r="I11" s="10" t="s">
        <v>53</v>
      </c>
      <c r="J11" s="12"/>
    </row>
    <row r="12" spans="1:10" x14ac:dyDescent="0.25">
      <c r="A12" s="15" t="s">
        <v>7</v>
      </c>
      <c r="B12" s="2">
        <v>3055</v>
      </c>
      <c r="C12" s="2">
        <v>1255</v>
      </c>
      <c r="D12" s="2">
        <v>347</v>
      </c>
      <c r="E12" s="2">
        <v>211</v>
      </c>
      <c r="F12" s="2">
        <v>259</v>
      </c>
      <c r="G12" s="2">
        <v>0</v>
      </c>
      <c r="H12" s="63">
        <f t="shared" si="0"/>
        <v>5127</v>
      </c>
      <c r="I12" s="10" t="s">
        <v>54</v>
      </c>
      <c r="J12" s="12"/>
    </row>
    <row r="13" spans="1:10" x14ac:dyDescent="0.25">
      <c r="A13" s="52" t="s">
        <v>94</v>
      </c>
      <c r="B13" s="58">
        <v>13259</v>
      </c>
      <c r="C13" s="58">
        <v>4696</v>
      </c>
      <c r="D13" s="58">
        <v>2161</v>
      </c>
      <c r="E13" s="58">
        <v>4284</v>
      </c>
      <c r="F13" s="58">
        <v>1660</v>
      </c>
      <c r="G13" s="58">
        <v>32</v>
      </c>
      <c r="H13" s="62">
        <f>SUM(B13:G13)</f>
        <v>26092</v>
      </c>
      <c r="I13" s="10" t="s">
        <v>93</v>
      </c>
      <c r="J13" s="12"/>
    </row>
    <row r="14" spans="1:10" x14ac:dyDescent="0.25">
      <c r="A14" s="15" t="s">
        <v>8</v>
      </c>
      <c r="B14" s="2">
        <v>3464</v>
      </c>
      <c r="C14" s="2">
        <v>1752</v>
      </c>
      <c r="D14" s="2">
        <v>383</v>
      </c>
      <c r="E14" s="2">
        <v>373</v>
      </c>
      <c r="F14" s="2">
        <v>476</v>
      </c>
      <c r="G14" s="2">
        <v>5</v>
      </c>
      <c r="H14" s="63">
        <f t="shared" si="0"/>
        <v>6453</v>
      </c>
      <c r="I14" s="10" t="s">
        <v>55</v>
      </c>
      <c r="J14" s="12"/>
    </row>
    <row r="15" spans="1:10" x14ac:dyDescent="0.25">
      <c r="A15" s="52" t="s">
        <v>9</v>
      </c>
      <c r="B15" s="58">
        <v>1263</v>
      </c>
      <c r="C15" s="58">
        <v>560</v>
      </c>
      <c r="D15" s="58">
        <v>300</v>
      </c>
      <c r="E15" s="58">
        <v>383</v>
      </c>
      <c r="F15" s="58">
        <v>90</v>
      </c>
      <c r="G15" s="58">
        <v>0</v>
      </c>
      <c r="H15" s="62">
        <f t="shared" si="0"/>
        <v>2596</v>
      </c>
      <c r="I15" s="10" t="s">
        <v>56</v>
      </c>
      <c r="J15" s="12"/>
    </row>
    <row r="16" spans="1:10" x14ac:dyDescent="0.25">
      <c r="A16" s="15" t="s">
        <v>10</v>
      </c>
      <c r="B16" s="2">
        <v>1175</v>
      </c>
      <c r="C16" s="2">
        <v>703</v>
      </c>
      <c r="D16" s="2">
        <v>81</v>
      </c>
      <c r="E16" s="2">
        <v>411</v>
      </c>
      <c r="F16" s="2">
        <v>198</v>
      </c>
      <c r="G16" s="2">
        <v>0</v>
      </c>
      <c r="H16" s="63">
        <f t="shared" si="0"/>
        <v>2568</v>
      </c>
      <c r="I16" s="10" t="s">
        <v>57</v>
      </c>
      <c r="J16" s="12"/>
    </row>
    <row r="17" spans="1:10" x14ac:dyDescent="0.25">
      <c r="A17" s="52" t="s">
        <v>11</v>
      </c>
      <c r="B17" s="58">
        <v>4039</v>
      </c>
      <c r="C17" s="58">
        <v>2545</v>
      </c>
      <c r="D17" s="58">
        <v>748</v>
      </c>
      <c r="E17" s="58">
        <v>840</v>
      </c>
      <c r="F17" s="58">
        <v>337</v>
      </c>
      <c r="G17" s="58">
        <v>10</v>
      </c>
      <c r="H17" s="62">
        <f t="shared" si="0"/>
        <v>8519</v>
      </c>
      <c r="I17" s="10" t="s">
        <v>58</v>
      </c>
      <c r="J17" s="12"/>
    </row>
    <row r="18" spans="1:10" x14ac:dyDescent="0.25">
      <c r="A18" s="15" t="s">
        <v>12</v>
      </c>
      <c r="B18" s="2">
        <v>5544</v>
      </c>
      <c r="C18" s="2">
        <v>3007</v>
      </c>
      <c r="D18" s="2">
        <v>553</v>
      </c>
      <c r="E18" s="2">
        <v>912</v>
      </c>
      <c r="F18" s="2">
        <v>663</v>
      </c>
      <c r="G18" s="2">
        <v>7</v>
      </c>
      <c r="H18" s="63">
        <f t="shared" si="0"/>
        <v>10686</v>
      </c>
      <c r="I18" s="10" t="s">
        <v>59</v>
      </c>
      <c r="J18" s="12"/>
    </row>
    <row r="19" spans="1:10" x14ac:dyDescent="0.25">
      <c r="A19" s="52" t="s">
        <v>13</v>
      </c>
      <c r="B19" s="58">
        <v>694</v>
      </c>
      <c r="C19" s="58">
        <v>166</v>
      </c>
      <c r="D19" s="58">
        <v>218</v>
      </c>
      <c r="E19" s="58">
        <v>156</v>
      </c>
      <c r="F19" s="58">
        <v>38</v>
      </c>
      <c r="G19" s="58">
        <v>1</v>
      </c>
      <c r="H19" s="62">
        <f t="shared" si="0"/>
        <v>1273</v>
      </c>
      <c r="I19" s="10" t="s">
        <v>60</v>
      </c>
      <c r="J19" s="12"/>
    </row>
    <row r="20" spans="1:10" x14ac:dyDescent="0.25">
      <c r="A20" s="15" t="s">
        <v>14</v>
      </c>
      <c r="B20" s="2">
        <v>2848</v>
      </c>
      <c r="C20" s="2">
        <v>1463</v>
      </c>
      <c r="D20" s="2">
        <v>648</v>
      </c>
      <c r="E20" s="2">
        <v>621</v>
      </c>
      <c r="F20" s="2">
        <v>268</v>
      </c>
      <c r="G20" s="2">
        <v>4</v>
      </c>
      <c r="H20" s="63">
        <f t="shared" si="0"/>
        <v>5852</v>
      </c>
      <c r="I20" s="10" t="s">
        <v>61</v>
      </c>
      <c r="J20" s="12"/>
    </row>
    <row r="21" spans="1:10" x14ac:dyDescent="0.25">
      <c r="A21" s="52" t="s">
        <v>15</v>
      </c>
      <c r="B21" s="58">
        <v>6188</v>
      </c>
      <c r="C21" s="58">
        <v>2583</v>
      </c>
      <c r="D21" s="58">
        <v>1221</v>
      </c>
      <c r="E21" s="58">
        <v>1725</v>
      </c>
      <c r="F21" s="58">
        <v>528</v>
      </c>
      <c r="G21" s="58">
        <v>19</v>
      </c>
      <c r="H21" s="62">
        <f t="shared" si="0"/>
        <v>12264</v>
      </c>
      <c r="I21" s="10" t="s">
        <v>62</v>
      </c>
      <c r="J21" s="12"/>
    </row>
    <row r="22" spans="1:10" x14ac:dyDescent="0.25">
      <c r="A22" s="15" t="s">
        <v>16</v>
      </c>
      <c r="B22" s="2">
        <v>2158</v>
      </c>
      <c r="C22" s="2">
        <v>1179</v>
      </c>
      <c r="D22" s="2">
        <v>389</v>
      </c>
      <c r="E22" s="2">
        <v>350</v>
      </c>
      <c r="F22" s="2">
        <v>228</v>
      </c>
      <c r="G22" s="2">
        <v>4</v>
      </c>
      <c r="H22" s="63">
        <f t="shared" si="0"/>
        <v>4308</v>
      </c>
      <c r="I22" s="10" t="s">
        <v>63</v>
      </c>
      <c r="J22" s="12"/>
    </row>
    <row r="23" spans="1:10" x14ac:dyDescent="0.25">
      <c r="A23" s="52" t="s">
        <v>17</v>
      </c>
      <c r="B23" s="58">
        <v>512</v>
      </c>
      <c r="C23" s="58">
        <v>301</v>
      </c>
      <c r="D23" s="58">
        <v>36</v>
      </c>
      <c r="E23" s="58">
        <v>114</v>
      </c>
      <c r="F23" s="58">
        <v>86</v>
      </c>
      <c r="G23" s="58">
        <v>1</v>
      </c>
      <c r="H23" s="62">
        <f t="shared" si="0"/>
        <v>1050</v>
      </c>
      <c r="I23" s="10" t="s">
        <v>64</v>
      </c>
      <c r="J23" s="12"/>
    </row>
    <row r="24" spans="1:10" x14ac:dyDescent="0.25">
      <c r="A24" s="15" t="s">
        <v>18</v>
      </c>
      <c r="B24" s="2">
        <v>30</v>
      </c>
      <c r="C24" s="2">
        <v>39</v>
      </c>
      <c r="D24" s="2">
        <v>11</v>
      </c>
      <c r="E24" s="2">
        <v>51</v>
      </c>
      <c r="F24" s="2">
        <v>7</v>
      </c>
      <c r="G24" s="2">
        <v>1</v>
      </c>
      <c r="H24" s="63">
        <f t="shared" si="0"/>
        <v>139</v>
      </c>
      <c r="I24" s="10" t="s">
        <v>65</v>
      </c>
      <c r="J24" s="12"/>
    </row>
    <row r="25" spans="1:10" x14ac:dyDescent="0.25">
      <c r="A25" s="52" t="s">
        <v>19</v>
      </c>
      <c r="B25" s="58">
        <v>13997</v>
      </c>
      <c r="C25" s="58">
        <v>6633</v>
      </c>
      <c r="D25" s="58">
        <v>959</v>
      </c>
      <c r="E25" s="58">
        <v>2850</v>
      </c>
      <c r="F25" s="58">
        <v>1143</v>
      </c>
      <c r="G25" s="58">
        <v>0</v>
      </c>
      <c r="H25" s="62">
        <f t="shared" si="0"/>
        <v>25582</v>
      </c>
      <c r="I25" s="10" t="s">
        <v>66</v>
      </c>
      <c r="J25" s="12"/>
    </row>
    <row r="26" spans="1:10" x14ac:dyDescent="0.25">
      <c r="A26" s="15" t="s">
        <v>20</v>
      </c>
      <c r="B26" s="2">
        <v>436</v>
      </c>
      <c r="C26" s="2">
        <v>289</v>
      </c>
      <c r="D26" s="2">
        <v>82</v>
      </c>
      <c r="E26" s="2">
        <v>136</v>
      </c>
      <c r="F26" s="2">
        <v>56</v>
      </c>
      <c r="G26" s="2">
        <v>1</v>
      </c>
      <c r="H26" s="63">
        <f t="shared" si="0"/>
        <v>1000</v>
      </c>
      <c r="I26" s="10" t="s">
        <v>67</v>
      </c>
      <c r="J26" s="12"/>
    </row>
    <row r="27" spans="1:10" x14ac:dyDescent="0.25">
      <c r="A27" s="52" t="s">
        <v>21</v>
      </c>
      <c r="B27" s="58">
        <v>1540</v>
      </c>
      <c r="C27" s="58">
        <v>377</v>
      </c>
      <c r="D27" s="58">
        <v>253</v>
      </c>
      <c r="E27" s="58">
        <v>293</v>
      </c>
      <c r="F27" s="58">
        <v>157</v>
      </c>
      <c r="G27" s="58">
        <v>4</v>
      </c>
      <c r="H27" s="62">
        <f t="shared" si="0"/>
        <v>2624</v>
      </c>
      <c r="I27" s="10" t="s">
        <v>68</v>
      </c>
      <c r="J27" s="12"/>
    </row>
    <row r="28" spans="1:10" x14ac:dyDescent="0.25">
      <c r="A28" s="15" t="s">
        <v>22</v>
      </c>
      <c r="B28" s="2">
        <v>2905</v>
      </c>
      <c r="C28" s="2">
        <v>1583</v>
      </c>
      <c r="D28" s="2">
        <v>290</v>
      </c>
      <c r="E28" s="2">
        <v>351</v>
      </c>
      <c r="F28" s="2">
        <v>299</v>
      </c>
      <c r="G28" s="2">
        <v>2</v>
      </c>
      <c r="H28" s="63">
        <f t="shared" si="0"/>
        <v>5430</v>
      </c>
      <c r="I28" s="10" t="s">
        <v>69</v>
      </c>
      <c r="J28" s="12"/>
    </row>
    <row r="29" spans="1:10" x14ac:dyDescent="0.25">
      <c r="A29" s="52" t="s">
        <v>23</v>
      </c>
      <c r="B29" s="58">
        <v>96</v>
      </c>
      <c r="C29" s="58">
        <v>31</v>
      </c>
      <c r="D29" s="58">
        <v>34</v>
      </c>
      <c r="E29" s="58">
        <v>7</v>
      </c>
      <c r="F29" s="58">
        <v>3</v>
      </c>
      <c r="G29" s="58">
        <v>0</v>
      </c>
      <c r="H29" s="62">
        <f t="shared" si="0"/>
        <v>171</v>
      </c>
      <c r="I29" s="10" t="s">
        <v>70</v>
      </c>
      <c r="J29" s="12"/>
    </row>
    <row r="30" spans="1:10" x14ac:dyDescent="0.25">
      <c r="A30" s="15" t="s">
        <v>24</v>
      </c>
      <c r="B30" s="2">
        <v>2417</v>
      </c>
      <c r="C30" s="2">
        <v>1096</v>
      </c>
      <c r="D30" s="2">
        <v>259</v>
      </c>
      <c r="E30" s="2">
        <v>553</v>
      </c>
      <c r="F30" s="2">
        <v>218</v>
      </c>
      <c r="G30" s="2">
        <v>0</v>
      </c>
      <c r="H30" s="63">
        <f t="shared" si="0"/>
        <v>4543</v>
      </c>
      <c r="I30" s="10" t="s">
        <v>71</v>
      </c>
      <c r="J30" s="12"/>
    </row>
    <row r="31" spans="1:10" x14ac:dyDescent="0.25">
      <c r="A31" s="52" t="s">
        <v>25</v>
      </c>
      <c r="B31" s="58">
        <v>1526</v>
      </c>
      <c r="C31" s="58">
        <v>615</v>
      </c>
      <c r="D31" s="58">
        <v>177</v>
      </c>
      <c r="E31" s="58">
        <v>1219</v>
      </c>
      <c r="F31" s="58">
        <v>90</v>
      </c>
      <c r="G31" s="58">
        <v>5</v>
      </c>
      <c r="H31" s="62">
        <f t="shared" si="0"/>
        <v>3632</v>
      </c>
      <c r="I31" s="10" t="s">
        <v>72</v>
      </c>
      <c r="J31" s="12"/>
    </row>
    <row r="32" spans="1:10" x14ac:dyDescent="0.25">
      <c r="A32" s="15" t="s">
        <v>26</v>
      </c>
      <c r="B32" s="2">
        <v>1434</v>
      </c>
      <c r="C32" s="2">
        <v>853</v>
      </c>
      <c r="D32" s="2">
        <v>284</v>
      </c>
      <c r="E32" s="2">
        <v>367</v>
      </c>
      <c r="F32" s="2">
        <v>142</v>
      </c>
      <c r="G32" s="2">
        <v>4</v>
      </c>
      <c r="H32" s="63">
        <f t="shared" si="0"/>
        <v>3084</v>
      </c>
      <c r="I32" s="10" t="s">
        <v>73</v>
      </c>
      <c r="J32" s="12"/>
    </row>
    <row r="33" spans="1:10" x14ac:dyDescent="0.25">
      <c r="A33" s="52" t="s">
        <v>27</v>
      </c>
      <c r="B33" s="58">
        <v>542</v>
      </c>
      <c r="C33" s="58">
        <v>201</v>
      </c>
      <c r="D33" s="58">
        <v>96</v>
      </c>
      <c r="E33" s="58">
        <v>106</v>
      </c>
      <c r="F33" s="58">
        <v>48</v>
      </c>
      <c r="G33" s="58">
        <v>0</v>
      </c>
      <c r="H33" s="62">
        <f t="shared" si="0"/>
        <v>993</v>
      </c>
      <c r="I33" s="10" t="s">
        <v>74</v>
      </c>
      <c r="J33" s="12"/>
    </row>
    <row r="34" spans="1:10" x14ac:dyDescent="0.25">
      <c r="A34" s="15" t="s">
        <v>28</v>
      </c>
      <c r="B34" s="2">
        <v>4763</v>
      </c>
      <c r="C34" s="2">
        <v>2217</v>
      </c>
      <c r="D34" s="2">
        <v>373</v>
      </c>
      <c r="E34" s="2">
        <v>1173</v>
      </c>
      <c r="F34" s="2">
        <v>493</v>
      </c>
      <c r="G34" s="2">
        <v>5</v>
      </c>
      <c r="H34" s="63">
        <f t="shared" si="0"/>
        <v>9024</v>
      </c>
      <c r="I34" s="10" t="s">
        <v>96</v>
      </c>
      <c r="J34" s="12"/>
    </row>
    <row r="35" spans="1:10" x14ac:dyDescent="0.25">
      <c r="A35" s="52" t="s">
        <v>29</v>
      </c>
      <c r="B35" s="58">
        <v>91</v>
      </c>
      <c r="C35" s="58">
        <v>99</v>
      </c>
      <c r="D35" s="58">
        <v>23</v>
      </c>
      <c r="E35" s="58">
        <v>15</v>
      </c>
      <c r="F35" s="58">
        <v>9</v>
      </c>
      <c r="G35" s="58">
        <v>0</v>
      </c>
      <c r="H35" s="62">
        <f t="shared" si="0"/>
        <v>237</v>
      </c>
      <c r="I35" s="10" t="s">
        <v>75</v>
      </c>
      <c r="J35" s="12"/>
    </row>
    <row r="36" spans="1:10" x14ac:dyDescent="0.25">
      <c r="A36" s="15" t="s">
        <v>30</v>
      </c>
      <c r="B36" s="2">
        <v>3698</v>
      </c>
      <c r="C36" s="2">
        <v>1709</v>
      </c>
      <c r="D36" s="2">
        <v>405</v>
      </c>
      <c r="E36" s="2">
        <v>948</v>
      </c>
      <c r="F36" s="2">
        <v>334</v>
      </c>
      <c r="G36" s="2">
        <v>7</v>
      </c>
      <c r="H36" s="63">
        <f t="shared" si="0"/>
        <v>7101</v>
      </c>
      <c r="I36" s="10" t="s">
        <v>76</v>
      </c>
      <c r="J36" s="12"/>
    </row>
    <row r="37" spans="1:10" x14ac:dyDescent="0.25">
      <c r="A37" s="52" t="s">
        <v>31</v>
      </c>
      <c r="B37" s="58">
        <v>805</v>
      </c>
      <c r="C37" s="58">
        <v>289</v>
      </c>
      <c r="D37" s="58">
        <v>64</v>
      </c>
      <c r="E37" s="58">
        <v>219</v>
      </c>
      <c r="F37" s="58">
        <v>169</v>
      </c>
      <c r="G37" s="58">
        <v>0</v>
      </c>
      <c r="H37" s="62">
        <f t="shared" si="0"/>
        <v>1546</v>
      </c>
      <c r="I37" s="10" t="s">
        <v>77</v>
      </c>
      <c r="J37" s="12"/>
    </row>
    <row r="38" spans="1:10" x14ac:dyDescent="0.25">
      <c r="A38" s="15" t="s">
        <v>32</v>
      </c>
      <c r="B38" s="2">
        <v>394</v>
      </c>
      <c r="C38" s="2">
        <v>188</v>
      </c>
      <c r="D38" s="2">
        <v>70</v>
      </c>
      <c r="E38" s="2">
        <v>70</v>
      </c>
      <c r="F38" s="2">
        <v>39</v>
      </c>
      <c r="G38" s="2">
        <v>0</v>
      </c>
      <c r="H38" s="63">
        <f t="shared" si="0"/>
        <v>761</v>
      </c>
      <c r="I38" s="10" t="s">
        <v>78</v>
      </c>
      <c r="J38" s="12"/>
    </row>
    <row r="39" spans="1:10" ht="8.25" customHeight="1" x14ac:dyDescent="0.25">
      <c r="A39" s="33"/>
      <c r="B39" s="34"/>
      <c r="C39" s="34"/>
      <c r="D39" s="34"/>
      <c r="E39" s="34"/>
      <c r="F39" s="34"/>
      <c r="G39" s="34"/>
      <c r="H39" s="34"/>
    </row>
    <row r="40" spans="1:10" ht="23.25" customHeight="1" x14ac:dyDescent="0.25">
      <c r="A40" s="55" t="s">
        <v>1</v>
      </c>
      <c r="B40" s="56">
        <f t="shared" ref="B40:H40" si="1">SUM(B7:B38)</f>
        <v>82194</v>
      </c>
      <c r="C40" s="56">
        <f t="shared" si="1"/>
        <v>38032</v>
      </c>
      <c r="D40" s="56">
        <f t="shared" si="1"/>
        <v>10837</v>
      </c>
      <c r="E40" s="56">
        <f t="shared" si="1"/>
        <v>19196</v>
      </c>
      <c r="F40" s="56">
        <f t="shared" si="1"/>
        <v>8277</v>
      </c>
      <c r="G40" s="56">
        <f t="shared" si="1"/>
        <v>115</v>
      </c>
      <c r="H40" s="57">
        <f t="shared" si="1"/>
        <v>158651</v>
      </c>
    </row>
    <row r="41" spans="1:10" x14ac:dyDescent="0.25">
      <c r="A41" s="10"/>
      <c r="B41" s="37">
        <f>B40*100/$H$40</f>
        <v>51.808056677865252</v>
      </c>
      <c r="C41" s="37">
        <f t="shared" ref="C41:G41" si="2">C40*100/$H$40</f>
        <v>23.972114893697487</v>
      </c>
      <c r="D41" s="37">
        <f t="shared" si="2"/>
        <v>6.8307164783077319</v>
      </c>
      <c r="E41" s="37">
        <f t="shared" si="2"/>
        <v>12.099514027645586</v>
      </c>
      <c r="F41" s="37">
        <f t="shared" si="2"/>
        <v>5.2171117736415153</v>
      </c>
      <c r="G41" s="37">
        <f t="shared" si="2"/>
        <v>7.2486148842427725E-2</v>
      </c>
      <c r="H41" s="13">
        <f>SUM(B41:G41)</f>
        <v>100</v>
      </c>
    </row>
    <row r="42" spans="1:10" x14ac:dyDescent="0.25">
      <c r="A42" s="45" t="s">
        <v>105</v>
      </c>
      <c r="E42" s="64"/>
      <c r="J42" s="41"/>
    </row>
    <row r="43" spans="1:10" x14ac:dyDescent="0.25">
      <c r="A43" s="45" t="s">
        <v>107</v>
      </c>
      <c r="E43" s="64"/>
    </row>
    <row r="44" spans="1:10" x14ac:dyDescent="0.25">
      <c r="E44" s="64"/>
    </row>
    <row r="45" spans="1:10" x14ac:dyDescent="0.25">
      <c r="E45" s="64"/>
    </row>
    <row r="46" spans="1:10" x14ac:dyDescent="0.25">
      <c r="E46" s="64"/>
    </row>
    <row r="47" spans="1:10" x14ac:dyDescent="0.25">
      <c r="E47" s="64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ignoredErrors>
    <ignoredError sqref="C41:D41 E41:H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55" sqref="A55"/>
    </sheetView>
  </sheetViews>
  <sheetFormatPr baseColWidth="10" defaultRowHeight="12.75" x14ac:dyDescent="0.2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13" ht="17.25" x14ac:dyDescent="0.3">
      <c r="B1" s="21"/>
      <c r="C1" s="21"/>
      <c r="D1" s="21"/>
      <c r="E1" s="21"/>
      <c r="F1" s="21"/>
      <c r="G1" s="21"/>
      <c r="H1" s="21"/>
      <c r="I1" s="21"/>
      <c r="J1" s="21"/>
    </row>
    <row r="2" spans="1:13" ht="17.25" x14ac:dyDescent="0.3">
      <c r="A2" s="21" t="s">
        <v>100</v>
      </c>
      <c r="B2" s="21"/>
      <c r="C2" s="21"/>
      <c r="D2" s="21"/>
      <c r="E2" s="21"/>
      <c r="F2" s="21"/>
      <c r="G2" s="21"/>
      <c r="H2" s="21"/>
      <c r="I2" s="21"/>
      <c r="J2" s="21"/>
    </row>
    <row r="3" spans="1:13" x14ac:dyDescent="0.2">
      <c r="B3" s="8"/>
      <c r="C3" s="8"/>
      <c r="D3" s="8"/>
      <c r="E3" s="8"/>
      <c r="F3" s="8"/>
      <c r="G3" s="8"/>
      <c r="H3" s="8"/>
      <c r="I3" s="8"/>
      <c r="J3" s="8"/>
      <c r="M3" s="36"/>
    </row>
    <row r="4" spans="1:13" ht="15" customHeight="1" x14ac:dyDescent="0.25">
      <c r="A4" s="71" t="s">
        <v>43</v>
      </c>
      <c r="B4" s="76" t="s">
        <v>36</v>
      </c>
      <c r="C4" s="76"/>
      <c r="D4" s="76"/>
      <c r="E4" s="76"/>
      <c r="F4" s="76"/>
      <c r="G4" s="78" t="s">
        <v>42</v>
      </c>
      <c r="H4" s="76" t="s">
        <v>0</v>
      </c>
      <c r="I4" s="76"/>
      <c r="J4" s="78" t="s">
        <v>42</v>
      </c>
      <c r="K4" s="77" t="s">
        <v>49</v>
      </c>
      <c r="L4" s="74" t="s">
        <v>1</v>
      </c>
      <c r="M4" s="36"/>
    </row>
    <row r="5" spans="1:13" ht="15" x14ac:dyDescent="0.25">
      <c r="A5" s="71"/>
      <c r="B5" s="59" t="s">
        <v>37</v>
      </c>
      <c r="C5" s="59" t="s">
        <v>38</v>
      </c>
      <c r="D5" s="59" t="s">
        <v>39</v>
      </c>
      <c r="E5" s="59" t="s">
        <v>40</v>
      </c>
      <c r="F5" s="59" t="s">
        <v>41</v>
      </c>
      <c r="G5" s="78"/>
      <c r="H5" s="59" t="s">
        <v>44</v>
      </c>
      <c r="I5" s="59" t="s">
        <v>45</v>
      </c>
      <c r="J5" s="78"/>
      <c r="K5" s="77"/>
      <c r="L5" s="74"/>
      <c r="M5" s="36"/>
    </row>
    <row r="6" spans="1:13" ht="10.5" customHeight="1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8"/>
      <c r="L6" s="28"/>
      <c r="M6" s="36"/>
    </row>
    <row r="7" spans="1:13" ht="15" x14ac:dyDescent="0.25">
      <c r="A7" s="52" t="s">
        <v>33</v>
      </c>
      <c r="B7" s="58">
        <v>5590</v>
      </c>
      <c r="C7" s="58">
        <v>4044</v>
      </c>
      <c r="D7" s="58">
        <v>188</v>
      </c>
      <c r="E7" s="58">
        <v>29783</v>
      </c>
      <c r="F7" s="58">
        <v>136</v>
      </c>
      <c r="G7" s="68">
        <f>SUM(B7:F7)</f>
        <v>39741</v>
      </c>
      <c r="H7" s="58">
        <v>42274</v>
      </c>
      <c r="I7" s="58">
        <v>94</v>
      </c>
      <c r="J7" s="68">
        <f>H7+I7</f>
        <v>42368</v>
      </c>
      <c r="K7" s="68">
        <v>85</v>
      </c>
      <c r="L7" s="62">
        <f>G7+J7+K7</f>
        <v>82194</v>
      </c>
      <c r="M7" s="36"/>
    </row>
    <row r="8" spans="1:13" ht="15" x14ac:dyDescent="0.25">
      <c r="A8" s="29" t="s">
        <v>79</v>
      </c>
      <c r="B8" s="30">
        <v>3262</v>
      </c>
      <c r="C8" s="30">
        <v>2286</v>
      </c>
      <c r="D8" s="30">
        <v>150</v>
      </c>
      <c r="E8" s="30">
        <v>17072</v>
      </c>
      <c r="F8" s="30">
        <v>53</v>
      </c>
      <c r="G8" s="30">
        <f t="shared" ref="G8:G12" si="0">SUM(B8:F8)</f>
        <v>22823</v>
      </c>
      <c r="H8" s="30">
        <v>15091</v>
      </c>
      <c r="I8" s="30">
        <v>92</v>
      </c>
      <c r="J8" s="30">
        <f t="shared" ref="J8:J12" si="1">H8+I8</f>
        <v>15183</v>
      </c>
      <c r="K8" s="30">
        <v>26</v>
      </c>
      <c r="L8" s="65">
        <f t="shared" ref="L8:L12" si="2">G8+J8+K8</f>
        <v>38032</v>
      </c>
      <c r="M8" s="36"/>
    </row>
    <row r="9" spans="1:13" ht="15" x14ac:dyDescent="0.25">
      <c r="A9" s="52" t="s">
        <v>80</v>
      </c>
      <c r="B9" s="58">
        <v>1955</v>
      </c>
      <c r="C9" s="58">
        <v>1288</v>
      </c>
      <c r="D9" s="58">
        <v>44</v>
      </c>
      <c r="E9" s="58">
        <v>4905</v>
      </c>
      <c r="F9" s="58">
        <v>30</v>
      </c>
      <c r="G9" s="68">
        <f t="shared" si="0"/>
        <v>8222</v>
      </c>
      <c r="H9" s="58">
        <v>2583</v>
      </c>
      <c r="I9" s="58">
        <v>3</v>
      </c>
      <c r="J9" s="68">
        <f t="shared" si="1"/>
        <v>2586</v>
      </c>
      <c r="K9" s="68">
        <v>29</v>
      </c>
      <c r="L9" s="62">
        <f t="shared" si="2"/>
        <v>10837</v>
      </c>
      <c r="M9" s="36"/>
    </row>
    <row r="10" spans="1:13" ht="15" x14ac:dyDescent="0.25">
      <c r="A10" s="29" t="s">
        <v>35</v>
      </c>
      <c r="B10" s="30">
        <v>1210</v>
      </c>
      <c r="C10" s="30">
        <v>1155</v>
      </c>
      <c r="D10" s="30">
        <v>82</v>
      </c>
      <c r="E10" s="30">
        <v>6404</v>
      </c>
      <c r="F10" s="30">
        <v>43</v>
      </c>
      <c r="G10" s="30">
        <f t="shared" si="0"/>
        <v>8894</v>
      </c>
      <c r="H10" s="30">
        <v>10234</v>
      </c>
      <c r="I10" s="30">
        <v>54</v>
      </c>
      <c r="J10" s="30">
        <f t="shared" si="1"/>
        <v>10288</v>
      </c>
      <c r="K10" s="30">
        <v>14</v>
      </c>
      <c r="L10" s="65">
        <f t="shared" si="2"/>
        <v>19196</v>
      </c>
      <c r="M10" s="36"/>
    </row>
    <row r="11" spans="1:13" ht="15" x14ac:dyDescent="0.25">
      <c r="A11" s="52" t="s">
        <v>34</v>
      </c>
      <c r="B11" s="58">
        <v>575</v>
      </c>
      <c r="C11" s="58">
        <v>578</v>
      </c>
      <c r="D11" s="58">
        <v>41</v>
      </c>
      <c r="E11" s="58">
        <v>5001</v>
      </c>
      <c r="F11" s="58">
        <v>5</v>
      </c>
      <c r="G11" s="68">
        <f t="shared" si="0"/>
        <v>6200</v>
      </c>
      <c r="H11" s="58">
        <v>2052</v>
      </c>
      <c r="I11" s="58">
        <v>18</v>
      </c>
      <c r="J11" s="68">
        <f t="shared" si="1"/>
        <v>2070</v>
      </c>
      <c r="K11" s="68">
        <v>7</v>
      </c>
      <c r="L11" s="62">
        <f t="shared" si="2"/>
        <v>8277</v>
      </c>
      <c r="M11" s="36"/>
    </row>
    <row r="12" spans="1:13" ht="15" x14ac:dyDescent="0.25">
      <c r="A12" s="29" t="s">
        <v>41</v>
      </c>
      <c r="B12" s="30">
        <v>41</v>
      </c>
      <c r="C12" s="30">
        <v>10</v>
      </c>
      <c r="D12" s="30">
        <v>2</v>
      </c>
      <c r="E12" s="30">
        <v>16</v>
      </c>
      <c r="F12" s="30">
        <v>0</v>
      </c>
      <c r="G12" s="30">
        <f t="shared" si="0"/>
        <v>69</v>
      </c>
      <c r="H12" s="30">
        <v>33</v>
      </c>
      <c r="I12" s="30">
        <v>0</v>
      </c>
      <c r="J12" s="30">
        <f t="shared" si="1"/>
        <v>33</v>
      </c>
      <c r="K12" s="30">
        <v>13</v>
      </c>
      <c r="L12" s="65">
        <f t="shared" si="2"/>
        <v>115</v>
      </c>
      <c r="M12" s="36"/>
    </row>
    <row r="13" spans="1:13" ht="6.75" customHeight="1" x14ac:dyDescent="0.2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36"/>
    </row>
    <row r="14" spans="1:13" ht="15.75" x14ac:dyDescent="0.2">
      <c r="A14" s="60" t="s">
        <v>1</v>
      </c>
      <c r="B14" s="57">
        <f t="shared" ref="B14:L14" si="3">SUM(B7:B12)</f>
        <v>12633</v>
      </c>
      <c r="C14" s="57">
        <f t="shared" si="3"/>
        <v>9361</v>
      </c>
      <c r="D14" s="57">
        <f t="shared" si="3"/>
        <v>507</v>
      </c>
      <c r="E14" s="57">
        <f t="shared" si="3"/>
        <v>63181</v>
      </c>
      <c r="F14" s="57">
        <f t="shared" si="3"/>
        <v>267</v>
      </c>
      <c r="G14" s="57">
        <f t="shared" si="3"/>
        <v>85949</v>
      </c>
      <c r="H14" s="57">
        <f t="shared" si="3"/>
        <v>72267</v>
      </c>
      <c r="I14" s="57">
        <f t="shared" si="3"/>
        <v>261</v>
      </c>
      <c r="J14" s="57">
        <f t="shared" si="3"/>
        <v>72528</v>
      </c>
      <c r="K14" s="57">
        <f t="shared" si="3"/>
        <v>174</v>
      </c>
      <c r="L14" s="57">
        <f t="shared" si="3"/>
        <v>158651</v>
      </c>
      <c r="M14" s="36"/>
    </row>
    <row r="15" spans="1:13" x14ac:dyDescent="0.2">
      <c r="A15" s="18"/>
      <c r="B15" s="39">
        <f>B14*100/$G$14</f>
        <v>14.698251288554841</v>
      </c>
      <c r="C15" s="39">
        <f>C14*100/$G$14</f>
        <v>10.891342540343691</v>
      </c>
      <c r="D15" s="39">
        <f>D14*100/$G$14</f>
        <v>0.58988469906572505</v>
      </c>
      <c r="E15" s="39">
        <f>E14*100/$G$14</f>
        <v>73.509872133474502</v>
      </c>
      <c r="F15" s="39">
        <f>F14*100/$G$14</f>
        <v>0.31064933856123983</v>
      </c>
      <c r="G15" s="14">
        <f>SUM(B15:F15)</f>
        <v>100</v>
      </c>
      <c r="H15" s="39">
        <f>H14*100/$J$14</f>
        <v>99.640138980807407</v>
      </c>
      <c r="I15" s="39">
        <f>I14*100/$J$14</f>
        <v>0.35986101919258767</v>
      </c>
      <c r="J15" s="14">
        <f>SUM(H15:I15)</f>
        <v>100</v>
      </c>
      <c r="K15" s="14"/>
      <c r="L15" s="14"/>
      <c r="M15" s="36"/>
    </row>
    <row r="16" spans="1:13" x14ac:dyDescent="0.2">
      <c r="A16" s="45" t="s">
        <v>105</v>
      </c>
      <c r="H16" s="18">
        <v>99.7</v>
      </c>
      <c r="I16" s="18">
        <v>0.3</v>
      </c>
      <c r="M16" s="36"/>
    </row>
    <row r="17" spans="1:8" x14ac:dyDescent="0.2">
      <c r="A17" s="45" t="s">
        <v>107</v>
      </c>
    </row>
    <row r="30" spans="1:8" x14ac:dyDescent="0.2">
      <c r="A30" s="40"/>
      <c r="B30" s="40"/>
      <c r="C30" s="40"/>
      <c r="D30" s="40"/>
      <c r="E30" s="40"/>
      <c r="F30" s="40"/>
      <c r="G30" s="40"/>
      <c r="H30" s="40"/>
    </row>
    <row r="31" spans="1:8" x14ac:dyDescent="0.2">
      <c r="A31" s="40"/>
      <c r="B31" s="40"/>
      <c r="C31" s="40"/>
      <c r="D31" s="40"/>
      <c r="E31" s="40"/>
      <c r="F31" s="40"/>
      <c r="G31" s="40"/>
      <c r="H31" s="40"/>
    </row>
    <row r="32" spans="1:8" x14ac:dyDescent="0.2">
      <c r="A32" s="40"/>
      <c r="B32" s="40"/>
      <c r="C32" s="40"/>
      <c r="D32" s="40"/>
      <c r="E32" s="40"/>
      <c r="F32" s="40"/>
      <c r="G32" s="40"/>
      <c r="H32" s="40"/>
    </row>
    <row r="33" spans="1:8" x14ac:dyDescent="0.2">
      <c r="A33" s="40"/>
      <c r="B33" s="40"/>
      <c r="C33" s="40"/>
      <c r="D33" s="40"/>
      <c r="E33" s="40"/>
      <c r="F33" s="40"/>
      <c r="G33" s="40"/>
      <c r="H33" s="40"/>
    </row>
    <row r="34" spans="1:8" x14ac:dyDescent="0.2">
      <c r="A34" s="40"/>
      <c r="B34" s="40"/>
      <c r="C34" s="40"/>
      <c r="D34" s="40"/>
      <c r="E34" s="40"/>
      <c r="F34" s="40"/>
      <c r="G34" s="40"/>
      <c r="H34" s="40"/>
    </row>
    <row r="35" spans="1:8" x14ac:dyDescent="0.2">
      <c r="A35" s="40"/>
      <c r="B35" s="40"/>
      <c r="C35" s="40"/>
      <c r="D35" s="40"/>
      <c r="E35" s="40"/>
      <c r="F35" s="40"/>
      <c r="G35" s="40"/>
      <c r="H35" s="40"/>
    </row>
    <row r="36" spans="1:8" x14ac:dyDescent="0.2">
      <c r="A36" s="40"/>
      <c r="B36" s="40"/>
      <c r="C36" s="40"/>
      <c r="D36" s="40"/>
      <c r="E36" s="40"/>
      <c r="F36" s="40"/>
      <c r="G36" s="40"/>
      <c r="H36" s="40"/>
    </row>
    <row r="37" spans="1:8" x14ac:dyDescent="0.2">
      <c r="A37" s="40"/>
      <c r="B37" s="40"/>
      <c r="C37" s="40"/>
      <c r="D37" s="40"/>
      <c r="E37" s="40"/>
      <c r="F37" s="40"/>
      <c r="G37" s="40"/>
      <c r="H37" s="40"/>
    </row>
    <row r="38" spans="1:8" x14ac:dyDescent="0.2">
      <c r="A38" s="40"/>
      <c r="B38" s="40"/>
      <c r="C38" s="40"/>
      <c r="D38" s="40"/>
      <c r="E38" s="40"/>
      <c r="F38" s="40"/>
      <c r="G38" s="40"/>
      <c r="H38" s="40"/>
    </row>
    <row r="39" spans="1:8" x14ac:dyDescent="0.2">
      <c r="A39" s="40"/>
      <c r="B39" s="40"/>
      <c r="C39" s="40"/>
      <c r="D39" s="40"/>
      <c r="E39" s="40"/>
      <c r="F39" s="40"/>
      <c r="G39" s="40"/>
      <c r="H39" s="40"/>
    </row>
    <row r="40" spans="1:8" x14ac:dyDescent="0.2">
      <c r="A40" s="40"/>
      <c r="B40" s="40"/>
      <c r="C40" s="40"/>
      <c r="D40" s="40"/>
      <c r="E40" s="40"/>
      <c r="F40" s="40"/>
      <c r="G40" s="40"/>
      <c r="H40" s="40"/>
    </row>
  </sheetData>
  <mergeCells count="7">
    <mergeCell ref="B4:F4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ignoredErrors>
    <ignoredError sqref="C15:J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zoomScaleNormal="100" workbookViewId="0">
      <selection activeCell="F60" sqref="F60"/>
    </sheetView>
  </sheetViews>
  <sheetFormatPr baseColWidth="10" defaultRowHeight="15" x14ac:dyDescent="0.25"/>
  <cols>
    <col min="1" max="1" width="21.140625" style="3" customWidth="1"/>
    <col min="2" max="7" width="12.7109375" style="2" customWidth="1"/>
    <col min="8" max="16384" width="11.42578125" style="3"/>
  </cols>
  <sheetData>
    <row r="2" spans="1:9" ht="17.25" x14ac:dyDescent="0.3">
      <c r="A2" s="1" t="s">
        <v>101</v>
      </c>
    </row>
    <row r="3" spans="1:9" x14ac:dyDescent="0.25">
      <c r="F3" s="4"/>
    </row>
    <row r="4" spans="1:9" ht="18.75" customHeight="1" x14ac:dyDescent="0.25">
      <c r="A4" s="73" t="s">
        <v>82</v>
      </c>
      <c r="B4" s="75" t="s">
        <v>33</v>
      </c>
      <c r="C4" s="75" t="s">
        <v>79</v>
      </c>
      <c r="D4" s="75" t="s">
        <v>80</v>
      </c>
      <c r="E4" s="75" t="s">
        <v>35</v>
      </c>
      <c r="F4" s="75" t="s">
        <v>84</v>
      </c>
      <c r="G4" s="74" t="s">
        <v>1</v>
      </c>
    </row>
    <row r="5" spans="1:9" ht="18.75" customHeight="1" x14ac:dyDescent="0.25">
      <c r="A5" s="73"/>
      <c r="B5" s="75"/>
      <c r="C5" s="75"/>
      <c r="D5" s="75"/>
      <c r="E5" s="75"/>
      <c r="F5" s="75"/>
      <c r="G5" s="74"/>
    </row>
    <row r="6" spans="1:9" ht="9" customHeight="1" x14ac:dyDescent="0.25">
      <c r="A6" s="33"/>
      <c r="B6" s="35"/>
      <c r="C6" s="35"/>
      <c r="D6" s="35"/>
      <c r="E6" s="35"/>
      <c r="F6" s="35"/>
      <c r="G6" s="35"/>
    </row>
    <row r="7" spans="1:9" x14ac:dyDescent="0.25">
      <c r="A7" s="52" t="s">
        <v>2</v>
      </c>
      <c r="B7" s="58">
        <v>16</v>
      </c>
      <c r="C7" s="58">
        <v>22</v>
      </c>
      <c r="D7" s="58">
        <v>0</v>
      </c>
      <c r="E7" s="58">
        <v>15</v>
      </c>
      <c r="F7" s="58">
        <v>1</v>
      </c>
      <c r="G7" s="62">
        <f t="shared" ref="G7:G38" si="0">SUM(B7:F7)</f>
        <v>54</v>
      </c>
      <c r="H7" s="10" t="s">
        <v>50</v>
      </c>
      <c r="I7" s="12"/>
    </row>
    <row r="8" spans="1:9" x14ac:dyDescent="0.25">
      <c r="A8" s="15" t="s">
        <v>3</v>
      </c>
      <c r="B8" s="2">
        <v>39</v>
      </c>
      <c r="C8" s="2">
        <v>23</v>
      </c>
      <c r="D8" s="2">
        <v>2</v>
      </c>
      <c r="E8" s="2">
        <v>0</v>
      </c>
      <c r="F8" s="2">
        <v>0</v>
      </c>
      <c r="G8" s="63">
        <f t="shared" si="0"/>
        <v>64</v>
      </c>
      <c r="H8" s="10" t="s">
        <v>51</v>
      </c>
      <c r="I8" s="12"/>
    </row>
    <row r="9" spans="1:9" x14ac:dyDescent="0.25">
      <c r="A9" s="52" t="s">
        <v>4</v>
      </c>
      <c r="B9" s="58">
        <v>36</v>
      </c>
      <c r="C9" s="58">
        <v>39</v>
      </c>
      <c r="D9" s="58">
        <v>1</v>
      </c>
      <c r="E9" s="58">
        <v>2</v>
      </c>
      <c r="F9" s="58">
        <v>1</v>
      </c>
      <c r="G9" s="62">
        <f t="shared" si="0"/>
        <v>79</v>
      </c>
      <c r="H9" s="10" t="s">
        <v>52</v>
      </c>
      <c r="I9" s="12"/>
    </row>
    <row r="10" spans="1:9" x14ac:dyDescent="0.25">
      <c r="A10" s="15" t="s">
        <v>5</v>
      </c>
      <c r="B10" s="2">
        <v>7</v>
      </c>
      <c r="C10" s="2">
        <v>3</v>
      </c>
      <c r="D10" s="2">
        <v>4</v>
      </c>
      <c r="E10" s="2">
        <v>0</v>
      </c>
      <c r="F10" s="2">
        <v>1</v>
      </c>
      <c r="G10" s="63">
        <f t="shared" si="0"/>
        <v>15</v>
      </c>
      <c r="H10" s="10" t="s">
        <v>95</v>
      </c>
      <c r="I10" s="12"/>
    </row>
    <row r="11" spans="1:9" x14ac:dyDescent="0.25">
      <c r="A11" s="52" t="s">
        <v>6</v>
      </c>
      <c r="B11" s="58">
        <v>72</v>
      </c>
      <c r="C11" s="58">
        <v>74</v>
      </c>
      <c r="D11" s="58">
        <v>4</v>
      </c>
      <c r="E11" s="58">
        <v>0</v>
      </c>
      <c r="F11" s="58">
        <v>2</v>
      </c>
      <c r="G11" s="62">
        <f t="shared" si="0"/>
        <v>152</v>
      </c>
      <c r="H11" s="10" t="s">
        <v>53</v>
      </c>
      <c r="I11" s="12"/>
    </row>
    <row r="12" spans="1:9" x14ac:dyDescent="0.25">
      <c r="A12" s="15" t="s">
        <v>7</v>
      </c>
      <c r="B12" s="2">
        <v>29</v>
      </c>
      <c r="C12" s="2">
        <v>28</v>
      </c>
      <c r="D12" s="2">
        <v>2</v>
      </c>
      <c r="E12" s="2">
        <v>1</v>
      </c>
      <c r="F12" s="2">
        <v>0</v>
      </c>
      <c r="G12" s="63">
        <f t="shared" si="0"/>
        <v>60</v>
      </c>
      <c r="H12" s="10" t="s">
        <v>54</v>
      </c>
      <c r="I12" s="12"/>
    </row>
    <row r="13" spans="1:9" x14ac:dyDescent="0.25">
      <c r="A13" s="52" t="s">
        <v>94</v>
      </c>
      <c r="B13" s="58">
        <v>1498</v>
      </c>
      <c r="C13" s="58">
        <v>858</v>
      </c>
      <c r="D13" s="58">
        <v>75</v>
      </c>
      <c r="E13" s="58">
        <v>28</v>
      </c>
      <c r="F13" s="58">
        <v>204</v>
      </c>
      <c r="G13" s="62">
        <f t="shared" si="0"/>
        <v>2663</v>
      </c>
      <c r="H13" s="10" t="s">
        <v>93</v>
      </c>
      <c r="I13" s="12"/>
    </row>
    <row r="14" spans="1:9" x14ac:dyDescent="0.25">
      <c r="A14" s="15" t="s">
        <v>8</v>
      </c>
      <c r="B14" s="2">
        <v>43</v>
      </c>
      <c r="C14" s="2">
        <v>20</v>
      </c>
      <c r="D14" s="2">
        <v>0</v>
      </c>
      <c r="E14" s="2">
        <v>0</v>
      </c>
      <c r="F14" s="2">
        <v>3</v>
      </c>
      <c r="G14" s="63">
        <f t="shared" si="0"/>
        <v>66</v>
      </c>
      <c r="H14" s="10" t="s">
        <v>55</v>
      </c>
      <c r="I14" s="12"/>
    </row>
    <row r="15" spans="1:9" x14ac:dyDescent="0.25">
      <c r="A15" s="52" t="s">
        <v>9</v>
      </c>
      <c r="B15" s="58">
        <v>3</v>
      </c>
      <c r="C15" s="58">
        <v>4</v>
      </c>
      <c r="D15" s="58">
        <v>0</v>
      </c>
      <c r="E15" s="58">
        <v>0</v>
      </c>
      <c r="F15" s="58">
        <v>0</v>
      </c>
      <c r="G15" s="62">
        <f t="shared" si="0"/>
        <v>7</v>
      </c>
      <c r="H15" s="10" t="s">
        <v>56</v>
      </c>
      <c r="I15" s="12"/>
    </row>
    <row r="16" spans="1:9" x14ac:dyDescent="0.25">
      <c r="A16" s="15" t="s">
        <v>10</v>
      </c>
      <c r="B16" s="2">
        <v>37</v>
      </c>
      <c r="C16" s="2">
        <v>3</v>
      </c>
      <c r="D16" s="2">
        <v>0</v>
      </c>
      <c r="E16" s="2">
        <v>0</v>
      </c>
      <c r="F16" s="2">
        <v>0</v>
      </c>
      <c r="G16" s="63">
        <f t="shared" si="0"/>
        <v>40</v>
      </c>
      <c r="H16" s="10" t="s">
        <v>57</v>
      </c>
      <c r="I16" s="12"/>
    </row>
    <row r="17" spans="1:9" x14ac:dyDescent="0.25">
      <c r="A17" s="52" t="s">
        <v>11</v>
      </c>
      <c r="B17" s="58">
        <v>281</v>
      </c>
      <c r="C17" s="58">
        <v>222</v>
      </c>
      <c r="D17" s="58">
        <v>2</v>
      </c>
      <c r="E17" s="58">
        <v>12</v>
      </c>
      <c r="F17" s="58">
        <v>25</v>
      </c>
      <c r="G17" s="62">
        <f t="shared" si="0"/>
        <v>542</v>
      </c>
      <c r="H17" s="10" t="s">
        <v>58</v>
      </c>
      <c r="I17" s="12"/>
    </row>
    <row r="18" spans="1:9" x14ac:dyDescent="0.25">
      <c r="A18" s="15" t="s">
        <v>12</v>
      </c>
      <c r="B18" s="2">
        <v>350</v>
      </c>
      <c r="C18" s="2">
        <v>166</v>
      </c>
      <c r="D18" s="2">
        <v>0</v>
      </c>
      <c r="E18" s="2">
        <v>9</v>
      </c>
      <c r="F18" s="2">
        <v>17</v>
      </c>
      <c r="G18" s="63">
        <f t="shared" si="0"/>
        <v>542</v>
      </c>
      <c r="H18" s="10" t="s">
        <v>59</v>
      </c>
      <c r="I18" s="12"/>
    </row>
    <row r="19" spans="1:9" x14ac:dyDescent="0.25">
      <c r="A19" s="52" t="s">
        <v>13</v>
      </c>
      <c r="B19" s="58">
        <v>126</v>
      </c>
      <c r="C19" s="58">
        <v>146</v>
      </c>
      <c r="D19" s="58">
        <v>1</v>
      </c>
      <c r="E19" s="58">
        <v>11</v>
      </c>
      <c r="F19" s="58">
        <v>17</v>
      </c>
      <c r="G19" s="62">
        <f t="shared" si="0"/>
        <v>301</v>
      </c>
      <c r="H19" s="10" t="s">
        <v>60</v>
      </c>
      <c r="I19" s="12"/>
    </row>
    <row r="20" spans="1:9" x14ac:dyDescent="0.25">
      <c r="A20" s="15" t="s">
        <v>14</v>
      </c>
      <c r="B20" s="2">
        <v>31</v>
      </c>
      <c r="C20" s="2">
        <v>30</v>
      </c>
      <c r="D20" s="2">
        <v>0</v>
      </c>
      <c r="E20" s="2">
        <v>0</v>
      </c>
      <c r="F20" s="2">
        <v>9</v>
      </c>
      <c r="G20" s="63">
        <f t="shared" si="0"/>
        <v>70</v>
      </c>
      <c r="H20" s="10" t="s">
        <v>61</v>
      </c>
      <c r="I20" s="12"/>
    </row>
    <row r="21" spans="1:9" x14ac:dyDescent="0.25">
      <c r="A21" s="52" t="s">
        <v>15</v>
      </c>
      <c r="B21" s="58">
        <v>495</v>
      </c>
      <c r="C21" s="58">
        <v>132</v>
      </c>
      <c r="D21" s="58">
        <v>13</v>
      </c>
      <c r="E21" s="58">
        <v>249</v>
      </c>
      <c r="F21" s="58">
        <v>27</v>
      </c>
      <c r="G21" s="62">
        <f t="shared" si="0"/>
        <v>916</v>
      </c>
      <c r="H21" s="10" t="s">
        <v>62</v>
      </c>
      <c r="I21" s="12"/>
    </row>
    <row r="22" spans="1:9" x14ac:dyDescent="0.25">
      <c r="A22" s="15" t="s">
        <v>16</v>
      </c>
      <c r="B22" s="2">
        <v>73</v>
      </c>
      <c r="C22" s="2">
        <v>119</v>
      </c>
      <c r="D22" s="2">
        <v>5</v>
      </c>
      <c r="E22" s="2">
        <v>4</v>
      </c>
      <c r="F22" s="2">
        <v>8</v>
      </c>
      <c r="G22" s="63">
        <f t="shared" si="0"/>
        <v>209</v>
      </c>
      <c r="H22" s="10" t="s">
        <v>63</v>
      </c>
      <c r="I22" s="12"/>
    </row>
    <row r="23" spans="1:9" x14ac:dyDescent="0.25">
      <c r="A23" s="52" t="s">
        <v>17</v>
      </c>
      <c r="B23" s="58">
        <v>0</v>
      </c>
      <c r="C23" s="58">
        <v>5</v>
      </c>
      <c r="D23" s="58">
        <v>4</v>
      </c>
      <c r="E23" s="58">
        <v>0</v>
      </c>
      <c r="F23" s="58">
        <v>1</v>
      </c>
      <c r="G23" s="62">
        <f t="shared" si="0"/>
        <v>10</v>
      </c>
      <c r="H23" s="10" t="s">
        <v>64</v>
      </c>
      <c r="I23" s="12"/>
    </row>
    <row r="24" spans="1:9" x14ac:dyDescent="0.25">
      <c r="A24" s="15" t="s">
        <v>18</v>
      </c>
      <c r="B24" s="2">
        <v>34</v>
      </c>
      <c r="C24" s="2">
        <v>5</v>
      </c>
      <c r="D24" s="2">
        <v>6</v>
      </c>
      <c r="E24" s="2">
        <v>57</v>
      </c>
      <c r="F24" s="2">
        <v>0</v>
      </c>
      <c r="G24" s="63">
        <f t="shared" si="0"/>
        <v>102</v>
      </c>
      <c r="H24" s="10" t="s">
        <v>65</v>
      </c>
      <c r="I24" s="12"/>
    </row>
    <row r="25" spans="1:9" x14ac:dyDescent="0.25">
      <c r="A25" s="52" t="s">
        <v>19</v>
      </c>
      <c r="B25" s="58">
        <v>99</v>
      </c>
      <c r="C25" s="58">
        <v>119</v>
      </c>
      <c r="D25" s="58">
        <v>0</v>
      </c>
      <c r="E25" s="58">
        <v>2</v>
      </c>
      <c r="F25" s="58">
        <v>79</v>
      </c>
      <c r="G25" s="62">
        <f t="shared" si="0"/>
        <v>299</v>
      </c>
      <c r="H25" s="10" t="s">
        <v>66</v>
      </c>
      <c r="I25" s="12"/>
    </row>
    <row r="26" spans="1:9" x14ac:dyDescent="0.25">
      <c r="A26" s="15" t="s">
        <v>20</v>
      </c>
      <c r="B26" s="2">
        <v>38</v>
      </c>
      <c r="C26" s="2">
        <v>34</v>
      </c>
      <c r="D26" s="2">
        <v>0</v>
      </c>
      <c r="E26" s="2">
        <v>2</v>
      </c>
      <c r="F26" s="2">
        <v>2</v>
      </c>
      <c r="G26" s="63">
        <f t="shared" si="0"/>
        <v>76</v>
      </c>
      <c r="H26" s="10" t="s">
        <v>67</v>
      </c>
      <c r="I26" s="12"/>
    </row>
    <row r="27" spans="1:9" x14ac:dyDescent="0.25">
      <c r="A27" s="52" t="s">
        <v>21</v>
      </c>
      <c r="B27" s="58">
        <v>96</v>
      </c>
      <c r="C27" s="58">
        <v>25</v>
      </c>
      <c r="D27" s="58">
        <v>0</v>
      </c>
      <c r="E27" s="58">
        <v>11</v>
      </c>
      <c r="F27" s="58">
        <v>14</v>
      </c>
      <c r="G27" s="62">
        <f t="shared" si="0"/>
        <v>146</v>
      </c>
      <c r="H27" s="10" t="s">
        <v>68</v>
      </c>
      <c r="I27" s="12"/>
    </row>
    <row r="28" spans="1:9" x14ac:dyDescent="0.25">
      <c r="A28" s="15" t="s">
        <v>22</v>
      </c>
      <c r="B28" s="2">
        <v>72</v>
      </c>
      <c r="C28" s="2">
        <v>45</v>
      </c>
      <c r="D28" s="2">
        <v>0</v>
      </c>
      <c r="E28" s="2">
        <v>0</v>
      </c>
      <c r="F28" s="2">
        <v>4</v>
      </c>
      <c r="G28" s="63">
        <f t="shared" si="0"/>
        <v>121</v>
      </c>
      <c r="H28" s="10" t="s">
        <v>69</v>
      </c>
      <c r="I28" s="12"/>
    </row>
    <row r="29" spans="1:9" x14ac:dyDescent="0.25">
      <c r="A29" s="52" t="s">
        <v>23</v>
      </c>
      <c r="B29" s="58">
        <v>101</v>
      </c>
      <c r="C29" s="58">
        <v>40</v>
      </c>
      <c r="D29" s="58">
        <v>27</v>
      </c>
      <c r="E29" s="58">
        <v>0</v>
      </c>
      <c r="F29" s="58">
        <v>6</v>
      </c>
      <c r="G29" s="62">
        <f t="shared" si="0"/>
        <v>174</v>
      </c>
      <c r="H29" s="10" t="s">
        <v>70</v>
      </c>
      <c r="I29" s="12"/>
    </row>
    <row r="30" spans="1:9" x14ac:dyDescent="0.25">
      <c r="A30" s="15" t="s">
        <v>24</v>
      </c>
      <c r="B30" s="2">
        <v>31</v>
      </c>
      <c r="C30" s="2">
        <v>47</v>
      </c>
      <c r="D30" s="2">
        <v>1</v>
      </c>
      <c r="E30" s="2">
        <v>57</v>
      </c>
      <c r="F30" s="2">
        <v>13</v>
      </c>
      <c r="G30" s="63">
        <f t="shared" si="0"/>
        <v>149</v>
      </c>
      <c r="H30" s="10" t="s">
        <v>71</v>
      </c>
      <c r="I30" s="12"/>
    </row>
    <row r="31" spans="1:9" x14ac:dyDescent="0.25">
      <c r="A31" s="52" t="s">
        <v>25</v>
      </c>
      <c r="B31" s="58">
        <v>62</v>
      </c>
      <c r="C31" s="58">
        <v>50</v>
      </c>
      <c r="D31" s="58">
        <v>4</v>
      </c>
      <c r="E31" s="58">
        <v>15</v>
      </c>
      <c r="F31" s="58">
        <v>1</v>
      </c>
      <c r="G31" s="62">
        <f t="shared" si="0"/>
        <v>132</v>
      </c>
      <c r="H31" s="10" t="s">
        <v>72</v>
      </c>
      <c r="I31" s="12"/>
    </row>
    <row r="32" spans="1:9" x14ac:dyDescent="0.25">
      <c r="A32" s="15" t="s">
        <v>26</v>
      </c>
      <c r="B32" s="2">
        <v>49</v>
      </c>
      <c r="C32" s="2">
        <v>39</v>
      </c>
      <c r="D32" s="2">
        <v>0</v>
      </c>
      <c r="E32" s="2">
        <v>25</v>
      </c>
      <c r="F32" s="2">
        <v>6</v>
      </c>
      <c r="G32" s="63">
        <f t="shared" si="0"/>
        <v>119</v>
      </c>
      <c r="H32" s="10" t="s">
        <v>73</v>
      </c>
      <c r="I32" s="12"/>
    </row>
    <row r="33" spans="1:9" x14ac:dyDescent="0.25">
      <c r="A33" s="52" t="s">
        <v>27</v>
      </c>
      <c r="B33" s="58">
        <v>39</v>
      </c>
      <c r="C33" s="58">
        <v>46</v>
      </c>
      <c r="D33" s="58">
        <v>0</v>
      </c>
      <c r="E33" s="58">
        <v>0</v>
      </c>
      <c r="F33" s="58">
        <v>1</v>
      </c>
      <c r="G33" s="62">
        <f t="shared" si="0"/>
        <v>86</v>
      </c>
      <c r="H33" s="10" t="s">
        <v>74</v>
      </c>
      <c r="I33" s="12"/>
    </row>
    <row r="34" spans="1:9" x14ac:dyDescent="0.25">
      <c r="A34" s="15" t="s">
        <v>28</v>
      </c>
      <c r="B34" s="2">
        <v>9</v>
      </c>
      <c r="C34" s="2">
        <v>53</v>
      </c>
      <c r="D34" s="2">
        <v>1</v>
      </c>
      <c r="E34" s="2">
        <v>3</v>
      </c>
      <c r="F34" s="2">
        <v>2</v>
      </c>
      <c r="G34" s="63">
        <f t="shared" si="0"/>
        <v>68</v>
      </c>
      <c r="H34" s="10" t="s">
        <v>96</v>
      </c>
      <c r="I34" s="12"/>
    </row>
    <row r="35" spans="1:9" x14ac:dyDescent="0.25">
      <c r="A35" s="52" t="s">
        <v>29</v>
      </c>
      <c r="B35" s="58">
        <v>19</v>
      </c>
      <c r="C35" s="58">
        <v>15</v>
      </c>
      <c r="D35" s="58">
        <v>0</v>
      </c>
      <c r="E35" s="58">
        <v>0</v>
      </c>
      <c r="F35" s="58">
        <v>1</v>
      </c>
      <c r="G35" s="62">
        <f t="shared" si="0"/>
        <v>35</v>
      </c>
      <c r="H35" s="10" t="s">
        <v>75</v>
      </c>
      <c r="I35" s="12"/>
    </row>
    <row r="36" spans="1:9" x14ac:dyDescent="0.25">
      <c r="A36" s="15" t="s">
        <v>30</v>
      </c>
      <c r="B36" s="2">
        <v>85</v>
      </c>
      <c r="C36" s="2">
        <v>66</v>
      </c>
      <c r="D36" s="2">
        <v>2</v>
      </c>
      <c r="E36" s="2">
        <v>11</v>
      </c>
      <c r="F36" s="2">
        <v>5</v>
      </c>
      <c r="G36" s="63">
        <f t="shared" si="0"/>
        <v>169</v>
      </c>
      <c r="H36" s="10" t="s">
        <v>76</v>
      </c>
      <c r="I36" s="12"/>
    </row>
    <row r="37" spans="1:9" x14ac:dyDescent="0.25">
      <c r="A37" s="52" t="s">
        <v>31</v>
      </c>
      <c r="B37" s="58">
        <v>17</v>
      </c>
      <c r="C37" s="58">
        <v>7</v>
      </c>
      <c r="D37" s="58">
        <v>0</v>
      </c>
      <c r="E37" s="58">
        <v>0</v>
      </c>
      <c r="F37" s="58">
        <v>1</v>
      </c>
      <c r="G37" s="62">
        <f t="shared" si="0"/>
        <v>25</v>
      </c>
      <c r="H37" s="10" t="s">
        <v>77</v>
      </c>
      <c r="I37" s="12"/>
    </row>
    <row r="38" spans="1:9" x14ac:dyDescent="0.25">
      <c r="A38" s="15" t="s">
        <v>32</v>
      </c>
      <c r="B38" s="2">
        <v>21</v>
      </c>
      <c r="C38" s="2">
        <v>15</v>
      </c>
      <c r="D38" s="2">
        <v>0</v>
      </c>
      <c r="E38" s="2">
        <v>2</v>
      </c>
      <c r="F38" s="2">
        <v>1</v>
      </c>
      <c r="G38" s="63">
        <f t="shared" si="0"/>
        <v>39</v>
      </c>
      <c r="H38" s="10" t="s">
        <v>78</v>
      </c>
      <c r="I38" s="12"/>
    </row>
    <row r="39" spans="1:9" ht="9" customHeight="1" x14ac:dyDescent="0.25">
      <c r="A39" s="33"/>
      <c r="B39" s="34"/>
      <c r="C39" s="34"/>
      <c r="D39" s="34"/>
      <c r="E39" s="34"/>
      <c r="F39" s="34"/>
      <c r="G39" s="34"/>
    </row>
    <row r="40" spans="1:9" ht="23.25" customHeight="1" x14ac:dyDescent="0.25">
      <c r="A40" s="55" t="s">
        <v>1</v>
      </c>
      <c r="B40" s="56">
        <f t="shared" ref="B40:G40" si="1">SUM(B7:B38)</f>
        <v>3908</v>
      </c>
      <c r="C40" s="56">
        <f t="shared" si="1"/>
        <v>2500</v>
      </c>
      <c r="D40" s="56">
        <f t="shared" si="1"/>
        <v>154</v>
      </c>
      <c r="E40" s="56">
        <f t="shared" si="1"/>
        <v>516</v>
      </c>
      <c r="F40" s="56">
        <f t="shared" si="1"/>
        <v>452</v>
      </c>
      <c r="G40" s="57">
        <f t="shared" si="1"/>
        <v>7530</v>
      </c>
    </row>
    <row r="41" spans="1:9" x14ac:dyDescent="0.25">
      <c r="A41" s="10"/>
      <c r="B41" s="37">
        <f>B40*100/$G$40</f>
        <v>51.899070385126159</v>
      </c>
      <c r="C41" s="37">
        <f>C40*100/$G$40</f>
        <v>33.200531208499335</v>
      </c>
      <c r="D41" s="37">
        <f>D40*100/$G$40</f>
        <v>2.0451527224435591</v>
      </c>
      <c r="E41" s="37">
        <f>E40*100/$G$40</f>
        <v>6.8525896414342631</v>
      </c>
      <c r="F41" s="37">
        <f>F40*100/$G$40</f>
        <v>6.0026560424966799</v>
      </c>
      <c r="G41" s="13">
        <f>SUM(B41:F41)</f>
        <v>100</v>
      </c>
    </row>
    <row r="42" spans="1:9" x14ac:dyDescent="0.25">
      <c r="A42" s="45" t="s">
        <v>105</v>
      </c>
      <c r="B42" s="64"/>
      <c r="C42" s="64"/>
      <c r="D42" s="64"/>
      <c r="E42" s="64"/>
      <c r="F42" s="64"/>
    </row>
    <row r="43" spans="1:9" x14ac:dyDescent="0.25">
      <c r="A43" s="45"/>
      <c r="B43" s="64"/>
    </row>
    <row r="44" spans="1:9" x14ac:dyDescent="0.25">
      <c r="B44" s="64"/>
    </row>
    <row r="45" spans="1:9" x14ac:dyDescent="0.25">
      <c r="B45" s="64"/>
    </row>
    <row r="46" spans="1:9" x14ac:dyDescent="0.25">
      <c r="B46" s="64"/>
      <c r="H46" s="42"/>
    </row>
    <row r="47" spans="1:9" x14ac:dyDescent="0.25">
      <c r="B47" s="64"/>
    </row>
  </sheetData>
  <mergeCells count="7">
    <mergeCell ref="F4:F5"/>
    <mergeCell ref="G4:G5"/>
    <mergeCell ref="A4:A5"/>
    <mergeCell ref="B4:B5"/>
    <mergeCell ref="C4:C5"/>
    <mergeCell ref="E4:E5"/>
    <mergeCell ref="D4:D5"/>
  </mergeCells>
  <pageMargins left="0.17" right="0.75" top="0.2" bottom="1" header="0" footer="0"/>
  <pageSetup paperSize="9" scale="89" orientation="portrait" r:id="rId1"/>
  <headerFooter alignWithMargins="0"/>
  <ignoredErrors>
    <ignoredError sqref="B41:C41 D41:F41 G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zoomScaleNormal="100" workbookViewId="0">
      <selection activeCell="J56" sqref="J56"/>
    </sheetView>
  </sheetViews>
  <sheetFormatPr baseColWidth="10" defaultRowHeight="15" x14ac:dyDescent="0.25"/>
  <cols>
    <col min="1" max="1" width="21.140625" style="3" customWidth="1"/>
    <col min="2" max="6" width="12.7109375" style="2" customWidth="1"/>
    <col min="7" max="7" width="12.7109375" style="2" hidden="1" customWidth="1"/>
    <col min="8" max="8" width="12.7109375" style="2" customWidth="1"/>
    <col min="9" max="16384" width="11.42578125" style="3"/>
  </cols>
  <sheetData>
    <row r="2" spans="1:10" ht="17.25" x14ac:dyDescent="0.3">
      <c r="A2" s="1" t="s">
        <v>102</v>
      </c>
    </row>
    <row r="3" spans="1:10" x14ac:dyDescent="0.25">
      <c r="B3"/>
      <c r="C3"/>
      <c r="D3"/>
      <c r="E3"/>
      <c r="F3"/>
      <c r="G3"/>
    </row>
    <row r="4" spans="1:10" ht="18.75" customHeight="1" x14ac:dyDescent="0.25">
      <c r="A4" s="73" t="s">
        <v>82</v>
      </c>
      <c r="B4" s="75" t="s">
        <v>33</v>
      </c>
      <c r="C4" s="75" t="s">
        <v>79</v>
      </c>
      <c r="D4" s="75" t="s">
        <v>80</v>
      </c>
      <c r="E4" s="75" t="s">
        <v>35</v>
      </c>
      <c r="F4" s="75" t="s">
        <v>84</v>
      </c>
      <c r="G4" s="75" t="s">
        <v>41</v>
      </c>
      <c r="H4" s="74" t="s">
        <v>1</v>
      </c>
    </row>
    <row r="5" spans="1:10" ht="18.75" customHeight="1" x14ac:dyDescent="0.25">
      <c r="A5" s="73"/>
      <c r="B5" s="75"/>
      <c r="C5" s="75"/>
      <c r="D5" s="75"/>
      <c r="E5" s="75"/>
      <c r="F5" s="75"/>
      <c r="G5" s="75"/>
      <c r="H5" s="74"/>
    </row>
    <row r="6" spans="1:10" ht="9" customHeight="1" x14ac:dyDescent="0.25">
      <c r="A6" s="33"/>
      <c r="B6" s="35"/>
      <c r="C6" s="35"/>
      <c r="D6" s="35"/>
      <c r="E6" s="35"/>
      <c r="F6" s="35"/>
      <c r="G6" s="35"/>
      <c r="H6" s="35"/>
    </row>
    <row r="7" spans="1:10" x14ac:dyDescent="0.25">
      <c r="A7" s="52" t="s">
        <v>2</v>
      </c>
      <c r="B7" s="58">
        <v>181</v>
      </c>
      <c r="C7" s="58">
        <v>37</v>
      </c>
      <c r="D7" s="58">
        <v>19</v>
      </c>
      <c r="E7" s="58">
        <v>8</v>
      </c>
      <c r="F7" s="58">
        <v>33</v>
      </c>
      <c r="G7" s="58">
        <v>0</v>
      </c>
      <c r="H7" s="62">
        <f t="shared" ref="H7:H38" si="0">SUM(B7:G7)</f>
        <v>278</v>
      </c>
      <c r="I7" s="10" t="s">
        <v>50</v>
      </c>
      <c r="J7" s="12"/>
    </row>
    <row r="8" spans="1:10" x14ac:dyDescent="0.25">
      <c r="A8" s="15" t="s">
        <v>3</v>
      </c>
      <c r="B8" s="2">
        <v>45</v>
      </c>
      <c r="C8" s="2">
        <v>43</v>
      </c>
      <c r="D8" s="2">
        <v>30</v>
      </c>
      <c r="E8" s="2">
        <v>0</v>
      </c>
      <c r="F8" s="2">
        <v>2</v>
      </c>
      <c r="G8" s="2">
        <v>0</v>
      </c>
      <c r="H8" s="63">
        <f t="shared" si="0"/>
        <v>120</v>
      </c>
      <c r="I8" s="10" t="s">
        <v>51</v>
      </c>
      <c r="J8" s="12"/>
    </row>
    <row r="9" spans="1:10" x14ac:dyDescent="0.25">
      <c r="A9" s="52" t="s">
        <v>4</v>
      </c>
      <c r="B9" s="58">
        <v>214</v>
      </c>
      <c r="C9" s="58">
        <v>94</v>
      </c>
      <c r="D9" s="58">
        <v>61</v>
      </c>
      <c r="E9" s="58">
        <v>4</v>
      </c>
      <c r="F9" s="58">
        <v>4</v>
      </c>
      <c r="G9" s="58">
        <v>0</v>
      </c>
      <c r="H9" s="62">
        <f t="shared" si="0"/>
        <v>377</v>
      </c>
      <c r="I9" s="10" t="s">
        <v>52</v>
      </c>
      <c r="J9" s="12"/>
    </row>
    <row r="10" spans="1:10" x14ac:dyDescent="0.25">
      <c r="A10" s="15" t="s">
        <v>5</v>
      </c>
      <c r="B10" s="2">
        <v>44</v>
      </c>
      <c r="C10" s="2">
        <v>15</v>
      </c>
      <c r="D10" s="2">
        <v>9</v>
      </c>
      <c r="E10" s="2">
        <v>5</v>
      </c>
      <c r="F10" s="2">
        <v>0</v>
      </c>
      <c r="G10" s="2">
        <v>0</v>
      </c>
      <c r="H10" s="63">
        <f t="shared" si="0"/>
        <v>73</v>
      </c>
      <c r="I10" s="10" t="s">
        <v>95</v>
      </c>
      <c r="J10" s="12"/>
    </row>
    <row r="11" spans="1:10" x14ac:dyDescent="0.25">
      <c r="A11" s="52" t="s">
        <v>6</v>
      </c>
      <c r="B11" s="58">
        <v>108</v>
      </c>
      <c r="C11" s="58">
        <v>55</v>
      </c>
      <c r="D11" s="58">
        <v>23</v>
      </c>
      <c r="E11" s="58">
        <v>0</v>
      </c>
      <c r="F11" s="58">
        <v>2</v>
      </c>
      <c r="G11" s="58">
        <v>0</v>
      </c>
      <c r="H11" s="62">
        <f t="shared" si="0"/>
        <v>188</v>
      </c>
      <c r="I11" s="10" t="s">
        <v>53</v>
      </c>
      <c r="J11" s="12"/>
    </row>
    <row r="12" spans="1:10" x14ac:dyDescent="0.25">
      <c r="A12" s="15" t="s">
        <v>7</v>
      </c>
      <c r="B12" s="2">
        <v>37</v>
      </c>
      <c r="C12" s="2">
        <v>9</v>
      </c>
      <c r="D12" s="2">
        <v>17</v>
      </c>
      <c r="E12" s="2">
        <v>1</v>
      </c>
      <c r="F12" s="2">
        <v>2</v>
      </c>
      <c r="G12" s="2">
        <v>0</v>
      </c>
      <c r="H12" s="63">
        <f t="shared" si="0"/>
        <v>66</v>
      </c>
      <c r="I12" s="10" t="s">
        <v>54</v>
      </c>
      <c r="J12" s="12"/>
    </row>
    <row r="13" spans="1:10" x14ac:dyDescent="0.25">
      <c r="A13" s="52" t="s">
        <v>94</v>
      </c>
      <c r="B13" s="58">
        <v>889</v>
      </c>
      <c r="C13" s="58">
        <v>370</v>
      </c>
      <c r="D13" s="58">
        <v>261</v>
      </c>
      <c r="E13" s="58">
        <v>42</v>
      </c>
      <c r="F13" s="58">
        <v>60</v>
      </c>
      <c r="G13" s="58">
        <v>0</v>
      </c>
      <c r="H13" s="62">
        <f t="shared" si="0"/>
        <v>1622</v>
      </c>
      <c r="I13" s="10" t="s">
        <v>93</v>
      </c>
      <c r="J13" s="12"/>
    </row>
    <row r="14" spans="1:10" x14ac:dyDescent="0.25">
      <c r="A14" s="15" t="s">
        <v>8</v>
      </c>
      <c r="B14" s="2">
        <v>77</v>
      </c>
      <c r="C14" s="2">
        <v>27</v>
      </c>
      <c r="D14" s="2">
        <v>40</v>
      </c>
      <c r="E14" s="2">
        <v>3</v>
      </c>
      <c r="F14" s="2">
        <v>5</v>
      </c>
      <c r="G14" s="2">
        <v>0</v>
      </c>
      <c r="H14" s="63">
        <f t="shared" si="0"/>
        <v>152</v>
      </c>
      <c r="I14" s="10" t="s">
        <v>55</v>
      </c>
      <c r="J14" s="12"/>
    </row>
    <row r="15" spans="1:10" x14ac:dyDescent="0.25">
      <c r="A15" s="52" t="s">
        <v>9</v>
      </c>
      <c r="B15" s="58">
        <v>17</v>
      </c>
      <c r="C15" s="58">
        <v>9</v>
      </c>
      <c r="D15" s="58">
        <v>9</v>
      </c>
      <c r="E15" s="58">
        <v>0</v>
      </c>
      <c r="F15" s="58">
        <v>0</v>
      </c>
      <c r="G15" s="58">
        <v>0</v>
      </c>
      <c r="H15" s="62">
        <f t="shared" si="0"/>
        <v>35</v>
      </c>
      <c r="I15" s="10" t="s">
        <v>56</v>
      </c>
      <c r="J15" s="12"/>
    </row>
    <row r="16" spans="1:10" x14ac:dyDescent="0.25">
      <c r="A16" s="15" t="s">
        <v>10</v>
      </c>
      <c r="B16" s="2">
        <v>12</v>
      </c>
      <c r="C16" s="2">
        <v>19</v>
      </c>
      <c r="D16" s="2">
        <v>5</v>
      </c>
      <c r="E16" s="2">
        <v>0</v>
      </c>
      <c r="F16" s="2">
        <v>0</v>
      </c>
      <c r="G16" s="2">
        <v>0</v>
      </c>
      <c r="H16" s="63">
        <f t="shared" si="0"/>
        <v>36</v>
      </c>
      <c r="I16" s="10" t="s">
        <v>57</v>
      </c>
      <c r="J16" s="12"/>
    </row>
    <row r="17" spans="1:10" x14ac:dyDescent="0.25">
      <c r="A17" s="52" t="s">
        <v>11</v>
      </c>
      <c r="B17" s="58">
        <v>322</v>
      </c>
      <c r="C17" s="58">
        <v>113</v>
      </c>
      <c r="D17" s="58">
        <v>161</v>
      </c>
      <c r="E17" s="58">
        <v>42</v>
      </c>
      <c r="F17" s="58">
        <v>6</v>
      </c>
      <c r="G17" s="58">
        <v>0</v>
      </c>
      <c r="H17" s="62">
        <f t="shared" si="0"/>
        <v>644</v>
      </c>
      <c r="I17" s="10" t="s">
        <v>58</v>
      </c>
      <c r="J17" s="12"/>
    </row>
    <row r="18" spans="1:10" x14ac:dyDescent="0.25">
      <c r="A18" s="15" t="s">
        <v>12</v>
      </c>
      <c r="B18" s="2">
        <v>820</v>
      </c>
      <c r="C18" s="2">
        <v>284</v>
      </c>
      <c r="D18" s="2">
        <v>139</v>
      </c>
      <c r="E18" s="2">
        <v>29</v>
      </c>
      <c r="F18" s="2">
        <v>27</v>
      </c>
      <c r="G18" s="2">
        <v>0</v>
      </c>
      <c r="H18" s="63">
        <f t="shared" si="0"/>
        <v>1299</v>
      </c>
      <c r="I18" s="10" t="s">
        <v>59</v>
      </c>
      <c r="J18" s="12"/>
    </row>
    <row r="19" spans="1:10" x14ac:dyDescent="0.25">
      <c r="A19" s="52" t="s">
        <v>13</v>
      </c>
      <c r="B19" s="58">
        <v>239</v>
      </c>
      <c r="C19" s="58">
        <v>80</v>
      </c>
      <c r="D19" s="58">
        <v>24</v>
      </c>
      <c r="E19" s="58">
        <v>3</v>
      </c>
      <c r="F19" s="58">
        <v>2</v>
      </c>
      <c r="G19" s="58">
        <v>0</v>
      </c>
      <c r="H19" s="62">
        <f t="shared" si="0"/>
        <v>348</v>
      </c>
      <c r="I19" s="10" t="s">
        <v>60</v>
      </c>
      <c r="J19" s="12"/>
    </row>
    <row r="20" spans="1:10" x14ac:dyDescent="0.25">
      <c r="A20" s="15" t="s">
        <v>14</v>
      </c>
      <c r="B20" s="2">
        <v>188</v>
      </c>
      <c r="C20" s="2">
        <v>35</v>
      </c>
      <c r="D20" s="2">
        <v>32</v>
      </c>
      <c r="E20" s="2">
        <v>10</v>
      </c>
      <c r="F20" s="2">
        <v>20</v>
      </c>
      <c r="G20" s="2">
        <v>0</v>
      </c>
      <c r="H20" s="63">
        <f t="shared" si="0"/>
        <v>285</v>
      </c>
      <c r="I20" s="10" t="s">
        <v>61</v>
      </c>
      <c r="J20" s="12"/>
    </row>
    <row r="21" spans="1:10" x14ac:dyDescent="0.25">
      <c r="A21" s="52" t="s">
        <v>15</v>
      </c>
      <c r="B21" s="58">
        <v>1472</v>
      </c>
      <c r="C21" s="58">
        <v>230</v>
      </c>
      <c r="D21" s="58">
        <v>197</v>
      </c>
      <c r="E21" s="58">
        <v>40</v>
      </c>
      <c r="F21" s="58">
        <v>158</v>
      </c>
      <c r="G21" s="58">
        <v>0</v>
      </c>
      <c r="H21" s="62">
        <f t="shared" si="0"/>
        <v>2097</v>
      </c>
      <c r="I21" s="10" t="s">
        <v>62</v>
      </c>
      <c r="J21" s="12"/>
    </row>
    <row r="22" spans="1:10" x14ac:dyDescent="0.25">
      <c r="A22" s="15" t="s">
        <v>16</v>
      </c>
      <c r="B22" s="2">
        <v>77</v>
      </c>
      <c r="C22" s="2">
        <v>32</v>
      </c>
      <c r="D22" s="2">
        <v>43</v>
      </c>
      <c r="E22" s="2">
        <v>2</v>
      </c>
      <c r="F22" s="2">
        <v>2</v>
      </c>
      <c r="G22" s="2">
        <v>0</v>
      </c>
      <c r="H22" s="63">
        <f t="shared" si="0"/>
        <v>156</v>
      </c>
      <c r="I22" s="10" t="s">
        <v>63</v>
      </c>
      <c r="J22" s="12"/>
    </row>
    <row r="23" spans="1:10" x14ac:dyDescent="0.25">
      <c r="A23" s="52" t="s">
        <v>17</v>
      </c>
      <c r="B23" s="58">
        <v>38</v>
      </c>
      <c r="C23" s="58">
        <v>19</v>
      </c>
      <c r="D23" s="58">
        <v>9</v>
      </c>
      <c r="E23" s="58">
        <v>3</v>
      </c>
      <c r="F23" s="58">
        <v>0</v>
      </c>
      <c r="G23" s="58">
        <v>0</v>
      </c>
      <c r="H23" s="62">
        <f t="shared" si="0"/>
        <v>69</v>
      </c>
      <c r="I23" s="10" t="s">
        <v>64</v>
      </c>
      <c r="J23" s="12"/>
    </row>
    <row r="24" spans="1:10" x14ac:dyDescent="0.25">
      <c r="A24" s="15" t="s">
        <v>18</v>
      </c>
      <c r="B24" s="2">
        <v>90</v>
      </c>
      <c r="C24" s="2">
        <v>30</v>
      </c>
      <c r="D24" s="2">
        <v>13</v>
      </c>
      <c r="E24" s="2">
        <v>9</v>
      </c>
      <c r="F24" s="2">
        <v>5</v>
      </c>
      <c r="G24" s="2">
        <v>0</v>
      </c>
      <c r="H24" s="63">
        <f t="shared" si="0"/>
        <v>147</v>
      </c>
      <c r="I24" s="10" t="s">
        <v>65</v>
      </c>
      <c r="J24" s="12"/>
    </row>
    <row r="25" spans="1:10" x14ac:dyDescent="0.25">
      <c r="A25" s="52" t="s">
        <v>19</v>
      </c>
      <c r="B25" s="58">
        <v>444</v>
      </c>
      <c r="C25" s="58">
        <v>56</v>
      </c>
      <c r="D25" s="58">
        <v>58</v>
      </c>
      <c r="E25" s="58">
        <v>5</v>
      </c>
      <c r="F25" s="58">
        <v>12</v>
      </c>
      <c r="G25" s="58">
        <v>0</v>
      </c>
      <c r="H25" s="62">
        <f t="shared" si="0"/>
        <v>575</v>
      </c>
      <c r="I25" s="10" t="s">
        <v>66</v>
      </c>
      <c r="J25" s="12"/>
    </row>
    <row r="26" spans="1:10" x14ac:dyDescent="0.25">
      <c r="A26" s="15" t="s">
        <v>20</v>
      </c>
      <c r="B26" s="2">
        <v>222</v>
      </c>
      <c r="C26" s="2">
        <v>76</v>
      </c>
      <c r="D26" s="2">
        <v>73</v>
      </c>
      <c r="E26" s="2">
        <v>2</v>
      </c>
      <c r="F26" s="2">
        <v>1</v>
      </c>
      <c r="G26" s="2">
        <v>0</v>
      </c>
      <c r="H26" s="63">
        <f t="shared" si="0"/>
        <v>374</v>
      </c>
      <c r="I26" s="10" t="s">
        <v>67</v>
      </c>
      <c r="J26" s="12"/>
    </row>
    <row r="27" spans="1:10" x14ac:dyDescent="0.25">
      <c r="A27" s="52" t="s">
        <v>21</v>
      </c>
      <c r="B27" s="58">
        <v>129</v>
      </c>
      <c r="C27" s="58">
        <v>15</v>
      </c>
      <c r="D27" s="58">
        <v>41</v>
      </c>
      <c r="E27" s="58">
        <v>15</v>
      </c>
      <c r="F27" s="58">
        <v>1</v>
      </c>
      <c r="G27" s="58">
        <v>0</v>
      </c>
      <c r="H27" s="62">
        <f t="shared" si="0"/>
        <v>201</v>
      </c>
      <c r="I27" s="10" t="s">
        <v>68</v>
      </c>
      <c r="J27" s="12"/>
    </row>
    <row r="28" spans="1:10" x14ac:dyDescent="0.25">
      <c r="A28" s="15" t="s">
        <v>22</v>
      </c>
      <c r="B28" s="2">
        <v>454</v>
      </c>
      <c r="C28" s="2">
        <v>36</v>
      </c>
      <c r="D28" s="2">
        <v>97</v>
      </c>
      <c r="E28" s="2">
        <v>14</v>
      </c>
      <c r="F28" s="2">
        <v>10</v>
      </c>
      <c r="G28" s="2">
        <v>0</v>
      </c>
      <c r="H28" s="63">
        <f t="shared" si="0"/>
        <v>611</v>
      </c>
      <c r="I28" s="10" t="s">
        <v>69</v>
      </c>
      <c r="J28" s="12"/>
    </row>
    <row r="29" spans="1:10" x14ac:dyDescent="0.25">
      <c r="A29" s="52" t="s">
        <v>23</v>
      </c>
      <c r="B29" s="58">
        <v>804</v>
      </c>
      <c r="C29" s="58">
        <v>775</v>
      </c>
      <c r="D29" s="58">
        <v>194</v>
      </c>
      <c r="E29" s="58">
        <v>20</v>
      </c>
      <c r="F29" s="58">
        <v>33</v>
      </c>
      <c r="G29" s="58">
        <v>0</v>
      </c>
      <c r="H29" s="62">
        <f t="shared" si="0"/>
        <v>1826</v>
      </c>
      <c r="I29" s="10" t="s">
        <v>70</v>
      </c>
      <c r="J29" s="12"/>
    </row>
    <row r="30" spans="1:10" x14ac:dyDescent="0.25">
      <c r="A30" s="15" t="s">
        <v>24</v>
      </c>
      <c r="B30" s="2">
        <v>244</v>
      </c>
      <c r="C30" s="2">
        <v>93</v>
      </c>
      <c r="D30" s="2">
        <v>70</v>
      </c>
      <c r="E30" s="2">
        <v>25</v>
      </c>
      <c r="F30" s="2">
        <v>14</v>
      </c>
      <c r="G30" s="2">
        <v>0</v>
      </c>
      <c r="H30" s="63">
        <f t="shared" si="0"/>
        <v>446</v>
      </c>
      <c r="I30" s="10" t="s">
        <v>71</v>
      </c>
      <c r="J30" s="12"/>
    </row>
    <row r="31" spans="1:10" x14ac:dyDescent="0.25">
      <c r="A31" s="52" t="s">
        <v>25</v>
      </c>
      <c r="B31" s="58">
        <v>124</v>
      </c>
      <c r="C31" s="58">
        <v>46</v>
      </c>
      <c r="D31" s="58">
        <v>17</v>
      </c>
      <c r="E31" s="58">
        <v>0</v>
      </c>
      <c r="F31" s="58">
        <v>3</v>
      </c>
      <c r="G31" s="58">
        <v>0</v>
      </c>
      <c r="H31" s="62">
        <f t="shared" si="0"/>
        <v>190</v>
      </c>
      <c r="I31" s="10" t="s">
        <v>72</v>
      </c>
      <c r="J31" s="12"/>
    </row>
    <row r="32" spans="1:10" x14ac:dyDescent="0.25">
      <c r="A32" s="15" t="s">
        <v>26</v>
      </c>
      <c r="B32" s="2">
        <v>90</v>
      </c>
      <c r="C32" s="2">
        <v>16</v>
      </c>
      <c r="D32" s="2">
        <v>28</v>
      </c>
      <c r="E32" s="2">
        <v>28</v>
      </c>
      <c r="F32" s="2">
        <v>3</v>
      </c>
      <c r="G32" s="2">
        <v>0</v>
      </c>
      <c r="H32" s="63">
        <f t="shared" si="0"/>
        <v>165</v>
      </c>
      <c r="I32" s="10" t="s">
        <v>73</v>
      </c>
      <c r="J32" s="12"/>
    </row>
    <row r="33" spans="1:10" x14ac:dyDescent="0.25">
      <c r="A33" s="52" t="s">
        <v>27</v>
      </c>
      <c r="B33" s="58">
        <v>29</v>
      </c>
      <c r="C33" s="58">
        <v>11</v>
      </c>
      <c r="D33" s="58">
        <v>6</v>
      </c>
      <c r="E33" s="58">
        <v>2</v>
      </c>
      <c r="F33" s="58">
        <v>1</v>
      </c>
      <c r="G33" s="58">
        <v>0</v>
      </c>
      <c r="H33" s="62">
        <f t="shared" si="0"/>
        <v>49</v>
      </c>
      <c r="I33" s="10" t="s">
        <v>74</v>
      </c>
      <c r="J33" s="12"/>
    </row>
    <row r="34" spans="1:10" x14ac:dyDescent="0.25">
      <c r="A34" s="15" t="s">
        <v>28</v>
      </c>
      <c r="B34" s="2">
        <v>109</v>
      </c>
      <c r="C34" s="2">
        <v>47</v>
      </c>
      <c r="D34" s="2">
        <v>4</v>
      </c>
      <c r="E34" s="2">
        <v>1</v>
      </c>
      <c r="F34" s="2">
        <v>1</v>
      </c>
      <c r="G34" s="2">
        <v>0</v>
      </c>
      <c r="H34" s="63">
        <f t="shared" si="0"/>
        <v>162</v>
      </c>
      <c r="I34" s="10" t="s">
        <v>96</v>
      </c>
      <c r="J34" s="12"/>
    </row>
    <row r="35" spans="1:10" x14ac:dyDescent="0.25">
      <c r="A35" s="52" t="s">
        <v>29</v>
      </c>
      <c r="B35" s="58">
        <v>20</v>
      </c>
      <c r="C35" s="58">
        <v>7</v>
      </c>
      <c r="D35" s="58">
        <v>8</v>
      </c>
      <c r="E35" s="58">
        <v>1</v>
      </c>
      <c r="F35" s="58">
        <v>1</v>
      </c>
      <c r="G35" s="58">
        <v>0</v>
      </c>
      <c r="H35" s="62">
        <f t="shared" si="0"/>
        <v>37</v>
      </c>
      <c r="I35" s="10" t="s">
        <v>75</v>
      </c>
      <c r="J35" s="12"/>
    </row>
    <row r="36" spans="1:10" x14ac:dyDescent="0.25">
      <c r="A36" s="15" t="s">
        <v>30</v>
      </c>
      <c r="B36" s="2">
        <v>79</v>
      </c>
      <c r="C36" s="2">
        <v>35</v>
      </c>
      <c r="D36" s="2">
        <v>32</v>
      </c>
      <c r="E36" s="2">
        <v>4</v>
      </c>
      <c r="F36" s="2">
        <v>5</v>
      </c>
      <c r="G36" s="2">
        <v>0</v>
      </c>
      <c r="H36" s="63">
        <f t="shared" si="0"/>
        <v>155</v>
      </c>
      <c r="I36" s="10" t="s">
        <v>76</v>
      </c>
      <c r="J36" s="12"/>
    </row>
    <row r="37" spans="1:10" x14ac:dyDescent="0.25">
      <c r="A37" s="52" t="s">
        <v>31</v>
      </c>
      <c r="B37" s="58">
        <v>55</v>
      </c>
      <c r="C37" s="58">
        <v>28</v>
      </c>
      <c r="D37" s="58">
        <v>10</v>
      </c>
      <c r="E37" s="58">
        <v>3</v>
      </c>
      <c r="F37" s="58">
        <v>5</v>
      </c>
      <c r="G37" s="58">
        <v>0</v>
      </c>
      <c r="H37" s="62">
        <f t="shared" si="0"/>
        <v>101</v>
      </c>
      <c r="I37" s="10" t="s">
        <v>77</v>
      </c>
      <c r="J37" s="12"/>
    </row>
    <row r="38" spans="1:10" x14ac:dyDescent="0.25">
      <c r="A38" s="15" t="s">
        <v>32</v>
      </c>
      <c r="B38" s="2">
        <v>110</v>
      </c>
      <c r="C38" s="2">
        <v>24</v>
      </c>
      <c r="D38" s="2">
        <v>48</v>
      </c>
      <c r="E38" s="2">
        <v>2</v>
      </c>
      <c r="F38" s="2">
        <v>2</v>
      </c>
      <c r="G38" s="2">
        <v>0</v>
      </c>
      <c r="H38" s="63">
        <f t="shared" si="0"/>
        <v>186</v>
      </c>
      <c r="I38" s="10" t="s">
        <v>78</v>
      </c>
      <c r="J38" s="12"/>
    </row>
    <row r="39" spans="1:10" ht="8.25" customHeight="1" x14ac:dyDescent="0.25">
      <c r="A39" s="33"/>
      <c r="B39" s="34"/>
      <c r="C39" s="34"/>
      <c r="D39" s="34"/>
      <c r="E39" s="34"/>
      <c r="F39" s="34"/>
      <c r="G39" s="34"/>
      <c r="H39" s="34"/>
    </row>
    <row r="40" spans="1:10" ht="23.25" customHeight="1" x14ac:dyDescent="0.25">
      <c r="A40" s="55" t="s">
        <v>1</v>
      </c>
      <c r="B40" s="56">
        <f t="shared" ref="B40:H40" si="1">SUM(B7:B38)</f>
        <v>7783</v>
      </c>
      <c r="C40" s="56">
        <f t="shared" si="1"/>
        <v>2766</v>
      </c>
      <c r="D40" s="56">
        <f t="shared" si="1"/>
        <v>1778</v>
      </c>
      <c r="E40" s="56">
        <f t="shared" si="1"/>
        <v>323</v>
      </c>
      <c r="F40" s="56">
        <f t="shared" si="1"/>
        <v>420</v>
      </c>
      <c r="G40" s="56">
        <f t="shared" si="1"/>
        <v>0</v>
      </c>
      <c r="H40" s="57">
        <f t="shared" si="1"/>
        <v>13070</v>
      </c>
    </row>
    <row r="41" spans="1:10" x14ac:dyDescent="0.25">
      <c r="A41" s="10"/>
      <c r="B41" s="37">
        <f>B40*100/$H$40</f>
        <v>59.548584544758988</v>
      </c>
      <c r="C41" s="37">
        <f>C40*100/$H$40</f>
        <v>21.162968630451417</v>
      </c>
      <c r="D41" s="37">
        <f>D40*100/$H$40</f>
        <v>13.603672532517216</v>
      </c>
      <c r="E41" s="37">
        <f>E40*100/$H$40</f>
        <v>2.4713083397092577</v>
      </c>
      <c r="F41" s="37">
        <f>F40*100/$H$40</f>
        <v>3.2134659525631215</v>
      </c>
      <c r="G41" s="43">
        <f t="shared" ref="G41" si="2">G40*100/$H$40</f>
        <v>0</v>
      </c>
      <c r="H41" s="13">
        <f>SUM(B41:G41)</f>
        <v>100</v>
      </c>
      <c r="I41" s="10"/>
    </row>
    <row r="42" spans="1:10" x14ac:dyDescent="0.25">
      <c r="A42" s="45" t="s">
        <v>105</v>
      </c>
      <c r="B42" s="64"/>
      <c r="C42" s="64"/>
      <c r="D42" s="64"/>
      <c r="E42" s="64"/>
      <c r="F42" s="64"/>
    </row>
    <row r="43" spans="1:10" x14ac:dyDescent="0.25">
      <c r="A43" s="45"/>
      <c r="D43" s="64"/>
    </row>
    <row r="44" spans="1:10" x14ac:dyDescent="0.25">
      <c r="D44" s="64"/>
    </row>
    <row r="45" spans="1:10" x14ac:dyDescent="0.25">
      <c r="D45" s="64"/>
    </row>
    <row r="46" spans="1:10" x14ac:dyDescent="0.25">
      <c r="D46" s="64"/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ignoredErrors>
    <ignoredError sqref="B41:H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B53" sqref="B53"/>
    </sheetView>
  </sheetViews>
  <sheetFormatPr baseColWidth="10" defaultRowHeight="12.75" x14ac:dyDescent="0.2"/>
  <cols>
    <col min="1" max="1" width="22.85546875" customWidth="1"/>
    <col min="2" max="2" width="11.85546875" customWidth="1"/>
    <col min="3" max="3" width="12.5703125" customWidth="1"/>
    <col min="4" max="5" width="12.42578125" customWidth="1"/>
    <col min="6" max="6" width="10" hidden="1" customWidth="1"/>
    <col min="7" max="7" width="10.7109375" customWidth="1"/>
    <col min="9" max="9" width="12.140625" customWidth="1"/>
    <col min="10" max="11" width="12.42578125" customWidth="1"/>
    <col min="13" max="13" width="10" customWidth="1"/>
  </cols>
  <sheetData>
    <row r="1" spans="1:14" ht="17.25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7.25" x14ac:dyDescent="0.3">
      <c r="A2" s="21" t="s">
        <v>103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ht="30" customHeight="1" x14ac:dyDescent="0.2">
      <c r="A4" s="71" t="s">
        <v>43</v>
      </c>
      <c r="B4" s="79" t="s">
        <v>86</v>
      </c>
      <c r="C4" s="79"/>
      <c r="D4" s="79"/>
      <c r="E4" s="79"/>
      <c r="F4" s="79"/>
      <c r="G4" s="78" t="s">
        <v>42</v>
      </c>
      <c r="H4" s="79" t="s">
        <v>87</v>
      </c>
      <c r="I4" s="79"/>
      <c r="J4" s="79"/>
      <c r="K4" s="79"/>
      <c r="L4" s="78" t="s">
        <v>42</v>
      </c>
      <c r="M4" s="77" t="s">
        <v>90</v>
      </c>
    </row>
    <row r="5" spans="1:14" ht="33.75" customHeight="1" x14ac:dyDescent="0.2">
      <c r="A5" s="71"/>
      <c r="B5" s="61" t="s">
        <v>46</v>
      </c>
      <c r="C5" s="61" t="s">
        <v>47</v>
      </c>
      <c r="D5" s="61" t="s">
        <v>48</v>
      </c>
      <c r="E5" s="61" t="s">
        <v>92</v>
      </c>
      <c r="F5" s="61" t="s">
        <v>91</v>
      </c>
      <c r="G5" s="78"/>
      <c r="H5" s="61" t="s">
        <v>46</v>
      </c>
      <c r="I5" s="61" t="s">
        <v>47</v>
      </c>
      <c r="J5" s="61" t="s">
        <v>48</v>
      </c>
      <c r="K5" s="61" t="s">
        <v>91</v>
      </c>
      <c r="L5" s="78"/>
      <c r="M5" s="77"/>
    </row>
    <row r="6" spans="1:14" ht="11.25" customHeight="1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4" ht="15" x14ac:dyDescent="0.25">
      <c r="A7" s="52" t="s">
        <v>33</v>
      </c>
      <c r="B7" s="58">
        <v>2989</v>
      </c>
      <c r="C7" s="58">
        <v>763</v>
      </c>
      <c r="D7" s="58">
        <v>156</v>
      </c>
      <c r="E7" s="58">
        <v>0</v>
      </c>
      <c r="F7" s="58"/>
      <c r="G7" s="62">
        <f>SUM(B7:F7)</f>
        <v>3908</v>
      </c>
      <c r="H7" s="58">
        <v>3918</v>
      </c>
      <c r="I7" s="58">
        <v>48</v>
      </c>
      <c r="J7" s="58">
        <v>3816</v>
      </c>
      <c r="K7" s="58">
        <v>1</v>
      </c>
      <c r="L7" s="62">
        <f>SUM(H7:K7)</f>
        <v>7783</v>
      </c>
      <c r="M7" s="62">
        <f t="shared" ref="M7:M12" si="0">G7+L7</f>
        <v>11691</v>
      </c>
    </row>
    <row r="8" spans="1:14" ht="15" x14ac:dyDescent="0.25">
      <c r="A8" s="29" t="s">
        <v>79</v>
      </c>
      <c r="B8" s="30">
        <v>1714</v>
      </c>
      <c r="C8" s="30">
        <v>618</v>
      </c>
      <c r="D8" s="30">
        <v>167</v>
      </c>
      <c r="E8" s="30">
        <v>1</v>
      </c>
      <c r="F8" s="30"/>
      <c r="G8" s="65">
        <f t="shared" ref="G8:G12" si="1">SUM(B8:F8)</f>
        <v>2500</v>
      </c>
      <c r="H8" s="30">
        <v>1024</v>
      </c>
      <c r="I8" s="30">
        <v>100</v>
      </c>
      <c r="J8" s="30">
        <v>1642</v>
      </c>
      <c r="K8" s="30">
        <v>0</v>
      </c>
      <c r="L8" s="66">
        <f t="shared" ref="L8:L12" si="2">SUM(H8:K8)</f>
        <v>2766</v>
      </c>
      <c r="M8" s="65">
        <f t="shared" si="0"/>
        <v>5266</v>
      </c>
    </row>
    <row r="9" spans="1:14" ht="15" x14ac:dyDescent="0.25">
      <c r="A9" s="52" t="s">
        <v>80</v>
      </c>
      <c r="B9" s="58">
        <v>44</v>
      </c>
      <c r="C9" s="58">
        <v>81</v>
      </c>
      <c r="D9" s="58">
        <v>29</v>
      </c>
      <c r="E9" s="58">
        <v>0</v>
      </c>
      <c r="F9" s="58"/>
      <c r="G9" s="62">
        <f t="shared" si="1"/>
        <v>154</v>
      </c>
      <c r="H9" s="58">
        <v>629</v>
      </c>
      <c r="I9" s="58">
        <v>77</v>
      </c>
      <c r="J9" s="58">
        <v>1072</v>
      </c>
      <c r="K9" s="58">
        <v>0</v>
      </c>
      <c r="L9" s="62">
        <f t="shared" si="2"/>
        <v>1778</v>
      </c>
      <c r="M9" s="62">
        <f t="shared" si="0"/>
        <v>1932</v>
      </c>
    </row>
    <row r="10" spans="1:14" ht="15" x14ac:dyDescent="0.25">
      <c r="A10" s="29" t="s">
        <v>35</v>
      </c>
      <c r="B10" s="30">
        <v>482</v>
      </c>
      <c r="C10" s="30">
        <v>30</v>
      </c>
      <c r="D10" s="30">
        <v>4</v>
      </c>
      <c r="E10" s="30">
        <v>0</v>
      </c>
      <c r="F10" s="30"/>
      <c r="G10" s="65">
        <f t="shared" si="1"/>
        <v>516</v>
      </c>
      <c r="H10" s="30">
        <v>161</v>
      </c>
      <c r="I10" s="30">
        <v>2</v>
      </c>
      <c r="J10" s="30">
        <v>160</v>
      </c>
      <c r="K10" s="30">
        <v>0</v>
      </c>
      <c r="L10" s="66">
        <f t="shared" si="2"/>
        <v>323</v>
      </c>
      <c r="M10" s="65">
        <f t="shared" si="0"/>
        <v>839</v>
      </c>
    </row>
    <row r="11" spans="1:14" ht="15" x14ac:dyDescent="0.25">
      <c r="A11" s="52" t="s">
        <v>34</v>
      </c>
      <c r="B11" s="58">
        <v>410</v>
      </c>
      <c r="C11" s="58">
        <v>33</v>
      </c>
      <c r="D11" s="58">
        <v>9</v>
      </c>
      <c r="E11" s="58">
        <v>0</v>
      </c>
      <c r="F11" s="58"/>
      <c r="G11" s="62">
        <f t="shared" si="1"/>
        <v>452</v>
      </c>
      <c r="H11" s="58">
        <v>301</v>
      </c>
      <c r="I11" s="58">
        <v>2</v>
      </c>
      <c r="J11" s="58">
        <v>117</v>
      </c>
      <c r="K11" s="58">
        <v>0</v>
      </c>
      <c r="L11" s="62">
        <f t="shared" si="2"/>
        <v>420</v>
      </c>
      <c r="M11" s="62">
        <f t="shared" si="0"/>
        <v>872</v>
      </c>
    </row>
    <row r="12" spans="1:14" ht="15" hidden="1" x14ac:dyDescent="0.25">
      <c r="A12" s="29" t="s">
        <v>41</v>
      </c>
      <c r="B12" s="30"/>
      <c r="C12" s="30"/>
      <c r="D12" s="30"/>
      <c r="E12" s="30"/>
      <c r="F12" s="30"/>
      <c r="G12" s="65">
        <f t="shared" si="1"/>
        <v>0</v>
      </c>
      <c r="H12" s="30"/>
      <c r="I12" s="30"/>
      <c r="J12" s="30"/>
      <c r="K12" s="30"/>
      <c r="L12" s="66">
        <f t="shared" si="2"/>
        <v>0</v>
      </c>
      <c r="M12" s="65">
        <f t="shared" si="0"/>
        <v>0</v>
      </c>
    </row>
    <row r="13" spans="1:14" ht="8.25" customHeight="1" x14ac:dyDescent="0.2">
      <c r="A13" s="26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4" ht="15.75" x14ac:dyDescent="0.2">
      <c r="A14" s="60" t="s">
        <v>1</v>
      </c>
      <c r="B14" s="57">
        <f t="shared" ref="B14:M14" si="3">SUM(B7:B12)</f>
        <v>5639</v>
      </c>
      <c r="C14" s="57">
        <f t="shared" si="3"/>
        <v>1525</v>
      </c>
      <c r="D14" s="57">
        <f t="shared" si="3"/>
        <v>365</v>
      </c>
      <c r="E14" s="57">
        <f t="shared" si="3"/>
        <v>1</v>
      </c>
      <c r="F14" s="57">
        <f t="shared" si="3"/>
        <v>0</v>
      </c>
      <c r="G14" s="57">
        <f t="shared" si="3"/>
        <v>7530</v>
      </c>
      <c r="H14" s="57">
        <f t="shared" si="3"/>
        <v>6033</v>
      </c>
      <c r="I14" s="57">
        <f t="shared" si="3"/>
        <v>229</v>
      </c>
      <c r="J14" s="57">
        <f t="shared" si="3"/>
        <v>6807</v>
      </c>
      <c r="K14" s="57">
        <f t="shared" si="3"/>
        <v>1</v>
      </c>
      <c r="L14" s="57">
        <f t="shared" si="3"/>
        <v>13070</v>
      </c>
      <c r="M14" s="57">
        <f t="shared" si="3"/>
        <v>20600</v>
      </c>
    </row>
    <row r="15" spans="1:14" x14ac:dyDescent="0.2">
      <c r="A15" s="18"/>
      <c r="B15" s="39">
        <f>B14*100/$G$14</f>
        <v>74.887118193891098</v>
      </c>
      <c r="C15" s="39">
        <f>C14*100/$G$14</f>
        <v>20.252324037184597</v>
      </c>
      <c r="D15" s="39">
        <f>D14*100/$G$14</f>
        <v>4.8472775564409032</v>
      </c>
      <c r="E15" s="39">
        <f>E14*100/$G$14</f>
        <v>1.3280212483399735E-2</v>
      </c>
      <c r="F15" s="70">
        <f>F14*100/$G$14</f>
        <v>0</v>
      </c>
      <c r="G15" s="39">
        <f>SUM(B15:F15)</f>
        <v>99.999999999999986</v>
      </c>
      <c r="H15" s="39">
        <f>H14*100/$L$14</f>
        <v>46.15914307574598</v>
      </c>
      <c r="I15" s="39">
        <v>1.7</v>
      </c>
      <c r="J15" s="39">
        <f>J14*100/$L$14</f>
        <v>52.081101759755164</v>
      </c>
      <c r="K15" s="39">
        <f>K14*100/$L$14</f>
        <v>7.6511094108645756E-3</v>
      </c>
      <c r="L15" s="39">
        <v>100</v>
      </c>
      <c r="M15" s="39"/>
      <c r="N15" s="17"/>
    </row>
    <row r="16" spans="1:14" x14ac:dyDescent="0.2">
      <c r="A16" s="47" t="s">
        <v>105</v>
      </c>
      <c r="B16" s="67"/>
      <c r="C16" s="67"/>
      <c r="D16" s="38"/>
      <c r="E16" s="67"/>
      <c r="F16" s="67"/>
      <c r="G16" s="67"/>
      <c r="H16" s="67"/>
      <c r="I16" s="67"/>
      <c r="J16" s="67"/>
      <c r="K16" s="17"/>
      <c r="L16" s="17"/>
      <c r="M16" s="17"/>
    </row>
    <row r="17" spans="1:14" x14ac:dyDescent="0.2">
      <c r="A17" s="46" t="s">
        <v>107</v>
      </c>
      <c r="B17" s="25"/>
      <c r="C17" s="25"/>
      <c r="D17" s="25"/>
      <c r="E17" s="25"/>
      <c r="F17" s="25"/>
      <c r="G17" s="25"/>
      <c r="H17" s="25"/>
      <c r="I17" s="25"/>
    </row>
    <row r="18" spans="1:14" x14ac:dyDescent="0.2">
      <c r="A18" s="47" t="s">
        <v>106</v>
      </c>
    </row>
    <row r="22" spans="1:14" x14ac:dyDescent="0.2">
      <c r="N22" s="17"/>
    </row>
    <row r="33" spans="1:8" x14ac:dyDescent="0.2">
      <c r="A33" s="40"/>
      <c r="B33" s="40"/>
      <c r="C33" s="40"/>
      <c r="D33" s="40"/>
      <c r="E33" s="40"/>
      <c r="F33" s="40"/>
      <c r="G33" s="40"/>
      <c r="H33" s="40"/>
    </row>
    <row r="34" spans="1:8" x14ac:dyDescent="0.2">
      <c r="A34" s="40"/>
      <c r="B34" s="40"/>
      <c r="C34" s="40"/>
      <c r="D34" s="40"/>
      <c r="E34" s="40"/>
      <c r="F34" s="40"/>
      <c r="G34" s="40"/>
      <c r="H34" s="40"/>
    </row>
    <row r="35" spans="1:8" x14ac:dyDescent="0.2">
      <c r="A35" s="40"/>
      <c r="B35" s="40"/>
      <c r="C35" s="40"/>
      <c r="D35" s="40"/>
      <c r="E35" s="40"/>
      <c r="F35" s="40"/>
      <c r="G35" s="40"/>
      <c r="H35" s="40"/>
    </row>
    <row r="36" spans="1:8" x14ac:dyDescent="0.2">
      <c r="A36" s="40"/>
      <c r="B36" s="40"/>
      <c r="C36" s="40"/>
      <c r="D36" s="40"/>
      <c r="E36" s="40"/>
      <c r="F36" s="40"/>
      <c r="G36" s="40"/>
      <c r="H36" s="40"/>
    </row>
    <row r="37" spans="1:8" x14ac:dyDescent="0.2">
      <c r="A37" s="40"/>
      <c r="B37" s="40"/>
      <c r="C37" s="40"/>
      <c r="D37" s="40"/>
      <c r="E37" s="40"/>
      <c r="F37" s="40"/>
      <c r="G37" s="40"/>
      <c r="H37" s="40"/>
    </row>
    <row r="38" spans="1:8" x14ac:dyDescent="0.2">
      <c r="A38" s="40"/>
      <c r="B38" s="40"/>
      <c r="C38" s="40"/>
      <c r="D38" s="40"/>
      <c r="E38" s="40"/>
      <c r="F38" s="40"/>
      <c r="G38" s="40"/>
      <c r="H38" s="40"/>
    </row>
    <row r="39" spans="1:8" x14ac:dyDescent="0.2">
      <c r="A39" s="40"/>
      <c r="B39" s="40"/>
      <c r="C39" s="40"/>
      <c r="D39" s="40"/>
      <c r="E39" s="40"/>
      <c r="F39" s="40"/>
      <c r="G39" s="40"/>
      <c r="H39" s="40"/>
    </row>
    <row r="40" spans="1:8" x14ac:dyDescent="0.2">
      <c r="D40" s="40"/>
    </row>
    <row r="41" spans="1:8" x14ac:dyDescent="0.2">
      <c r="D41" s="40"/>
    </row>
  </sheetData>
  <mergeCells count="6">
    <mergeCell ref="A4:A5"/>
    <mergeCell ref="G4:G5"/>
    <mergeCell ref="L4:L5"/>
    <mergeCell ref="M4:M5"/>
    <mergeCell ref="B4:F4"/>
    <mergeCell ref="H4:K4"/>
  </mergeCells>
  <pageMargins left="0.7" right="0.7" top="0.75" bottom="0.75" header="0.3" footer="0.3"/>
  <pageSetup paperSize="9" orientation="portrait" r:id="rId1"/>
  <ignoredErrors>
    <ignoredError sqref="B15:D15 H15 E15:G15 K15 J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10.5.1</vt:lpstr>
      <vt:lpstr>10.5.2</vt:lpstr>
      <vt:lpstr>10.5.3</vt:lpstr>
      <vt:lpstr>10.5.4</vt:lpstr>
      <vt:lpstr>10.5.5</vt:lpstr>
      <vt:lpstr>10.5.6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</cp:lastModifiedBy>
  <dcterms:created xsi:type="dcterms:W3CDTF">2011-01-26T18:25:07Z</dcterms:created>
  <dcterms:modified xsi:type="dcterms:W3CDTF">2020-06-29T23:34:37Z</dcterms:modified>
</cp:coreProperties>
</file>