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6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8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/>
  <bookViews>
    <workbookView xWindow="-135" yWindow="-165" windowWidth="15480" windowHeight="11460" tabRatio="908"/>
  </bookViews>
  <sheets>
    <sheet name="1.1.1" sheetId="1" r:id="rId1"/>
    <sheet name="1.1.2" sheetId="31" r:id="rId2"/>
    <sheet name="1.1.3" sheetId="3" r:id="rId3"/>
    <sheet name="1.1.4" sheetId="4" r:id="rId4"/>
    <sheet name="1.1.5" sheetId="29" r:id="rId5"/>
    <sheet name="1.1.6" sheetId="7" r:id="rId6"/>
    <sheet name="1.1.6.1" sheetId="11" r:id="rId7"/>
    <sheet name="1.1.6.2" sheetId="12" r:id="rId8"/>
    <sheet name="1.1.7" sheetId="9" r:id="rId9"/>
    <sheet name="1.1.7.1" sheetId="10" r:id="rId10"/>
    <sheet name="1.1.7.2" sheetId="14" r:id="rId11"/>
    <sheet name="1.1.8" sheetId="15" r:id="rId12"/>
    <sheet name="1.1.9" sheetId="16" r:id="rId13"/>
    <sheet name=" 1.1.10" sheetId="26" r:id="rId14"/>
    <sheet name=" 1.1.11" sheetId="27" r:id="rId15"/>
    <sheet name="1.2.1" sheetId="19" r:id="rId16"/>
    <sheet name="1.2.2" sheetId="20" r:id="rId17"/>
    <sheet name="1.2.3" sheetId="21" r:id="rId18"/>
    <sheet name="1.3.1 " sheetId="25" r:id="rId19"/>
    <sheet name="1.4.1  " sheetId="36" r:id="rId20"/>
    <sheet name="1.4.2" sheetId="37" r:id="rId21"/>
  </sheets>
  <externalReferences>
    <externalReference r:id="rId22"/>
    <externalReference r:id="rId23"/>
    <externalReference r:id="rId24"/>
  </externalReferences>
  <definedNames>
    <definedName name="_xlnm._FilterDatabase" localSheetId="13" hidden="1">' 1.1.10'!$A$7:$H$66</definedName>
    <definedName name="_xlnm._FilterDatabase" localSheetId="14" hidden="1">' 1.1.11'!$A$7:$M$66</definedName>
    <definedName name="_xlnm._FilterDatabase" localSheetId="1" hidden="1">'1.1.2'!$A$7:$C$35</definedName>
    <definedName name="_xlnm._FilterDatabase" localSheetId="2" hidden="1">'1.1.3'!$A$6</definedName>
    <definedName name="_xlnm._FilterDatabase" localSheetId="4" hidden="1">'1.1.5'!$A$7:$H$38</definedName>
    <definedName name="_xlnm._FilterDatabase" localSheetId="5" hidden="1">'1.1.6'!$A$7:$I$38</definedName>
    <definedName name="_xlnm._FilterDatabase" localSheetId="6" hidden="1">'1.1.6.1'!$A$7:$I$38</definedName>
    <definedName name="_xlnm._FilterDatabase" localSheetId="7" hidden="1">'1.1.6.2'!$A$8:$I$39</definedName>
    <definedName name="_xlnm._FilterDatabase" localSheetId="8" hidden="1">'1.1.7'!$A$7:$N$38</definedName>
    <definedName name="_xlnm._FilterDatabase" localSheetId="9" hidden="1">'1.1.7.1'!$A$7:$N$38</definedName>
    <definedName name="_xlnm._FilterDatabase" localSheetId="10" hidden="1">'1.1.7.2'!$A$8:$N$39</definedName>
    <definedName name="_xlnm._FilterDatabase" localSheetId="11" hidden="1">'1.1.8'!$A$8:$E$39</definedName>
    <definedName name="_xlnm._FilterDatabase" localSheetId="12" hidden="1">'1.1.9'!$A$8:$E$39</definedName>
    <definedName name="_xlnm._FilterDatabase" localSheetId="16" hidden="1">'1.2.2'!$A$8:$E$39</definedName>
    <definedName name="_xlnm._FilterDatabase" localSheetId="17" hidden="1">'1.2.3'!$A$8:$E$39</definedName>
    <definedName name="_xlnm._FilterDatabase" localSheetId="18" hidden="1">'1.3.1 '!$A$9:$F$9</definedName>
    <definedName name="_xlnm._FilterDatabase" localSheetId="19" hidden="1">'1.4.1  '!$A$9:$E$14</definedName>
    <definedName name="_xlnm._FilterDatabase" localSheetId="20" hidden="1">'1.4.2'!$A$7:$K$10</definedName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  <definedName name="pro" localSheetId="19">'[2]1.1.3'!#REF!</definedName>
    <definedName name="pro" localSheetId="20">'[2]1.1.3'!#REF!</definedName>
    <definedName name="pro">'1.1.3'!#REF!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25" l="1"/>
  <c r="B37" i="31" l="1"/>
  <c r="B10" i="4" l="1"/>
  <c r="M65" i="27" l="1"/>
  <c r="G65" i="26"/>
  <c r="K7" i="37" l="1"/>
  <c r="C69" i="27" l="1"/>
  <c r="D69" i="27"/>
  <c r="E69" i="27"/>
  <c r="F69" i="27"/>
  <c r="G69" i="27"/>
  <c r="H69" i="27"/>
  <c r="I69" i="27"/>
  <c r="J69" i="27"/>
  <c r="K69" i="27"/>
  <c r="L69" i="27"/>
  <c r="B69" i="27"/>
  <c r="M67" i="27"/>
  <c r="C69" i="26"/>
  <c r="D69" i="26"/>
  <c r="E69" i="26"/>
  <c r="F69" i="26"/>
  <c r="H69" i="26"/>
  <c r="B69" i="26"/>
  <c r="G67" i="26"/>
  <c r="G8" i="12" l="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E12" i="37" l="1"/>
  <c r="I10" i="37" s="1"/>
  <c r="D12" i="37"/>
  <c r="H10" i="37" s="1"/>
  <c r="C12" i="37"/>
  <c r="K12" i="37" s="1"/>
  <c r="B12" i="37"/>
  <c r="K10" i="37"/>
  <c r="J10" i="37"/>
  <c r="K9" i="37"/>
  <c r="J9" i="37"/>
  <c r="I9" i="37"/>
  <c r="K8" i="37"/>
  <c r="J8" i="37"/>
  <c r="J7" i="37"/>
  <c r="I7" i="37"/>
  <c r="C13" i="36"/>
  <c r="E12" i="36" s="1"/>
  <c r="B13" i="36"/>
  <c r="D10" i="36" s="1"/>
  <c r="E11" i="36" l="1"/>
  <c r="E9" i="36"/>
  <c r="D9" i="36"/>
  <c r="D11" i="36"/>
  <c r="J12" i="37"/>
  <c r="H9" i="37"/>
  <c r="H7" i="37"/>
  <c r="G7" i="37"/>
  <c r="F7" i="37"/>
  <c r="F10" i="37"/>
  <c r="F12" i="37" s="1"/>
  <c r="G10" i="37"/>
  <c r="F8" i="37"/>
  <c r="F9" i="37"/>
  <c r="G9" i="37"/>
  <c r="H8" i="37"/>
  <c r="I8" i="37"/>
  <c r="I12" i="37" s="1"/>
  <c r="D12" i="36"/>
  <c r="E10" i="36"/>
  <c r="E13" i="36" s="1"/>
  <c r="H12" i="37" l="1"/>
  <c r="D13" i="36"/>
  <c r="G12" i="37"/>
  <c r="M64" i="27"/>
  <c r="G64" i="26"/>
  <c r="G7" i="11" l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M63" i="27" l="1"/>
  <c r="M62" i="27"/>
  <c r="G63" i="26"/>
  <c r="G62" i="26"/>
  <c r="M60" i="27" l="1"/>
  <c r="M61" i="27"/>
  <c r="M66" i="27"/>
  <c r="G66" i="26"/>
  <c r="G7" i="4" l="1"/>
  <c r="G61" i="26" l="1"/>
  <c r="C30" i="1"/>
  <c r="G60" i="26" l="1"/>
  <c r="C24" i="1"/>
  <c r="M59" i="27"/>
  <c r="G59" i="26"/>
  <c r="B41" i="20" l="1"/>
  <c r="B8" i="3" l="1"/>
  <c r="M58" i="27"/>
  <c r="G58" i="26"/>
  <c r="C41" i="20"/>
  <c r="C41" i="21"/>
  <c r="B41" i="21"/>
  <c r="C10" i="1"/>
  <c r="D13" i="1" s="1"/>
  <c r="D8" i="21"/>
  <c r="D24" i="21"/>
  <c r="D9" i="21"/>
  <c r="D25" i="21"/>
  <c r="D10" i="21"/>
  <c r="D26" i="21"/>
  <c r="D11" i="21"/>
  <c r="D27" i="21"/>
  <c r="D12" i="21"/>
  <c r="D28" i="21"/>
  <c r="D13" i="21"/>
  <c r="D29" i="21"/>
  <c r="D14" i="21"/>
  <c r="D30" i="21"/>
  <c r="D15" i="21"/>
  <c r="D31" i="21"/>
  <c r="D16" i="21"/>
  <c r="D32" i="21"/>
  <c r="D17" i="21"/>
  <c r="D33" i="21"/>
  <c r="D18" i="21"/>
  <c r="D34" i="21"/>
  <c r="D19" i="21"/>
  <c r="D35" i="21"/>
  <c r="D20" i="21"/>
  <c r="D36" i="21"/>
  <c r="D21" i="21"/>
  <c r="D37" i="21"/>
  <c r="D22" i="21"/>
  <c r="D38" i="21"/>
  <c r="D23" i="21"/>
  <c r="D39" i="21"/>
  <c r="M57" i="27"/>
  <c r="G57" i="26"/>
  <c r="M2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E17" i="25"/>
  <c r="C17" i="25"/>
  <c r="D13" i="25" s="1"/>
  <c r="M9" i="27"/>
  <c r="M10" i="27"/>
  <c r="M11" i="27"/>
  <c r="M12" i="27"/>
  <c r="M13" i="27"/>
  <c r="M14" i="27"/>
  <c r="M15" i="27"/>
  <c r="M17" i="27"/>
  <c r="M18" i="27"/>
  <c r="M19" i="27"/>
  <c r="M20" i="27"/>
  <c r="M21" i="27"/>
  <c r="M22" i="27"/>
  <c r="M33" i="27"/>
  <c r="M42" i="27"/>
  <c r="M50" i="27"/>
  <c r="M8" i="27"/>
  <c r="M16" i="27"/>
  <c r="M23" i="27"/>
  <c r="M24" i="27"/>
  <c r="M25" i="27"/>
  <c r="M27" i="27"/>
  <c r="M30" i="27"/>
  <c r="M31" i="27"/>
  <c r="M34" i="27"/>
  <c r="M35" i="27"/>
  <c r="M36" i="27"/>
  <c r="M37" i="27"/>
  <c r="M38" i="27"/>
  <c r="M39" i="27"/>
  <c r="M40" i="27"/>
  <c r="M41" i="27"/>
  <c r="M43" i="27"/>
  <c r="M45" i="27"/>
  <c r="M46" i="27"/>
  <c r="M47" i="27"/>
  <c r="M51" i="27"/>
  <c r="M52" i="27"/>
  <c r="M53" i="27"/>
  <c r="M54" i="27"/>
  <c r="M55" i="27"/>
  <c r="M56" i="27"/>
  <c r="M28" i="27"/>
  <c r="M29" i="27"/>
  <c r="M49" i="27"/>
  <c r="M32" i="27"/>
  <c r="M44" i="27"/>
  <c r="M26" i="27"/>
  <c r="M48" i="27"/>
  <c r="G55" i="26"/>
  <c r="G5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7" i="26"/>
  <c r="M7" i="27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B41" i="16"/>
  <c r="C41" i="16"/>
  <c r="B22" i="4"/>
  <c r="C22" i="4"/>
  <c r="D22" i="4"/>
  <c r="E22" i="4"/>
  <c r="F22" i="4"/>
  <c r="G22" i="4"/>
  <c r="H22" i="4"/>
  <c r="I22" i="4"/>
  <c r="J22" i="4"/>
  <c r="K22" i="4"/>
  <c r="L22" i="4"/>
  <c r="M20" i="4"/>
  <c r="M19" i="4"/>
  <c r="G8" i="4"/>
  <c r="C10" i="4"/>
  <c r="D10" i="4"/>
  <c r="E10" i="4"/>
  <c r="F10" i="4"/>
  <c r="H10" i="4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7" i="29"/>
  <c r="F40" i="29"/>
  <c r="C40" i="29"/>
  <c r="D40" i="29"/>
  <c r="E40" i="29"/>
  <c r="B40" i="29"/>
  <c r="H40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F40" i="7"/>
  <c r="E40" i="7"/>
  <c r="D40" i="7"/>
  <c r="C40" i="7"/>
  <c r="B40" i="7"/>
  <c r="M7" i="9"/>
  <c r="J40" i="9"/>
  <c r="K40" i="9"/>
  <c r="L40" i="9"/>
  <c r="G40" i="9"/>
  <c r="F40" i="9"/>
  <c r="C40" i="9"/>
  <c r="E40" i="9"/>
  <c r="I40" i="9"/>
  <c r="H40" i="9"/>
  <c r="D40" i="9"/>
  <c r="B40" i="9"/>
  <c r="H40" i="11"/>
  <c r="F40" i="11"/>
  <c r="E40" i="11"/>
  <c r="D40" i="11"/>
  <c r="C40" i="11"/>
  <c r="B40" i="11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J40" i="10"/>
  <c r="K40" i="10"/>
  <c r="L40" i="10"/>
  <c r="G40" i="10"/>
  <c r="F40" i="10"/>
  <c r="C40" i="10"/>
  <c r="E40" i="10"/>
  <c r="I40" i="10"/>
  <c r="H40" i="10"/>
  <c r="D40" i="10"/>
  <c r="B40" i="10"/>
  <c r="H41" i="12"/>
  <c r="F41" i="12"/>
  <c r="E41" i="12"/>
  <c r="D41" i="12"/>
  <c r="C41" i="12"/>
  <c r="B41" i="12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J41" i="14"/>
  <c r="K41" i="14"/>
  <c r="L41" i="14"/>
  <c r="G41" i="14"/>
  <c r="F41" i="14"/>
  <c r="C41" i="14"/>
  <c r="E41" i="14"/>
  <c r="I41" i="14"/>
  <c r="H41" i="14"/>
  <c r="D41" i="14"/>
  <c r="B41" i="14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B41" i="15"/>
  <c r="C41" i="15"/>
  <c r="D11" i="19"/>
  <c r="B13" i="19"/>
  <c r="C13" i="19"/>
  <c r="D9" i="19"/>
  <c r="D39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C11" i="3" l="1"/>
  <c r="C13" i="3"/>
  <c r="C7" i="31"/>
  <c r="C17" i="31"/>
  <c r="G69" i="26"/>
  <c r="M69" i="27"/>
  <c r="F15" i="25"/>
  <c r="F9" i="25"/>
  <c r="F13" i="25"/>
  <c r="B15" i="3"/>
  <c r="C8" i="3" s="1"/>
  <c r="G40" i="7"/>
  <c r="M41" i="14"/>
  <c r="M40" i="10"/>
  <c r="G40" i="11"/>
  <c r="M40" i="9"/>
  <c r="C10" i="3"/>
  <c r="C12" i="3"/>
  <c r="C16" i="31"/>
  <c r="C27" i="31"/>
  <c r="C15" i="31"/>
  <c r="D15" i="25"/>
  <c r="C10" i="31"/>
  <c r="C11" i="31"/>
  <c r="G10" i="4"/>
  <c r="M22" i="4"/>
  <c r="D11" i="1"/>
  <c r="D12" i="1"/>
  <c r="D15" i="1"/>
  <c r="D13" i="19"/>
  <c r="C14" i="19" s="1"/>
  <c r="D41" i="16"/>
  <c r="C42" i="16" s="1"/>
  <c r="D41" i="15"/>
  <c r="C42" i="15" s="1"/>
  <c r="G40" i="29"/>
  <c r="D41" i="29" s="1"/>
  <c r="C29" i="31"/>
  <c r="C20" i="31"/>
  <c r="C21" i="31"/>
  <c r="C12" i="31"/>
  <c r="C23" i="31"/>
  <c r="C9" i="31"/>
  <c r="C14" i="31"/>
  <c r="C8" i="31"/>
  <c r="C25" i="31"/>
  <c r="C33" i="31"/>
  <c r="C19" i="31"/>
  <c r="C28" i="31"/>
  <c r="C26" i="31"/>
  <c r="D41" i="21"/>
  <c r="B42" i="21" s="1"/>
  <c r="G41" i="12"/>
  <c r="C22" i="31"/>
  <c r="C35" i="31"/>
  <c r="C31" i="31"/>
  <c r="C32" i="31"/>
  <c r="C24" i="31"/>
  <c r="C13" i="31"/>
  <c r="C34" i="31"/>
  <c r="C18" i="31"/>
  <c r="C30" i="31"/>
  <c r="C17" i="1"/>
  <c r="D41" i="20"/>
  <c r="C37" i="31" l="1"/>
  <c r="D11" i="4"/>
  <c r="K23" i="4"/>
  <c r="H23" i="4"/>
  <c r="L23" i="4"/>
  <c r="M23" i="4"/>
  <c r="J23" i="4"/>
  <c r="F23" i="4"/>
  <c r="C23" i="4"/>
  <c r="G23" i="4"/>
  <c r="E23" i="4"/>
  <c r="D23" i="4"/>
  <c r="B11" i="4"/>
  <c r="G11" i="4"/>
  <c r="H11" i="4"/>
  <c r="F11" i="4"/>
  <c r="C11" i="4"/>
  <c r="B41" i="29"/>
  <c r="C41" i="29"/>
  <c r="B14" i="19"/>
  <c r="F41" i="29"/>
  <c r="C6" i="3"/>
  <c r="C42" i="20"/>
  <c r="B42" i="20"/>
  <c r="F17" i="25"/>
  <c r="D17" i="25"/>
  <c r="C42" i="21"/>
  <c r="D42" i="21" s="1"/>
  <c r="B42" i="16"/>
  <c r="D42" i="16" s="1"/>
  <c r="B42" i="15"/>
  <c r="D42" i="15" s="1"/>
  <c r="C34" i="1"/>
  <c r="D32" i="1" s="1"/>
  <c r="D30" i="1"/>
  <c r="D24" i="1"/>
  <c r="D42" i="20" l="1"/>
  <c r="D17" i="1"/>
  <c r="D34" i="1" l="1"/>
</calcChain>
</file>

<file path=xl/sharedStrings.xml><?xml version="1.0" encoding="utf-8"?>
<sst xmlns="http://schemas.openxmlformats.org/spreadsheetml/2006/main" count="1090" uniqueCount="281">
  <si>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</si>
  <si>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</si>
  <si>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</si>
  <si>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</si>
  <si>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</si>
  <si>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</si>
  <si>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</si>
  <si>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</si>
  <si>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</si>
  <si>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</si>
  <si>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</si>
  <si>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</si>
  <si>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</si>
  <si>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</si>
  <si>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</si>
  <si>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</si>
  <si>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</si>
  <si>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</si>
  <si>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</si>
  <si>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</si>
  <si>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</si>
  <si>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</si>
  <si>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</si>
  <si>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</si>
  <si>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</si>
  <si>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</si>
  <si>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</si>
  <si>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</si>
  <si>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</si>
  <si>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</si>
  <si>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</si>
  <si>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</si>
  <si>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</si>
  <si>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</si>
  <si>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</si>
  <si>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</si>
  <si>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</si>
  <si>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</si>
  <si>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</si>
  <si>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</si>
  <si>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</si>
  <si>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</si>
  <si>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</si>
  <si>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</si>
  <si>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</si>
  <si>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</si>
  <si>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</si>
  <si>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</si>
  <si>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</si>
  <si>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</si>
  <si>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</si>
  <si>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</si>
  <si>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</si>
  <si>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</si>
  <si>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</si>
  <si>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</si>
  <si>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</si>
  <si>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</si>
  <si>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</si>
  <si>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</si>
  <si>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</si>
  <si>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</si>
  <si>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</si>
  <si>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</si>
  <si>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 xml:space="preserve">Caballete                                     </t>
  </si>
  <si>
    <t xml:space="preserve">Caja                                       </t>
  </si>
  <si>
    <t>Caja cerrada</t>
  </si>
  <si>
    <t xml:space="preserve">Caja abierta                                </t>
  </si>
  <si>
    <t xml:space="preserve">Estacas                                      </t>
  </si>
  <si>
    <t xml:space="preserve">Jaula                                            </t>
  </si>
  <si>
    <t xml:space="preserve">Media redila                                      </t>
  </si>
  <si>
    <t xml:space="preserve">Pallet o Celdillas                                </t>
  </si>
  <si>
    <t xml:space="preserve">Plataforma                                       </t>
  </si>
  <si>
    <t xml:space="preserve">Redilas                                          </t>
  </si>
  <si>
    <t xml:space="preserve">Refrigerador                                 </t>
  </si>
  <si>
    <t xml:space="preserve">Revolvedora                                     </t>
  </si>
  <si>
    <t xml:space="preserve">Semicaja                                      </t>
  </si>
  <si>
    <t xml:space="preserve">Tanque                                           </t>
  </si>
  <si>
    <t xml:space="preserve">Tolva                                             </t>
  </si>
  <si>
    <t xml:space="preserve">Tractor                                    </t>
  </si>
  <si>
    <t xml:space="preserve">Volteo                                          </t>
  </si>
  <si>
    <t xml:space="preserve">Volteo desmontable                           </t>
  </si>
  <si>
    <t>Materiales peligrosos</t>
  </si>
  <si>
    <t>Automóviles sin rodar</t>
  </si>
  <si>
    <t>Fondos y valores</t>
  </si>
  <si>
    <t>Vehículos voluminosos</t>
  </si>
  <si>
    <t>Diesel</t>
  </si>
  <si>
    <t>Gasolina</t>
  </si>
  <si>
    <t>Gas</t>
  </si>
  <si>
    <t>Electricidad</t>
  </si>
  <si>
    <t>1.4. Producción</t>
  </si>
  <si>
    <t>En combinación con T-2</t>
  </si>
  <si>
    <t>En combinación con T-3</t>
  </si>
  <si>
    <t>Hombre Camión</t>
  </si>
  <si>
    <t>Pequeña</t>
  </si>
  <si>
    <t>Mediana</t>
  </si>
  <si>
    <t>Grande</t>
  </si>
  <si>
    <t>31 a 100</t>
  </si>
  <si>
    <t>6 a 30</t>
  </si>
  <si>
    <t>1 a 5</t>
  </si>
  <si>
    <t>más de 100</t>
  </si>
  <si>
    <t xml:space="preserve"> </t>
  </si>
  <si>
    <t>Unidades motrices</t>
  </si>
  <si>
    <t>Unidades de arrastre</t>
  </si>
  <si>
    <t>Semirremolque de tres ejes</t>
  </si>
  <si>
    <t>Semirremolque de cuatro ejes</t>
  </si>
  <si>
    <t>Semirremolque de cinco ejes</t>
  </si>
  <si>
    <t>Semirremolque de seis ejes</t>
  </si>
  <si>
    <t xml:space="preserve">Caja refrigerador                       </t>
  </si>
  <si>
    <t xml:space="preserve">Cama B o cuello G                                 </t>
  </si>
  <si>
    <t>Chasís portacontenedor</t>
  </si>
  <si>
    <t xml:space="preserve">Equipo especializado                                   </t>
  </si>
  <si>
    <t xml:space="preserve">Estaca o plataforma                                   </t>
  </si>
  <si>
    <t>Redilas o plataforma</t>
  </si>
  <si>
    <t xml:space="preserve">Plataforma con grúa                                 </t>
  </si>
  <si>
    <t>Plataforma o jaula</t>
  </si>
  <si>
    <t>Grúa industrial</t>
  </si>
  <si>
    <t xml:space="preserve">Tanque o redilas                             </t>
  </si>
  <si>
    <t xml:space="preserve">Góndola madrina                                 </t>
  </si>
  <si>
    <t>Semirremolques</t>
  </si>
  <si>
    <t>Remolques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</si>
  <si>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</si>
  <si>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</si>
  <si>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</si>
  <si>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</si>
  <si>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</si>
  <si>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</si>
  <si>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</si>
  <si>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</si>
  <si>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</si>
  <si>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</si>
  <si>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</si>
  <si>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</si>
  <si>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</si>
  <si>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</si>
  <si>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</si>
  <si>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</si>
  <si>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</si>
  <si>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</si>
  <si>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</si>
  <si>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</si>
  <si>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</si>
  <si>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</si>
  <si>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</si>
  <si>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</si>
  <si>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</si>
  <si>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</si>
  <si>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</si>
  <si>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</si>
  <si>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</si>
  <si>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Grúas Industriales</t>
  </si>
  <si>
    <t>Gas-Gasolina</t>
  </si>
  <si>
    <t xml:space="preserve">Camión de tres </t>
  </si>
  <si>
    <t>1. Autotransporte de Carga</t>
  </si>
  <si>
    <t>1.1.3 Parque Vehicular del Autotransporte de Carga por Clase de Servicio</t>
  </si>
  <si>
    <t>Autotransporte de Carga general</t>
  </si>
  <si>
    <t>Autotransporte de Carga especializada</t>
  </si>
  <si>
    <t>Clase de Servicio</t>
  </si>
  <si>
    <t>Unidades Motrices</t>
  </si>
  <si>
    <t>Unidades de Arrastre</t>
  </si>
  <si>
    <t>Total de Unidades Motrices</t>
  </si>
  <si>
    <t>Total Unidades de Arrastre</t>
  </si>
  <si>
    <t>1.1.6  Unidades Motrices del Autotransporte de  Carga por Clase de Vehículo y Entidad Federativa</t>
  </si>
  <si>
    <t>Tipo de Combustible</t>
  </si>
  <si>
    <t xml:space="preserve">            por Clase de Servicio y Entidad Federativa</t>
  </si>
  <si>
    <t>Autotransporte de Carga General</t>
  </si>
  <si>
    <t>Autotransporte de Carga Especializada</t>
  </si>
  <si>
    <t>Entidad Federativa</t>
  </si>
  <si>
    <t>Personas Morales</t>
  </si>
  <si>
    <t>Personas Físicas</t>
  </si>
  <si>
    <t>Modelo de Vehículo</t>
  </si>
  <si>
    <t>No. de Personas Morales</t>
  </si>
  <si>
    <t>No. de Personas Físicas</t>
  </si>
  <si>
    <t xml:space="preserve">           por Clase de Servicio y Entidad Federativa</t>
  </si>
  <si>
    <t>Estrato en Unidades</t>
  </si>
  <si>
    <t>Número de Empresas</t>
  </si>
  <si>
    <t>Número de Vehículos</t>
  </si>
  <si>
    <t>Clase de Vehículo</t>
  </si>
  <si>
    <t>Demanda Atendida Toneladas* 
(Miles)</t>
  </si>
  <si>
    <t>Tráfico Toneladas-km*
 (Miles)</t>
  </si>
  <si>
    <t>S</t>
  </si>
  <si>
    <t>R</t>
  </si>
  <si>
    <t>1.1.2 Parque Vehicular del Autotransporte de Carga por Tipo de Vehículo</t>
  </si>
  <si>
    <t>1.1.4  Parque Vehicular del Autotransporte de Carga por Clase de Servicio y Clase de Vehículo</t>
  </si>
  <si>
    <t>1.1.7.1  Unidades de Arrastre del Autotransporte de Carga General por Clase de Vehículo y Entidad Federativa</t>
  </si>
  <si>
    <t xml:space="preserve">            por Clase de Vehículo y Entidad Federativa</t>
  </si>
  <si>
    <t>1.2.1  Permisionarios del Autotransporte de Carga por Clase de Servicio</t>
  </si>
  <si>
    <t xml:space="preserve">             por Clase de Vehículo y Entidad Federativa</t>
  </si>
  <si>
    <t xml:space="preserve">1.2.3  Personas Físicas que operaron el Autotransporte de Carga </t>
  </si>
  <si>
    <t>No. de Vehículos</t>
  </si>
  <si>
    <t xml:space="preserve">                    por Clase de Servicio y Entidad Federativa</t>
  </si>
  <si>
    <t>Tipo de Vehículo</t>
  </si>
  <si>
    <t>No. de Unidades</t>
  </si>
  <si>
    <t>Total de Empresas</t>
  </si>
  <si>
    <t>Tipo de Empresa</t>
  </si>
  <si>
    <t xml:space="preserve">1.2.2  Personas Morales que operaron el Autotransporte de Carga </t>
  </si>
  <si>
    <t xml:space="preserve">1.1. Parque Vehicular </t>
  </si>
  <si>
    <t>1.1.1 Composición de las Unidades Vehiculares del Autotransporte de Carga por Clase de Vehículo</t>
  </si>
  <si>
    <t xml:space="preserve">1.3.1 Estructura Empresarial del Autotransporte de Carga </t>
  </si>
  <si>
    <t xml:space="preserve">1.2.  Permisionarios </t>
  </si>
  <si>
    <t xml:space="preserve">1.3. Estructura Empresarial </t>
  </si>
  <si>
    <t>1.4.1  Toneladas Transportadas y Toneladas-km</t>
  </si>
  <si>
    <t>1.4.2  Total de Toneladas Transportadas y Toneladas-km por Clase de Servicio</t>
  </si>
  <si>
    <t xml:space="preserve">*Cifras Estimadas </t>
  </si>
  <si>
    <t xml:space="preserve">C-3 </t>
  </si>
  <si>
    <t>1.1.5  Paque Vehicular Motriz del Autotransporte de Carga por Tipo de Combustible</t>
  </si>
  <si>
    <t>1.1.7 Unidades de Arrastre del Autotransporte de Carga por Clase de Vehículo y Entidad Federativa</t>
  </si>
  <si>
    <t>1.1.6.1   Unidades Motrices del Autotransporte de Carga General por Clase de Vehículo y Entidad Federativa</t>
  </si>
  <si>
    <t xml:space="preserve">1.1.6.2  Unidades Motrices del Autotransporte de Carga Especializada </t>
  </si>
  <si>
    <t xml:space="preserve">1.1.7.2  Unidades de Arrastre del Autotransporte de Carga Especializada </t>
  </si>
  <si>
    <t xml:space="preserve">1.1.8   Composición de las Unidades Vehiculares del Autotransporte de Carga                           </t>
  </si>
  <si>
    <t xml:space="preserve">1.1.9  Parque Vehicular de los Permisionarios del  </t>
  </si>
  <si>
    <t xml:space="preserve">           Autotransporte de Carga por Entidad Federativa</t>
  </si>
  <si>
    <t>1.1.10  Total de Unidades Motrices del Autotransporte de Carga por Modelo y Clase de Vehículo</t>
  </si>
  <si>
    <t>1.1.11 Total de Unidades de Arrastre del Autotransporte de Carga por Modelo y Clase de Vehículo</t>
  </si>
  <si>
    <t>Ciudad de México</t>
  </si>
  <si>
    <t>CDMX</t>
  </si>
  <si>
    <t xml:space="preserve">Grúas </t>
  </si>
  <si>
    <t>CAMP</t>
  </si>
  <si>
    <t>TAMS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</si>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</sst>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  <numFmt numFmtId="167" formatCode="#,##0.0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/>
    <xf numFmtId="3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8" fillId="0" borderId="0" xfId="0" applyFont="1"/>
    <xf numFmtId="0" fontId="3" fillId="0" borderId="0" xfId="1" applyFont="1" applyFill="1"/>
    <xf numFmtId="3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0" fontId="10" fillId="0" borderId="0" xfId="0" applyFont="1" applyFill="1"/>
    <xf numFmtId="3" fontId="7" fillId="0" borderId="0" xfId="0" applyNumberFormat="1" applyFont="1" applyFill="1" applyAlignment="1">
      <alignment horizontal="center" vertical="top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right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4" borderId="0" xfId="0" applyFont="1" applyFill="1" applyAlignment="1">
      <alignment horizontal="right"/>
    </xf>
    <xf numFmtId="2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1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3" fontId="11" fillId="0" borderId="0" xfId="0" applyNumberFormat="1" applyFont="1" applyAlignment="1">
      <alignment horizontal="center"/>
    </xf>
    <xf numFmtId="3" fontId="4" fillId="0" borderId="0" xfId="0" applyNumberFormat="1" applyFont="1" applyFill="1"/>
    <xf numFmtId="0" fontId="8" fillId="0" borderId="0" xfId="0" applyFont="1" applyAlignment="1"/>
    <xf numFmtId="0" fontId="6" fillId="0" borderId="0" xfId="0" applyFont="1" applyBorder="1"/>
    <xf numFmtId="0" fontId="6" fillId="0" borderId="0" xfId="0" applyFont="1"/>
    <xf numFmtId="3" fontId="7" fillId="0" borderId="0" xfId="0" applyNumberFormat="1" applyFont="1" applyAlignment="1"/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3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0" fontId="11" fillId="0" borderId="0" xfId="0" applyFont="1"/>
    <xf numFmtId="166" fontId="4" fillId="0" borderId="0" xfId="0" applyNumberFormat="1" applyFont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6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7" fillId="4" borderId="0" xfId="0" applyFont="1" applyFill="1" applyBorder="1"/>
    <xf numFmtId="3" fontId="7" fillId="4" borderId="0" xfId="0" applyNumberFormat="1" applyFont="1" applyFill="1" applyBorder="1"/>
    <xf numFmtId="3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7" fontId="7" fillId="0" borderId="0" xfId="0" applyNumberFormat="1" applyFont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166" fontId="4" fillId="0" borderId="0" xfId="7" applyNumberFormat="1" applyFont="1" applyFill="1" applyBorder="1" applyAlignment="1">
      <alignment horizontal="center"/>
    </xf>
    <xf numFmtId="165" fontId="7" fillId="0" borderId="0" xfId="7" applyNumberFormat="1" applyFont="1" applyFill="1" applyBorder="1"/>
    <xf numFmtId="0" fontId="9" fillId="5" borderId="0" xfId="2" applyFont="1" applyFill="1" applyAlignment="1">
      <alignment horizontal="center" vertical="center" wrapText="1"/>
    </xf>
    <xf numFmtId="3" fontId="9" fillId="5" borderId="0" xfId="2" applyNumberFormat="1" applyFont="1" applyFill="1" applyAlignment="1">
      <alignment horizontal="center" vertical="center" wrapText="1"/>
    </xf>
    <xf numFmtId="164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/>
    </xf>
    <xf numFmtId="3" fontId="9" fillId="5" borderId="0" xfId="2" applyNumberFormat="1" applyFont="1" applyFill="1" applyAlignment="1">
      <alignment horizontal="center"/>
    </xf>
    <xf numFmtId="3" fontId="7" fillId="6" borderId="0" xfId="0" applyNumberFormat="1" applyFont="1" applyFill="1" applyAlignment="1">
      <alignment horizontal="center"/>
    </xf>
    <xf numFmtId="0" fontId="5" fillId="6" borderId="0" xfId="1" applyFont="1" applyFill="1" applyAlignment="1">
      <alignment horizontal="center"/>
    </xf>
    <xf numFmtId="3" fontId="5" fillId="6" borderId="0" xfId="1" applyNumberFormat="1" applyFont="1" applyFill="1" applyAlignment="1">
      <alignment horizontal="center"/>
    </xf>
    <xf numFmtId="0" fontId="5" fillId="6" borderId="0" xfId="1" applyFont="1" applyFill="1" applyBorder="1"/>
    <xf numFmtId="3" fontId="3" fillId="6" borderId="0" xfId="1" applyNumberFormat="1" applyFont="1" applyFill="1" applyBorder="1" applyAlignment="1">
      <alignment horizontal="center"/>
    </xf>
    <xf numFmtId="0" fontId="9" fillId="5" borderId="0" xfId="2" applyFont="1" applyFill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1" fontId="9" fillId="5" borderId="0" xfId="2" applyNumberFormat="1" applyFont="1" applyFill="1" applyBorder="1" applyAlignment="1">
      <alignment horizontal="center" vertical="center" wrapText="1"/>
    </xf>
    <xf numFmtId="0" fontId="5" fillId="6" borderId="0" xfId="1" applyFont="1" applyFill="1"/>
    <xf numFmtId="3" fontId="9" fillId="5" borderId="3" xfId="2" applyNumberFormat="1" applyFont="1" applyFill="1" applyBorder="1" applyAlignment="1">
      <alignment horizontal="center" vertical="center" wrapText="1"/>
    </xf>
    <xf numFmtId="3" fontId="9" fillId="5" borderId="0" xfId="2" applyNumberFormat="1" applyFont="1" applyFill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3" fontId="3" fillId="6" borderId="0" xfId="1" applyNumberFormat="1" applyFont="1" applyFill="1" applyAlignment="1">
      <alignment horizontal="center"/>
    </xf>
    <xf numFmtId="0" fontId="9" fillId="5" borderId="0" xfId="2" applyFont="1" applyFill="1" applyAlignment="1">
      <alignment horizontal="center" vertical="center"/>
    </xf>
    <xf numFmtId="3" fontId="9" fillId="5" borderId="0" xfId="2" applyNumberFormat="1" applyFont="1" applyFill="1" applyAlignment="1">
      <alignment horizontal="center" vertical="center"/>
    </xf>
    <xf numFmtId="3" fontId="9" fillId="5" borderId="0" xfId="2" applyNumberFormat="1" applyFont="1" applyFill="1" applyAlignment="1">
      <alignment horizontal="center" vertical="center"/>
    </xf>
    <xf numFmtId="0" fontId="3" fillId="6" borderId="0" xfId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9" fillId="5" borderId="0" xfId="2" applyFont="1" applyFill="1" applyAlignment="1">
      <alignment vertical="center"/>
    </xf>
    <xf numFmtId="1" fontId="9" fillId="5" borderId="0" xfId="2" applyNumberFormat="1" applyFont="1" applyFill="1" applyAlignment="1">
      <alignment horizontal="center" vertical="center"/>
    </xf>
    <xf numFmtId="16" fontId="5" fillId="6" borderId="0" xfId="1" applyNumberFormat="1" applyFont="1" applyFill="1" applyAlignment="1">
      <alignment horizontal="center"/>
    </xf>
    <xf numFmtId="164" fontId="3" fillId="6" borderId="0" xfId="1" applyNumberFormat="1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164" fontId="5" fillId="6" borderId="0" xfId="1" applyNumberFormat="1" applyFont="1" applyFill="1" applyAlignment="1">
      <alignment horizontal="center"/>
    </xf>
    <xf numFmtId="166" fontId="3" fillId="6" borderId="0" xfId="1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/>
    <xf numFmtId="3" fontId="5" fillId="6" borderId="0" xfId="1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6" borderId="0" xfId="1" applyNumberFormat="1" applyFont="1" applyFill="1" applyBorder="1" applyAlignment="1">
      <alignment horizontal="center"/>
    </xf>
    <xf numFmtId="3" fontId="6" fillId="6" borderId="0" xfId="0" applyNumberFormat="1" applyFont="1" applyFill="1" applyAlignment="1">
      <alignment horizontal="center"/>
    </xf>
    <xf numFmtId="2" fontId="7" fillId="0" borderId="0" xfId="0" applyNumberFormat="1" applyFont="1"/>
    <xf numFmtId="3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3" fontId="9" fillId="5" borderId="2" xfId="2" applyNumberFormat="1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/>
    </xf>
    <xf numFmtId="0" fontId="8" fillId="0" borderId="0" xfId="0" applyFont="1" applyAlignment="1">
      <alignment horizontal="left"/>
    </xf>
    <xf numFmtId="3" fontId="9" fillId="5" borderId="2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3" fontId="9" fillId="5" borderId="0" xfId="2" applyNumberFormat="1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3" fillId="0" borderId="0" xfId="0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 wrapText="1"/>
    </xf>
    <xf numFmtId="2" fontId="4" fillId="4" borderId="0" xfId="0" applyNumberFormat="1" applyFont="1" applyFill="1" applyAlignment="1">
      <alignment horizontal="center"/>
    </xf>
    <xf numFmtId="164" fontId="4" fillId="0" borderId="0" xfId="0" applyNumberFormat="1" applyFont="1"/>
    <xf numFmtId="166" fontId="7" fillId="0" borderId="0" xfId="0" applyNumberFormat="1" applyFont="1"/>
  </cellXfs>
  <cellStyles count="8">
    <cellStyle name="40% - Énfasis3" xfId="1" builtinId="39"/>
    <cellStyle name="Énfasis3" xfId="2" builtinId="37"/>
    <cellStyle name="Millares 2" xfId="3"/>
    <cellStyle name="Millares 2 2" xfId="7"/>
    <cellStyle name="Normal" xfId="0" builtinId="0"/>
    <cellStyle name="Normal 2" xfId="4"/>
    <cellStyle name="Normal 3" xfId="5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 Parque</a:t>
            </a:r>
            <a:r>
              <a:rPr lang="es-ES" sz="1200" baseline="0"/>
              <a:t> Vehicular del Autotransporte de Carga por Clase 2019</a:t>
            </a:r>
            <a:endParaRPr lang="es-ES" sz="1200"/>
          </a:p>
        </c:rich>
      </c:tx>
      <c:layout>
        <c:manualLayout>
          <c:xMode val="edge"/>
          <c:yMode val="edge"/>
          <c:x val="8.0611111111111119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75546806649173E-2"/>
          <c:y val="0.23148148148148148"/>
          <c:w val="0.45555555555555555"/>
          <c:h val="0.759259259259259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2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B78-4BDC-8EC9-7AB1E27BEE7B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B78-4BDC-8EC9-7AB1E27BEE7B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B78-4BDC-8EC9-7AB1E27BEE7B}"/>
              </c:ext>
            </c:extLst>
          </c:dPt>
          <c:dLbls>
            <c:dLbl>
              <c:idx val="0"/>
              <c:layout>
                <c:manualLayout>
                  <c:x val="-0.10406681977252843"/>
                  <c:y val="-3.19794400699912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48.9%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('1.1.1'!$A$10,'1.1.1'!$A$17,'1.1.1'!$A$32)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</c:v>
                </c:pt>
              </c:strCache>
            </c:strRef>
          </c:cat>
          <c:val>
            <c:numRef>
              <c:f>('1.1.1'!$D$10,'1.1.1'!$D$17,'1.1.1'!$D$32)</c:f>
              <c:numCache>
                <c:formatCode>0.0</c:formatCode>
                <c:ptCount val="3"/>
                <c:pt idx="0">
                  <c:v>51.1</c:v>
                </c:pt>
                <c:pt idx="1">
                  <c:v>48.920064291308393</c:v>
                </c:pt>
                <c:pt idx="2">
                  <c:v>4.520766874876634E-2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B78-4BDC-8EC9-7AB1E27BEE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67497812773403"/>
          <c:y val="0.45312773403324585"/>
          <c:w val="0.28880577427821524"/>
          <c:h val="0.2511515748031495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2019</a:t>
            </a:r>
            <a:endParaRPr lang="es-ES" sz="1200"/>
          </a:p>
        </c:rich>
      </c:tx>
      <c:layout>
        <c:manualLayout>
          <c:xMode val="edge"/>
          <c:yMode val="edge"/>
          <c:x val="0.24839332316434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902636599569328E-2"/>
          <c:y val="0.13982943935286779"/>
          <c:w val="0.8771448371767252"/>
          <c:h val="0.608800654016608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9371</c:v>
                </c:pt>
                <c:pt idx="1">
                  <c:v>11956</c:v>
                </c:pt>
                <c:pt idx="2">
                  <c:v>895</c:v>
                </c:pt>
                <c:pt idx="3">
                  <c:v>642</c:v>
                </c:pt>
                <c:pt idx="4">
                  <c:v>4120</c:v>
                </c:pt>
                <c:pt idx="5">
                  <c:v>13343</c:v>
                </c:pt>
                <c:pt idx="6">
                  <c:v>100555</c:v>
                </c:pt>
                <c:pt idx="7">
                  <c:v>13311</c:v>
                </c:pt>
                <c:pt idx="8">
                  <c:v>3698</c:v>
                </c:pt>
                <c:pt idx="9">
                  <c:v>5823</c:v>
                </c:pt>
                <c:pt idx="10">
                  <c:v>24897</c:v>
                </c:pt>
                <c:pt idx="11">
                  <c:v>26044</c:v>
                </c:pt>
                <c:pt idx="12">
                  <c:v>2665</c:v>
                </c:pt>
                <c:pt idx="13">
                  <c:v>18589</c:v>
                </c:pt>
                <c:pt idx="14">
                  <c:v>33792</c:v>
                </c:pt>
                <c:pt idx="15">
                  <c:v>13681</c:v>
                </c:pt>
                <c:pt idx="16">
                  <c:v>4894</c:v>
                </c:pt>
                <c:pt idx="17">
                  <c:v>1157</c:v>
                </c:pt>
                <c:pt idx="18">
                  <c:v>42540</c:v>
                </c:pt>
                <c:pt idx="19">
                  <c:v>2397</c:v>
                </c:pt>
                <c:pt idx="20">
                  <c:v>16286</c:v>
                </c:pt>
                <c:pt idx="21">
                  <c:v>11700</c:v>
                </c:pt>
                <c:pt idx="22">
                  <c:v>903</c:v>
                </c:pt>
                <c:pt idx="23">
                  <c:v>10117</c:v>
                </c:pt>
                <c:pt idx="24">
                  <c:v>9364</c:v>
                </c:pt>
                <c:pt idx="25">
                  <c:v>9159</c:v>
                </c:pt>
                <c:pt idx="26">
                  <c:v>2375</c:v>
                </c:pt>
                <c:pt idx="27">
                  <c:v>20692</c:v>
                </c:pt>
                <c:pt idx="28">
                  <c:v>2721</c:v>
                </c:pt>
                <c:pt idx="29">
                  <c:v>15366</c:v>
                </c:pt>
                <c:pt idx="30">
                  <c:v>3828</c:v>
                </c:pt>
                <c:pt idx="31">
                  <c:v>1935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C2-4807-A29C-6BC71F752DD3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685</c:v>
                </c:pt>
                <c:pt idx="1">
                  <c:v>983</c:v>
                </c:pt>
                <c:pt idx="2">
                  <c:v>61</c:v>
                </c:pt>
                <c:pt idx="3">
                  <c:v>45</c:v>
                </c:pt>
                <c:pt idx="4">
                  <c:v>91</c:v>
                </c:pt>
                <c:pt idx="5">
                  <c:v>188</c:v>
                </c:pt>
                <c:pt idx="6">
                  <c:v>16977</c:v>
                </c:pt>
                <c:pt idx="7">
                  <c:v>1309</c:v>
                </c:pt>
                <c:pt idx="8">
                  <c:v>301</c:v>
                </c:pt>
                <c:pt idx="9">
                  <c:v>126</c:v>
                </c:pt>
                <c:pt idx="10">
                  <c:v>4484</c:v>
                </c:pt>
                <c:pt idx="11">
                  <c:v>1245</c:v>
                </c:pt>
                <c:pt idx="12">
                  <c:v>117</c:v>
                </c:pt>
                <c:pt idx="13">
                  <c:v>835</c:v>
                </c:pt>
                <c:pt idx="14">
                  <c:v>1603</c:v>
                </c:pt>
                <c:pt idx="15">
                  <c:v>332</c:v>
                </c:pt>
                <c:pt idx="16">
                  <c:v>708</c:v>
                </c:pt>
                <c:pt idx="17">
                  <c:v>11</c:v>
                </c:pt>
                <c:pt idx="18">
                  <c:v>3206</c:v>
                </c:pt>
                <c:pt idx="19">
                  <c:v>72</c:v>
                </c:pt>
                <c:pt idx="20">
                  <c:v>948</c:v>
                </c:pt>
                <c:pt idx="21">
                  <c:v>1845</c:v>
                </c:pt>
                <c:pt idx="22">
                  <c:v>88</c:v>
                </c:pt>
                <c:pt idx="23">
                  <c:v>1038</c:v>
                </c:pt>
                <c:pt idx="24">
                  <c:v>537</c:v>
                </c:pt>
                <c:pt idx="25">
                  <c:v>149</c:v>
                </c:pt>
                <c:pt idx="26">
                  <c:v>108</c:v>
                </c:pt>
                <c:pt idx="27">
                  <c:v>2689</c:v>
                </c:pt>
                <c:pt idx="28">
                  <c:v>202</c:v>
                </c:pt>
                <c:pt idx="29">
                  <c:v>620</c:v>
                </c:pt>
                <c:pt idx="30">
                  <c:v>180</c:v>
                </c:pt>
                <c:pt idx="31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C2-4807-A29C-6BC71F752DD3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accent5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104</c:v>
                </c:pt>
                <c:pt idx="1">
                  <c:v>24</c:v>
                </c:pt>
                <c:pt idx="2">
                  <c:v>1</c:v>
                </c:pt>
                <c:pt idx="3">
                  <c:v>1</c:v>
                </c:pt>
                <c:pt idx="4">
                  <c:v>35</c:v>
                </c:pt>
                <c:pt idx="5">
                  <c:v>24</c:v>
                </c:pt>
                <c:pt idx="6">
                  <c:v>852</c:v>
                </c:pt>
                <c:pt idx="7">
                  <c:v>93</c:v>
                </c:pt>
                <c:pt idx="8">
                  <c:v>8</c:v>
                </c:pt>
                <c:pt idx="9">
                  <c:v>3</c:v>
                </c:pt>
                <c:pt idx="10">
                  <c:v>69</c:v>
                </c:pt>
                <c:pt idx="11">
                  <c:v>108</c:v>
                </c:pt>
                <c:pt idx="12">
                  <c:v>10</c:v>
                </c:pt>
                <c:pt idx="13">
                  <c:v>91</c:v>
                </c:pt>
                <c:pt idx="14">
                  <c:v>259</c:v>
                </c:pt>
                <c:pt idx="15">
                  <c:v>73</c:v>
                </c:pt>
                <c:pt idx="16">
                  <c:v>19</c:v>
                </c:pt>
                <c:pt idx="17">
                  <c:v>2</c:v>
                </c:pt>
                <c:pt idx="18">
                  <c:v>303</c:v>
                </c:pt>
                <c:pt idx="19">
                  <c:v>2</c:v>
                </c:pt>
                <c:pt idx="20">
                  <c:v>61</c:v>
                </c:pt>
                <c:pt idx="21">
                  <c:v>160</c:v>
                </c:pt>
                <c:pt idx="22">
                  <c:v>0</c:v>
                </c:pt>
                <c:pt idx="23">
                  <c:v>29</c:v>
                </c:pt>
                <c:pt idx="24">
                  <c:v>40</c:v>
                </c:pt>
                <c:pt idx="25">
                  <c:v>14</c:v>
                </c:pt>
                <c:pt idx="26">
                  <c:v>13</c:v>
                </c:pt>
                <c:pt idx="27">
                  <c:v>44</c:v>
                </c:pt>
                <c:pt idx="28">
                  <c:v>4</c:v>
                </c:pt>
                <c:pt idx="29">
                  <c:v>68</c:v>
                </c:pt>
                <c:pt idx="30">
                  <c:v>24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C2-4807-A29C-6BC71F752DD3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97</c:v>
                </c:pt>
                <c:pt idx="7">
                  <c:v>394</c:v>
                </c:pt>
                <c:pt idx="8">
                  <c:v>7</c:v>
                </c:pt>
                <c:pt idx="9">
                  <c:v>15</c:v>
                </c:pt>
                <c:pt idx="10">
                  <c:v>19</c:v>
                </c:pt>
                <c:pt idx="11">
                  <c:v>65</c:v>
                </c:pt>
                <c:pt idx="12">
                  <c:v>0</c:v>
                </c:pt>
                <c:pt idx="13">
                  <c:v>5</c:v>
                </c:pt>
                <c:pt idx="14">
                  <c:v>22</c:v>
                </c:pt>
                <c:pt idx="15">
                  <c:v>6</c:v>
                </c:pt>
                <c:pt idx="16">
                  <c:v>9</c:v>
                </c:pt>
                <c:pt idx="17">
                  <c:v>1</c:v>
                </c:pt>
                <c:pt idx="18">
                  <c:v>4028</c:v>
                </c:pt>
                <c:pt idx="19">
                  <c:v>0</c:v>
                </c:pt>
                <c:pt idx="20">
                  <c:v>37</c:v>
                </c:pt>
                <c:pt idx="21">
                  <c:v>221</c:v>
                </c:pt>
                <c:pt idx="22">
                  <c:v>0</c:v>
                </c:pt>
                <c:pt idx="23">
                  <c:v>102</c:v>
                </c:pt>
                <c:pt idx="24">
                  <c:v>1</c:v>
                </c:pt>
                <c:pt idx="25">
                  <c:v>3</c:v>
                </c:pt>
                <c:pt idx="26">
                  <c:v>12</c:v>
                </c:pt>
                <c:pt idx="27">
                  <c:v>80</c:v>
                </c:pt>
                <c:pt idx="28">
                  <c:v>2</c:v>
                </c:pt>
                <c:pt idx="29">
                  <c:v>17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2-4807-A29C-6BC71F7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153984"/>
        <c:axId val="76155520"/>
      </c:barChart>
      <c:catAx>
        <c:axId val="7615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6155520"/>
        <c:crosses val="autoZero"/>
        <c:auto val="1"/>
        <c:lblAlgn val="ctr"/>
        <c:lblOffset val="100"/>
        <c:noMultiLvlLbl val="0"/>
      </c:catAx>
      <c:valAx>
        <c:axId val="76155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66557377049180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615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5569"/>
          <c:w val="0.41098412283232538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 i="0" baseline="0">
                <a:effectLst/>
              </a:rPr>
              <a:t>Distribución del Parque Vehicular Motriz del Autotransporte de Carga por Tipo de Combustible 2019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246111111111111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12510936132983"/>
          <c:y val="0.25041666666666673"/>
          <c:w val="0.41641666666666666"/>
          <c:h val="0.694027777777777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2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0F-4992-BA9D-FC8DE6DE2D4D}"/>
              </c:ext>
            </c:extLst>
          </c:dPt>
          <c:dPt>
            <c:idx val="1"/>
            <c:bubble3D val="0"/>
            <c:explosion val="9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80F-4992-BA9D-FC8DE6DE2D4D}"/>
              </c:ext>
            </c:extLst>
          </c:dPt>
          <c:dPt>
            <c:idx val="2"/>
            <c:bubble3D val="0"/>
            <c:explosion val="12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0F-4992-BA9D-FC8DE6DE2D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0F-4992-BA9D-FC8DE6DE2D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80F-4992-BA9D-FC8DE6DE2D4D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89.9%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929790026246713E-2"/>
                  <c:y val="-7.82407407407407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</c:dLbls>
          <c:cat>
            <c:strRef>
              <c:f>'1.1.5'!$B$5:$F$5</c:f>
              <c:strCache>
                <c:ptCount val="5"/>
                <c:pt idx="0">
                  <c:v>Diesel</c:v>
                </c:pt>
                <c:pt idx="1">
                  <c:v>Gasolina</c:v>
                </c:pt>
                <c:pt idx="2">
                  <c:v>Gas</c:v>
                </c:pt>
                <c:pt idx="3">
                  <c:v>Gas-Gasolina</c:v>
                </c:pt>
                <c:pt idx="4">
                  <c:v>Electricidad</c:v>
                </c:pt>
              </c:strCache>
            </c:strRef>
          </c:cat>
          <c:val>
            <c:numRef>
              <c:f>'1.1.5'!$B$41:$F$41</c:f>
              <c:numCache>
                <c:formatCode>0.0</c:formatCode>
                <c:ptCount val="5"/>
                <c:pt idx="0">
                  <c:v>89.854840988531024</c:v>
                </c:pt>
                <c:pt idx="1">
                  <c:v>8.5639516669021489</c:v>
                </c:pt>
                <c:pt idx="2">
                  <c:v>0.51969751884364235</c:v>
                </c:pt>
                <c:pt idx="3">
                  <c:v>1</c:v>
                </c:pt>
                <c:pt idx="4">
                  <c:v>4.0953311177591986E-4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0F-4992-BA9D-FC8DE6DE2D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846994750656169"/>
          <c:y val="0.41349846894138231"/>
          <c:w val="0.20696719160104987"/>
          <c:h val="0.34614319043452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2">
        <a:lumMod val="90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 Carga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</a:t>
            </a:r>
            <a:r>
              <a:rPr lang="es-ES" sz="1200"/>
              <a:t>Clase</a:t>
            </a:r>
            <a:r>
              <a:rPr lang="es-ES" sz="1200" baseline="0"/>
              <a:t> de Vehículo 2019</a:t>
            </a:r>
            <a:endParaRPr lang="es-ES" sz="1200"/>
          </a:p>
        </c:rich>
      </c:tx>
      <c:layout>
        <c:manualLayout>
          <c:xMode val="edge"/>
          <c:yMode val="edge"/>
          <c:x val="0.244549446502099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3559322033898305"/>
          <c:w val="0.87214259198875033"/>
          <c:h val="0.62804146091908009"/>
        </c:manualLayout>
      </c:layout>
      <c:lineChart>
        <c:grouping val="standar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1664</c:v>
                </c:pt>
                <c:pt idx="1">
                  <c:v>1799</c:v>
                </c:pt>
                <c:pt idx="2">
                  <c:v>107</c:v>
                </c:pt>
                <c:pt idx="3">
                  <c:v>181</c:v>
                </c:pt>
                <c:pt idx="4">
                  <c:v>730</c:v>
                </c:pt>
                <c:pt idx="5">
                  <c:v>1198</c:v>
                </c:pt>
                <c:pt idx="6">
                  <c:v>45624</c:v>
                </c:pt>
                <c:pt idx="7">
                  <c:v>2990</c:v>
                </c:pt>
                <c:pt idx="8">
                  <c:v>619</c:v>
                </c:pt>
                <c:pt idx="9">
                  <c:v>422</c:v>
                </c:pt>
                <c:pt idx="10">
                  <c:v>9763</c:v>
                </c:pt>
                <c:pt idx="11">
                  <c:v>4189</c:v>
                </c:pt>
                <c:pt idx="12">
                  <c:v>557</c:v>
                </c:pt>
                <c:pt idx="13">
                  <c:v>2835</c:v>
                </c:pt>
                <c:pt idx="14">
                  <c:v>5825</c:v>
                </c:pt>
                <c:pt idx="15">
                  <c:v>1549</c:v>
                </c:pt>
                <c:pt idx="16">
                  <c:v>1822</c:v>
                </c:pt>
                <c:pt idx="17">
                  <c:v>82</c:v>
                </c:pt>
                <c:pt idx="18">
                  <c:v>12038</c:v>
                </c:pt>
                <c:pt idx="19">
                  <c:v>590</c:v>
                </c:pt>
                <c:pt idx="20">
                  <c:v>3672</c:v>
                </c:pt>
                <c:pt idx="21">
                  <c:v>3334</c:v>
                </c:pt>
                <c:pt idx="22">
                  <c:v>241</c:v>
                </c:pt>
                <c:pt idx="23">
                  <c:v>2014</c:v>
                </c:pt>
                <c:pt idx="24">
                  <c:v>1181</c:v>
                </c:pt>
                <c:pt idx="25">
                  <c:v>761</c:v>
                </c:pt>
                <c:pt idx="26">
                  <c:v>719</c:v>
                </c:pt>
                <c:pt idx="27">
                  <c:v>4821</c:v>
                </c:pt>
                <c:pt idx="28">
                  <c:v>626</c:v>
                </c:pt>
                <c:pt idx="29">
                  <c:v>2247</c:v>
                </c:pt>
                <c:pt idx="30">
                  <c:v>720</c:v>
                </c:pt>
                <c:pt idx="31">
                  <c:v>138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117-495B-A2A3-3324D690DB0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2027</c:v>
                </c:pt>
                <c:pt idx="1">
                  <c:v>686</c:v>
                </c:pt>
                <c:pt idx="2">
                  <c:v>176</c:v>
                </c:pt>
                <c:pt idx="3">
                  <c:v>207</c:v>
                </c:pt>
                <c:pt idx="4">
                  <c:v>954</c:v>
                </c:pt>
                <c:pt idx="5">
                  <c:v>756</c:v>
                </c:pt>
                <c:pt idx="6">
                  <c:v>24705</c:v>
                </c:pt>
                <c:pt idx="7">
                  <c:v>1354</c:v>
                </c:pt>
                <c:pt idx="8">
                  <c:v>601</c:v>
                </c:pt>
                <c:pt idx="9">
                  <c:v>540</c:v>
                </c:pt>
                <c:pt idx="10">
                  <c:v>6209</c:v>
                </c:pt>
                <c:pt idx="11">
                  <c:v>6562</c:v>
                </c:pt>
                <c:pt idx="12">
                  <c:v>580</c:v>
                </c:pt>
                <c:pt idx="13">
                  <c:v>4524</c:v>
                </c:pt>
                <c:pt idx="14">
                  <c:v>7861</c:v>
                </c:pt>
                <c:pt idx="15">
                  <c:v>3192</c:v>
                </c:pt>
                <c:pt idx="16">
                  <c:v>1429</c:v>
                </c:pt>
                <c:pt idx="17">
                  <c:v>610</c:v>
                </c:pt>
                <c:pt idx="18">
                  <c:v>5399</c:v>
                </c:pt>
                <c:pt idx="19">
                  <c:v>547</c:v>
                </c:pt>
                <c:pt idx="20">
                  <c:v>5131</c:v>
                </c:pt>
                <c:pt idx="21">
                  <c:v>2107</c:v>
                </c:pt>
                <c:pt idx="22">
                  <c:v>206</c:v>
                </c:pt>
                <c:pt idx="23">
                  <c:v>1903</c:v>
                </c:pt>
                <c:pt idx="24">
                  <c:v>1983</c:v>
                </c:pt>
                <c:pt idx="25">
                  <c:v>751</c:v>
                </c:pt>
                <c:pt idx="26">
                  <c:v>705</c:v>
                </c:pt>
                <c:pt idx="27">
                  <c:v>2195</c:v>
                </c:pt>
                <c:pt idx="28">
                  <c:v>720</c:v>
                </c:pt>
                <c:pt idx="29">
                  <c:v>3175</c:v>
                </c:pt>
                <c:pt idx="30">
                  <c:v>1198</c:v>
                </c:pt>
                <c:pt idx="31">
                  <c:v>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17-495B-A2A3-3324D690DB0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102</c:v>
                </c:pt>
                <c:pt idx="1">
                  <c:v>140</c:v>
                </c:pt>
                <c:pt idx="2">
                  <c:v>3</c:v>
                </c:pt>
                <c:pt idx="3">
                  <c:v>14</c:v>
                </c:pt>
                <c:pt idx="4">
                  <c:v>16</c:v>
                </c:pt>
                <c:pt idx="5">
                  <c:v>99</c:v>
                </c:pt>
                <c:pt idx="6">
                  <c:v>866</c:v>
                </c:pt>
                <c:pt idx="7">
                  <c:v>91</c:v>
                </c:pt>
                <c:pt idx="8">
                  <c:v>31</c:v>
                </c:pt>
                <c:pt idx="9">
                  <c:v>30</c:v>
                </c:pt>
                <c:pt idx="10">
                  <c:v>230</c:v>
                </c:pt>
                <c:pt idx="11">
                  <c:v>143</c:v>
                </c:pt>
                <c:pt idx="12">
                  <c:v>15</c:v>
                </c:pt>
                <c:pt idx="13">
                  <c:v>111</c:v>
                </c:pt>
                <c:pt idx="14">
                  <c:v>324</c:v>
                </c:pt>
                <c:pt idx="15">
                  <c:v>68</c:v>
                </c:pt>
                <c:pt idx="16">
                  <c:v>61</c:v>
                </c:pt>
                <c:pt idx="17">
                  <c:v>1</c:v>
                </c:pt>
                <c:pt idx="18">
                  <c:v>310</c:v>
                </c:pt>
                <c:pt idx="19">
                  <c:v>2</c:v>
                </c:pt>
                <c:pt idx="20">
                  <c:v>150</c:v>
                </c:pt>
                <c:pt idx="21">
                  <c:v>260</c:v>
                </c:pt>
                <c:pt idx="22">
                  <c:v>15</c:v>
                </c:pt>
                <c:pt idx="23">
                  <c:v>57</c:v>
                </c:pt>
                <c:pt idx="24">
                  <c:v>38</c:v>
                </c:pt>
                <c:pt idx="25">
                  <c:v>49</c:v>
                </c:pt>
                <c:pt idx="26">
                  <c:v>21</c:v>
                </c:pt>
                <c:pt idx="27">
                  <c:v>157</c:v>
                </c:pt>
                <c:pt idx="28">
                  <c:v>22</c:v>
                </c:pt>
                <c:pt idx="29">
                  <c:v>62</c:v>
                </c:pt>
                <c:pt idx="30">
                  <c:v>33</c:v>
                </c:pt>
                <c:pt idx="31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117-495B-A2A3-3324D690DB0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7828</c:v>
                </c:pt>
                <c:pt idx="1">
                  <c:v>11012</c:v>
                </c:pt>
                <c:pt idx="2">
                  <c:v>889</c:v>
                </c:pt>
                <c:pt idx="3">
                  <c:v>563</c:v>
                </c:pt>
                <c:pt idx="4">
                  <c:v>2965</c:v>
                </c:pt>
                <c:pt idx="5">
                  <c:v>14149</c:v>
                </c:pt>
                <c:pt idx="6">
                  <c:v>64209</c:v>
                </c:pt>
                <c:pt idx="7">
                  <c:v>13571</c:v>
                </c:pt>
                <c:pt idx="8">
                  <c:v>3530</c:v>
                </c:pt>
                <c:pt idx="9">
                  <c:v>6040</c:v>
                </c:pt>
                <c:pt idx="10">
                  <c:v>16143</c:v>
                </c:pt>
                <c:pt idx="11">
                  <c:v>19968</c:v>
                </c:pt>
                <c:pt idx="12">
                  <c:v>1822</c:v>
                </c:pt>
                <c:pt idx="13">
                  <c:v>14266</c:v>
                </c:pt>
                <c:pt idx="14">
                  <c:v>24828</c:v>
                </c:pt>
                <c:pt idx="15">
                  <c:v>9785</c:v>
                </c:pt>
                <c:pt idx="16">
                  <c:v>2480</c:v>
                </c:pt>
                <c:pt idx="17">
                  <c:v>549</c:v>
                </c:pt>
                <c:pt idx="18">
                  <c:v>45146</c:v>
                </c:pt>
                <c:pt idx="19">
                  <c:v>1680</c:v>
                </c:pt>
                <c:pt idx="20">
                  <c:v>9537</c:v>
                </c:pt>
                <c:pt idx="21">
                  <c:v>9860</c:v>
                </c:pt>
                <c:pt idx="22">
                  <c:v>657</c:v>
                </c:pt>
                <c:pt idx="23">
                  <c:v>8189</c:v>
                </c:pt>
                <c:pt idx="24">
                  <c:v>7574</c:v>
                </c:pt>
                <c:pt idx="25">
                  <c:v>8745</c:v>
                </c:pt>
                <c:pt idx="26">
                  <c:v>2355</c:v>
                </c:pt>
                <c:pt idx="27">
                  <c:v>22882</c:v>
                </c:pt>
                <c:pt idx="28">
                  <c:v>1672</c:v>
                </c:pt>
                <c:pt idx="29">
                  <c:v>14650</c:v>
                </c:pt>
                <c:pt idx="30">
                  <c:v>2665</c:v>
                </c:pt>
                <c:pt idx="31">
                  <c:v>1750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117-495B-A2A3-3324D690DB0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59</c:v>
                </c:pt>
                <c:pt idx="1">
                  <c:v>132</c:v>
                </c:pt>
                <c:pt idx="2">
                  <c:v>3</c:v>
                </c:pt>
                <c:pt idx="3">
                  <c:v>10</c:v>
                </c:pt>
                <c:pt idx="4">
                  <c:v>17</c:v>
                </c:pt>
                <c:pt idx="5">
                  <c:v>21</c:v>
                </c:pt>
                <c:pt idx="6">
                  <c:v>34</c:v>
                </c:pt>
                <c:pt idx="7">
                  <c:v>26</c:v>
                </c:pt>
                <c:pt idx="8">
                  <c:v>28</c:v>
                </c:pt>
                <c:pt idx="9">
                  <c:v>8</c:v>
                </c:pt>
                <c:pt idx="10">
                  <c:v>112</c:v>
                </c:pt>
                <c:pt idx="11">
                  <c:v>30</c:v>
                </c:pt>
                <c:pt idx="12">
                  <c:v>37</c:v>
                </c:pt>
                <c:pt idx="13">
                  <c:v>9</c:v>
                </c:pt>
                <c:pt idx="14">
                  <c:v>166</c:v>
                </c:pt>
                <c:pt idx="15">
                  <c:v>156</c:v>
                </c:pt>
                <c:pt idx="16">
                  <c:v>20</c:v>
                </c:pt>
                <c:pt idx="17">
                  <c:v>16</c:v>
                </c:pt>
                <c:pt idx="18">
                  <c:v>28</c:v>
                </c:pt>
                <c:pt idx="19">
                  <c:v>7</c:v>
                </c:pt>
                <c:pt idx="20">
                  <c:v>20</c:v>
                </c:pt>
                <c:pt idx="21">
                  <c:v>9</c:v>
                </c:pt>
                <c:pt idx="22">
                  <c:v>47</c:v>
                </c:pt>
                <c:pt idx="23">
                  <c:v>16</c:v>
                </c:pt>
                <c:pt idx="24">
                  <c:v>30</c:v>
                </c:pt>
                <c:pt idx="25">
                  <c:v>4</c:v>
                </c:pt>
                <c:pt idx="26">
                  <c:v>37</c:v>
                </c:pt>
                <c:pt idx="27">
                  <c:v>47</c:v>
                </c:pt>
                <c:pt idx="28">
                  <c:v>5</c:v>
                </c:pt>
                <c:pt idx="29">
                  <c:v>72</c:v>
                </c:pt>
                <c:pt idx="30">
                  <c:v>1</c:v>
                </c:pt>
                <c:pt idx="31">
                  <c:v>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117-495B-A2A3-3324D690DB0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347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13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1</c:v>
                </c:pt>
                <c:pt idx="21">
                  <c:v>51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35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117-495B-A2A3-3324D690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65344"/>
        <c:axId val="81871232"/>
      </c:lineChart>
      <c:catAx>
        <c:axId val="8186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871232"/>
        <c:crosses val="autoZero"/>
        <c:auto val="1"/>
        <c:lblAlgn val="ctr"/>
        <c:lblOffset val="100"/>
        <c:noMultiLvlLbl val="0"/>
      </c:catAx>
      <c:valAx>
        <c:axId val="81871232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8.9512411276272588E-4"/>
              <c:y val="0.2466419324703056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1865344"/>
        <c:crosses val="autoZero"/>
        <c:crossBetween val="between"/>
        <c:majorUnit val="10000"/>
        <c:minorUnit val="5000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10051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Unidades Motrices del Autotransporte de Carga</a:t>
            </a:r>
          </a:p>
          <a:p>
            <a:pPr>
              <a:defRPr lang="es-ES" sz="1200"/>
            </a:pPr>
            <a:r>
              <a:rPr lang="es-ES" sz="1200" b="1" i="0" baseline="0"/>
              <a:t> por Clase de Vehículo 2019</a:t>
            </a:r>
          </a:p>
        </c:rich>
      </c:tx>
      <c:layout>
        <c:manualLayout>
          <c:xMode val="edge"/>
          <c:yMode val="edge"/>
          <c:x val="0.25106410336862478"/>
          <c:y val="4.519774011299435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4463276836158193"/>
          <c:w val="0.87214259198875033"/>
          <c:h val="0.619001912896481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1664</c:v>
                </c:pt>
                <c:pt idx="1">
                  <c:v>1799</c:v>
                </c:pt>
                <c:pt idx="2">
                  <c:v>107</c:v>
                </c:pt>
                <c:pt idx="3">
                  <c:v>181</c:v>
                </c:pt>
                <c:pt idx="4">
                  <c:v>730</c:v>
                </c:pt>
                <c:pt idx="5">
                  <c:v>1198</c:v>
                </c:pt>
                <c:pt idx="6">
                  <c:v>45624</c:v>
                </c:pt>
                <c:pt idx="7">
                  <c:v>2990</c:v>
                </c:pt>
                <c:pt idx="8">
                  <c:v>619</c:v>
                </c:pt>
                <c:pt idx="9">
                  <c:v>422</c:v>
                </c:pt>
                <c:pt idx="10">
                  <c:v>9763</c:v>
                </c:pt>
                <c:pt idx="11">
                  <c:v>4189</c:v>
                </c:pt>
                <c:pt idx="12">
                  <c:v>557</c:v>
                </c:pt>
                <c:pt idx="13">
                  <c:v>2835</c:v>
                </c:pt>
                <c:pt idx="14">
                  <c:v>5825</c:v>
                </c:pt>
                <c:pt idx="15">
                  <c:v>1549</c:v>
                </c:pt>
                <c:pt idx="16">
                  <c:v>1822</c:v>
                </c:pt>
                <c:pt idx="17">
                  <c:v>82</c:v>
                </c:pt>
                <c:pt idx="18">
                  <c:v>12038</c:v>
                </c:pt>
                <c:pt idx="19">
                  <c:v>590</c:v>
                </c:pt>
                <c:pt idx="20">
                  <c:v>3672</c:v>
                </c:pt>
                <c:pt idx="21">
                  <c:v>3334</c:v>
                </c:pt>
                <c:pt idx="22">
                  <c:v>241</c:v>
                </c:pt>
                <c:pt idx="23">
                  <c:v>2014</c:v>
                </c:pt>
                <c:pt idx="24">
                  <c:v>1181</c:v>
                </c:pt>
                <c:pt idx="25">
                  <c:v>761</c:v>
                </c:pt>
                <c:pt idx="26">
                  <c:v>719</c:v>
                </c:pt>
                <c:pt idx="27">
                  <c:v>4821</c:v>
                </c:pt>
                <c:pt idx="28">
                  <c:v>626</c:v>
                </c:pt>
                <c:pt idx="29">
                  <c:v>2247</c:v>
                </c:pt>
                <c:pt idx="30">
                  <c:v>720</c:v>
                </c:pt>
                <c:pt idx="31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C-406E-94B8-E1FF359E42B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2027</c:v>
                </c:pt>
                <c:pt idx="1">
                  <c:v>686</c:v>
                </c:pt>
                <c:pt idx="2">
                  <c:v>176</c:v>
                </c:pt>
                <c:pt idx="3">
                  <c:v>207</c:v>
                </c:pt>
                <c:pt idx="4">
                  <c:v>954</c:v>
                </c:pt>
                <c:pt idx="5">
                  <c:v>756</c:v>
                </c:pt>
                <c:pt idx="6">
                  <c:v>24705</c:v>
                </c:pt>
                <c:pt idx="7">
                  <c:v>1354</c:v>
                </c:pt>
                <c:pt idx="8">
                  <c:v>601</c:v>
                </c:pt>
                <c:pt idx="9">
                  <c:v>540</c:v>
                </c:pt>
                <c:pt idx="10">
                  <c:v>6209</c:v>
                </c:pt>
                <c:pt idx="11">
                  <c:v>6562</c:v>
                </c:pt>
                <c:pt idx="12">
                  <c:v>580</c:v>
                </c:pt>
                <c:pt idx="13">
                  <c:v>4524</c:v>
                </c:pt>
                <c:pt idx="14">
                  <c:v>7861</c:v>
                </c:pt>
                <c:pt idx="15">
                  <c:v>3192</c:v>
                </c:pt>
                <c:pt idx="16">
                  <c:v>1429</c:v>
                </c:pt>
                <c:pt idx="17">
                  <c:v>610</c:v>
                </c:pt>
                <c:pt idx="18">
                  <c:v>5399</c:v>
                </c:pt>
                <c:pt idx="19">
                  <c:v>547</c:v>
                </c:pt>
                <c:pt idx="20">
                  <c:v>5131</c:v>
                </c:pt>
                <c:pt idx="21">
                  <c:v>2107</c:v>
                </c:pt>
                <c:pt idx="22">
                  <c:v>206</c:v>
                </c:pt>
                <c:pt idx="23">
                  <c:v>1903</c:v>
                </c:pt>
                <c:pt idx="24">
                  <c:v>1983</c:v>
                </c:pt>
                <c:pt idx="25">
                  <c:v>751</c:v>
                </c:pt>
                <c:pt idx="26">
                  <c:v>705</c:v>
                </c:pt>
                <c:pt idx="27">
                  <c:v>2195</c:v>
                </c:pt>
                <c:pt idx="28">
                  <c:v>720</c:v>
                </c:pt>
                <c:pt idx="29">
                  <c:v>3175</c:v>
                </c:pt>
                <c:pt idx="30">
                  <c:v>1198</c:v>
                </c:pt>
                <c:pt idx="31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0C-406E-94B8-E1FF359E42B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102</c:v>
                </c:pt>
                <c:pt idx="1">
                  <c:v>140</c:v>
                </c:pt>
                <c:pt idx="2">
                  <c:v>3</c:v>
                </c:pt>
                <c:pt idx="3">
                  <c:v>14</c:v>
                </c:pt>
                <c:pt idx="4">
                  <c:v>16</c:v>
                </c:pt>
                <c:pt idx="5">
                  <c:v>99</c:v>
                </c:pt>
                <c:pt idx="6">
                  <c:v>866</c:v>
                </c:pt>
                <c:pt idx="7">
                  <c:v>91</c:v>
                </c:pt>
                <c:pt idx="8">
                  <c:v>31</c:v>
                </c:pt>
                <c:pt idx="9">
                  <c:v>30</c:v>
                </c:pt>
                <c:pt idx="10">
                  <c:v>230</c:v>
                </c:pt>
                <c:pt idx="11">
                  <c:v>143</c:v>
                </c:pt>
                <c:pt idx="12">
                  <c:v>15</c:v>
                </c:pt>
                <c:pt idx="13">
                  <c:v>111</c:v>
                </c:pt>
                <c:pt idx="14">
                  <c:v>324</c:v>
                </c:pt>
                <c:pt idx="15">
                  <c:v>68</c:v>
                </c:pt>
                <c:pt idx="16">
                  <c:v>61</c:v>
                </c:pt>
                <c:pt idx="17">
                  <c:v>1</c:v>
                </c:pt>
                <c:pt idx="18">
                  <c:v>310</c:v>
                </c:pt>
                <c:pt idx="19">
                  <c:v>2</c:v>
                </c:pt>
                <c:pt idx="20">
                  <c:v>150</c:v>
                </c:pt>
                <c:pt idx="21">
                  <c:v>260</c:v>
                </c:pt>
                <c:pt idx="22">
                  <c:v>15</c:v>
                </c:pt>
                <c:pt idx="23">
                  <c:v>57</c:v>
                </c:pt>
                <c:pt idx="24">
                  <c:v>38</c:v>
                </c:pt>
                <c:pt idx="25">
                  <c:v>49</c:v>
                </c:pt>
                <c:pt idx="26">
                  <c:v>21</c:v>
                </c:pt>
                <c:pt idx="27">
                  <c:v>157</c:v>
                </c:pt>
                <c:pt idx="28">
                  <c:v>22</c:v>
                </c:pt>
                <c:pt idx="29">
                  <c:v>62</c:v>
                </c:pt>
                <c:pt idx="30">
                  <c:v>33</c:v>
                </c:pt>
                <c:pt idx="3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0C-406E-94B8-E1FF359E42B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7828</c:v>
                </c:pt>
                <c:pt idx="1">
                  <c:v>11012</c:v>
                </c:pt>
                <c:pt idx="2">
                  <c:v>889</c:v>
                </c:pt>
                <c:pt idx="3">
                  <c:v>563</c:v>
                </c:pt>
                <c:pt idx="4">
                  <c:v>2965</c:v>
                </c:pt>
                <c:pt idx="5">
                  <c:v>14149</c:v>
                </c:pt>
                <c:pt idx="6">
                  <c:v>64209</c:v>
                </c:pt>
                <c:pt idx="7">
                  <c:v>13571</c:v>
                </c:pt>
                <c:pt idx="8">
                  <c:v>3530</c:v>
                </c:pt>
                <c:pt idx="9">
                  <c:v>6040</c:v>
                </c:pt>
                <c:pt idx="10">
                  <c:v>16143</c:v>
                </c:pt>
                <c:pt idx="11">
                  <c:v>19968</c:v>
                </c:pt>
                <c:pt idx="12">
                  <c:v>1822</c:v>
                </c:pt>
                <c:pt idx="13">
                  <c:v>14266</c:v>
                </c:pt>
                <c:pt idx="14">
                  <c:v>24828</c:v>
                </c:pt>
                <c:pt idx="15">
                  <c:v>9785</c:v>
                </c:pt>
                <c:pt idx="16">
                  <c:v>2480</c:v>
                </c:pt>
                <c:pt idx="17">
                  <c:v>549</c:v>
                </c:pt>
                <c:pt idx="18">
                  <c:v>45146</c:v>
                </c:pt>
                <c:pt idx="19">
                  <c:v>1680</c:v>
                </c:pt>
                <c:pt idx="20">
                  <c:v>9537</c:v>
                </c:pt>
                <c:pt idx="21">
                  <c:v>9860</c:v>
                </c:pt>
                <c:pt idx="22">
                  <c:v>657</c:v>
                </c:pt>
                <c:pt idx="23">
                  <c:v>8189</c:v>
                </c:pt>
                <c:pt idx="24">
                  <c:v>7574</c:v>
                </c:pt>
                <c:pt idx="25">
                  <c:v>8745</c:v>
                </c:pt>
                <c:pt idx="26">
                  <c:v>2355</c:v>
                </c:pt>
                <c:pt idx="27">
                  <c:v>22882</c:v>
                </c:pt>
                <c:pt idx="28">
                  <c:v>1672</c:v>
                </c:pt>
                <c:pt idx="29">
                  <c:v>14650</c:v>
                </c:pt>
                <c:pt idx="30">
                  <c:v>2665</c:v>
                </c:pt>
                <c:pt idx="31">
                  <c:v>1750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90C-406E-94B8-E1FF359E42B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59</c:v>
                </c:pt>
                <c:pt idx="1">
                  <c:v>132</c:v>
                </c:pt>
                <c:pt idx="2">
                  <c:v>3</c:v>
                </c:pt>
                <c:pt idx="3">
                  <c:v>10</c:v>
                </c:pt>
                <c:pt idx="4">
                  <c:v>17</c:v>
                </c:pt>
                <c:pt idx="5">
                  <c:v>21</c:v>
                </c:pt>
                <c:pt idx="6">
                  <c:v>34</c:v>
                </c:pt>
                <c:pt idx="7">
                  <c:v>26</c:v>
                </c:pt>
                <c:pt idx="8">
                  <c:v>28</c:v>
                </c:pt>
                <c:pt idx="9">
                  <c:v>8</c:v>
                </c:pt>
                <c:pt idx="10">
                  <c:v>112</c:v>
                </c:pt>
                <c:pt idx="11">
                  <c:v>30</c:v>
                </c:pt>
                <c:pt idx="12">
                  <c:v>37</c:v>
                </c:pt>
                <c:pt idx="13">
                  <c:v>9</c:v>
                </c:pt>
                <c:pt idx="14">
                  <c:v>166</c:v>
                </c:pt>
                <c:pt idx="15">
                  <c:v>156</c:v>
                </c:pt>
                <c:pt idx="16">
                  <c:v>20</c:v>
                </c:pt>
                <c:pt idx="17">
                  <c:v>16</c:v>
                </c:pt>
                <c:pt idx="18">
                  <c:v>28</c:v>
                </c:pt>
                <c:pt idx="19">
                  <c:v>7</c:v>
                </c:pt>
                <c:pt idx="20">
                  <c:v>20</c:v>
                </c:pt>
                <c:pt idx="21">
                  <c:v>9</c:v>
                </c:pt>
                <c:pt idx="22">
                  <c:v>47</c:v>
                </c:pt>
                <c:pt idx="23">
                  <c:v>16</c:v>
                </c:pt>
                <c:pt idx="24">
                  <c:v>30</c:v>
                </c:pt>
                <c:pt idx="25">
                  <c:v>4</c:v>
                </c:pt>
                <c:pt idx="26">
                  <c:v>37</c:v>
                </c:pt>
                <c:pt idx="27">
                  <c:v>47</c:v>
                </c:pt>
                <c:pt idx="28">
                  <c:v>5</c:v>
                </c:pt>
                <c:pt idx="29">
                  <c:v>72</c:v>
                </c:pt>
                <c:pt idx="30">
                  <c:v>1</c:v>
                </c:pt>
                <c:pt idx="31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0C-406E-94B8-E1FF359E42B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347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13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1</c:v>
                </c:pt>
                <c:pt idx="21">
                  <c:v>51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35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90C-406E-94B8-E1FF359E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241984"/>
        <c:axId val="83251968"/>
      </c:barChart>
      <c:catAx>
        <c:axId val="83241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251968"/>
        <c:crosses val="autoZero"/>
        <c:auto val="1"/>
        <c:lblAlgn val="ctr"/>
        <c:lblOffset val="100"/>
        <c:noMultiLvlLbl val="0"/>
      </c:catAx>
      <c:valAx>
        <c:axId val="83251968"/>
        <c:scaling>
          <c:orientation val="minMax"/>
          <c:max val="14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241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366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de Carga General por Clase de Vehículo 2019</a:t>
            </a:r>
            <a:endParaRPr lang="es-ES" sz="1200"/>
          </a:p>
        </c:rich>
      </c:tx>
      <c:layout>
        <c:manualLayout>
          <c:xMode val="edge"/>
          <c:yMode val="edge"/>
          <c:x val="0.1281012150708884"/>
          <c:y val="1.89798239987470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793"/>
        </c:manualLayout>
      </c:layout>
      <c:lineChart>
        <c:grouping val="standar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1479</c:v>
                </c:pt>
                <c:pt idx="1">
                  <c:v>1669</c:v>
                </c:pt>
                <c:pt idx="2">
                  <c:v>84</c:v>
                </c:pt>
                <c:pt idx="3">
                  <c:v>151</c:v>
                </c:pt>
                <c:pt idx="4">
                  <c:v>678</c:v>
                </c:pt>
                <c:pt idx="5">
                  <c:v>1006</c:v>
                </c:pt>
                <c:pt idx="6">
                  <c:v>38291</c:v>
                </c:pt>
                <c:pt idx="7">
                  <c:v>2762</c:v>
                </c:pt>
                <c:pt idx="8">
                  <c:v>543</c:v>
                </c:pt>
                <c:pt idx="9">
                  <c:v>361</c:v>
                </c:pt>
                <c:pt idx="10">
                  <c:v>9085</c:v>
                </c:pt>
                <c:pt idx="11">
                  <c:v>4026</c:v>
                </c:pt>
                <c:pt idx="12">
                  <c:v>540</c:v>
                </c:pt>
                <c:pt idx="13">
                  <c:v>2576</c:v>
                </c:pt>
                <c:pt idx="14">
                  <c:v>5436</c:v>
                </c:pt>
                <c:pt idx="15">
                  <c:v>1509</c:v>
                </c:pt>
                <c:pt idx="16">
                  <c:v>1794</c:v>
                </c:pt>
                <c:pt idx="17">
                  <c:v>78</c:v>
                </c:pt>
                <c:pt idx="18">
                  <c:v>10876</c:v>
                </c:pt>
                <c:pt idx="19">
                  <c:v>565</c:v>
                </c:pt>
                <c:pt idx="20">
                  <c:v>3440</c:v>
                </c:pt>
                <c:pt idx="21">
                  <c:v>3125</c:v>
                </c:pt>
                <c:pt idx="22">
                  <c:v>227</c:v>
                </c:pt>
                <c:pt idx="23">
                  <c:v>1887</c:v>
                </c:pt>
                <c:pt idx="24">
                  <c:v>1100</c:v>
                </c:pt>
                <c:pt idx="25">
                  <c:v>703</c:v>
                </c:pt>
                <c:pt idx="26">
                  <c:v>533</c:v>
                </c:pt>
                <c:pt idx="27">
                  <c:v>4218</c:v>
                </c:pt>
                <c:pt idx="28">
                  <c:v>584</c:v>
                </c:pt>
                <c:pt idx="29">
                  <c:v>1984</c:v>
                </c:pt>
                <c:pt idx="30">
                  <c:v>666</c:v>
                </c:pt>
                <c:pt idx="31">
                  <c:v>110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AB-433E-BB94-269DAB8D6B9B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1750</c:v>
                </c:pt>
                <c:pt idx="1">
                  <c:v>598</c:v>
                </c:pt>
                <c:pt idx="2">
                  <c:v>153</c:v>
                </c:pt>
                <c:pt idx="3">
                  <c:v>166</c:v>
                </c:pt>
                <c:pt idx="4">
                  <c:v>908</c:v>
                </c:pt>
                <c:pt idx="5">
                  <c:v>629</c:v>
                </c:pt>
                <c:pt idx="6">
                  <c:v>22014</c:v>
                </c:pt>
                <c:pt idx="7">
                  <c:v>1142</c:v>
                </c:pt>
                <c:pt idx="8">
                  <c:v>571</c:v>
                </c:pt>
                <c:pt idx="9">
                  <c:v>482</c:v>
                </c:pt>
                <c:pt idx="10">
                  <c:v>5844</c:v>
                </c:pt>
                <c:pt idx="11">
                  <c:v>6226</c:v>
                </c:pt>
                <c:pt idx="12">
                  <c:v>538</c:v>
                </c:pt>
                <c:pt idx="13">
                  <c:v>4336</c:v>
                </c:pt>
                <c:pt idx="14">
                  <c:v>7334</c:v>
                </c:pt>
                <c:pt idx="15">
                  <c:v>3106</c:v>
                </c:pt>
                <c:pt idx="16">
                  <c:v>1394</c:v>
                </c:pt>
                <c:pt idx="17">
                  <c:v>595</c:v>
                </c:pt>
                <c:pt idx="18">
                  <c:v>3690</c:v>
                </c:pt>
                <c:pt idx="19">
                  <c:v>525</c:v>
                </c:pt>
                <c:pt idx="20">
                  <c:v>4800</c:v>
                </c:pt>
                <c:pt idx="21">
                  <c:v>1938</c:v>
                </c:pt>
                <c:pt idx="22">
                  <c:v>134</c:v>
                </c:pt>
                <c:pt idx="23">
                  <c:v>1811</c:v>
                </c:pt>
                <c:pt idx="24">
                  <c:v>1783</c:v>
                </c:pt>
                <c:pt idx="25">
                  <c:v>642</c:v>
                </c:pt>
                <c:pt idx="26">
                  <c:v>581</c:v>
                </c:pt>
                <c:pt idx="27">
                  <c:v>1947</c:v>
                </c:pt>
                <c:pt idx="28">
                  <c:v>701</c:v>
                </c:pt>
                <c:pt idx="29">
                  <c:v>2911</c:v>
                </c:pt>
                <c:pt idx="30">
                  <c:v>1120</c:v>
                </c:pt>
                <c:pt idx="31">
                  <c:v>285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AB-433E-BB94-269DAB8D6B9B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76</c:v>
                </c:pt>
                <c:pt idx="1">
                  <c:v>134</c:v>
                </c:pt>
                <c:pt idx="2">
                  <c:v>3</c:v>
                </c:pt>
                <c:pt idx="3">
                  <c:v>12</c:v>
                </c:pt>
                <c:pt idx="4">
                  <c:v>13</c:v>
                </c:pt>
                <c:pt idx="5">
                  <c:v>95</c:v>
                </c:pt>
                <c:pt idx="6">
                  <c:v>825</c:v>
                </c:pt>
                <c:pt idx="7">
                  <c:v>88</c:v>
                </c:pt>
                <c:pt idx="8">
                  <c:v>29</c:v>
                </c:pt>
                <c:pt idx="9">
                  <c:v>30</c:v>
                </c:pt>
                <c:pt idx="10">
                  <c:v>223</c:v>
                </c:pt>
                <c:pt idx="11">
                  <c:v>139</c:v>
                </c:pt>
                <c:pt idx="12">
                  <c:v>14</c:v>
                </c:pt>
                <c:pt idx="13">
                  <c:v>100</c:v>
                </c:pt>
                <c:pt idx="14">
                  <c:v>314</c:v>
                </c:pt>
                <c:pt idx="15">
                  <c:v>64</c:v>
                </c:pt>
                <c:pt idx="16">
                  <c:v>52</c:v>
                </c:pt>
                <c:pt idx="17">
                  <c:v>1</c:v>
                </c:pt>
                <c:pt idx="18">
                  <c:v>284</c:v>
                </c:pt>
                <c:pt idx="19">
                  <c:v>2</c:v>
                </c:pt>
                <c:pt idx="20">
                  <c:v>97</c:v>
                </c:pt>
                <c:pt idx="21">
                  <c:v>258</c:v>
                </c:pt>
                <c:pt idx="22">
                  <c:v>15</c:v>
                </c:pt>
                <c:pt idx="23">
                  <c:v>52</c:v>
                </c:pt>
                <c:pt idx="24">
                  <c:v>38</c:v>
                </c:pt>
                <c:pt idx="25">
                  <c:v>46</c:v>
                </c:pt>
                <c:pt idx="26">
                  <c:v>14</c:v>
                </c:pt>
                <c:pt idx="27">
                  <c:v>148</c:v>
                </c:pt>
                <c:pt idx="28">
                  <c:v>21</c:v>
                </c:pt>
                <c:pt idx="29">
                  <c:v>46</c:v>
                </c:pt>
                <c:pt idx="30">
                  <c:v>32</c:v>
                </c:pt>
                <c:pt idx="3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7AB-433E-BB94-269DAB8D6B9B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6826</c:v>
                </c:pt>
                <c:pt idx="1">
                  <c:v>10455</c:v>
                </c:pt>
                <c:pt idx="2">
                  <c:v>718</c:v>
                </c:pt>
                <c:pt idx="3">
                  <c:v>350</c:v>
                </c:pt>
                <c:pt idx="4">
                  <c:v>2643</c:v>
                </c:pt>
                <c:pt idx="5">
                  <c:v>11825</c:v>
                </c:pt>
                <c:pt idx="6">
                  <c:v>57326</c:v>
                </c:pt>
                <c:pt idx="7">
                  <c:v>11111</c:v>
                </c:pt>
                <c:pt idx="8">
                  <c:v>2850</c:v>
                </c:pt>
                <c:pt idx="9">
                  <c:v>5087</c:v>
                </c:pt>
                <c:pt idx="10">
                  <c:v>14244</c:v>
                </c:pt>
                <c:pt idx="11">
                  <c:v>17053</c:v>
                </c:pt>
                <c:pt idx="12">
                  <c:v>1673</c:v>
                </c:pt>
                <c:pt idx="13">
                  <c:v>12502</c:v>
                </c:pt>
                <c:pt idx="14">
                  <c:v>22532</c:v>
                </c:pt>
                <c:pt idx="15">
                  <c:v>9308</c:v>
                </c:pt>
                <c:pt idx="16">
                  <c:v>2376</c:v>
                </c:pt>
                <c:pt idx="17">
                  <c:v>494</c:v>
                </c:pt>
                <c:pt idx="18">
                  <c:v>35212</c:v>
                </c:pt>
                <c:pt idx="19">
                  <c:v>1376</c:v>
                </c:pt>
                <c:pt idx="20">
                  <c:v>8981</c:v>
                </c:pt>
                <c:pt idx="21">
                  <c:v>8598</c:v>
                </c:pt>
                <c:pt idx="22">
                  <c:v>574</c:v>
                </c:pt>
                <c:pt idx="23">
                  <c:v>7524</c:v>
                </c:pt>
                <c:pt idx="24">
                  <c:v>7005</c:v>
                </c:pt>
                <c:pt idx="25">
                  <c:v>7931</c:v>
                </c:pt>
                <c:pt idx="26">
                  <c:v>1367</c:v>
                </c:pt>
                <c:pt idx="27">
                  <c:v>17178</c:v>
                </c:pt>
                <c:pt idx="28">
                  <c:v>1623</c:v>
                </c:pt>
                <c:pt idx="29">
                  <c:v>11108</c:v>
                </c:pt>
                <c:pt idx="30">
                  <c:v>2216</c:v>
                </c:pt>
                <c:pt idx="31">
                  <c:v>1576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7AB-433E-BB94-269DAB8D6B9B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51</c:v>
                </c:pt>
                <c:pt idx="1">
                  <c:v>107</c:v>
                </c:pt>
                <c:pt idx="2">
                  <c:v>0</c:v>
                </c:pt>
                <c:pt idx="3">
                  <c:v>10</c:v>
                </c:pt>
                <c:pt idx="4">
                  <c:v>9</c:v>
                </c:pt>
                <c:pt idx="5">
                  <c:v>3</c:v>
                </c:pt>
                <c:pt idx="6">
                  <c:v>25</c:v>
                </c:pt>
                <c:pt idx="7">
                  <c:v>4</c:v>
                </c:pt>
                <c:pt idx="8">
                  <c:v>21</c:v>
                </c:pt>
                <c:pt idx="9">
                  <c:v>7</c:v>
                </c:pt>
                <c:pt idx="10">
                  <c:v>73</c:v>
                </c:pt>
                <c:pt idx="11">
                  <c:v>19</c:v>
                </c:pt>
                <c:pt idx="12">
                  <c:v>27</c:v>
                </c:pt>
                <c:pt idx="13">
                  <c:v>6</c:v>
                </c:pt>
                <c:pt idx="14">
                  <c:v>61</c:v>
                </c:pt>
                <c:pt idx="15">
                  <c:v>105</c:v>
                </c:pt>
                <c:pt idx="16">
                  <c:v>14</c:v>
                </c:pt>
                <c:pt idx="17">
                  <c:v>3</c:v>
                </c:pt>
                <c:pt idx="18">
                  <c:v>15</c:v>
                </c:pt>
                <c:pt idx="19">
                  <c:v>3</c:v>
                </c:pt>
                <c:pt idx="20">
                  <c:v>14</c:v>
                </c:pt>
                <c:pt idx="21">
                  <c:v>7</c:v>
                </c:pt>
                <c:pt idx="22">
                  <c:v>41</c:v>
                </c:pt>
                <c:pt idx="23">
                  <c:v>12</c:v>
                </c:pt>
                <c:pt idx="24">
                  <c:v>16</c:v>
                </c:pt>
                <c:pt idx="25">
                  <c:v>3</c:v>
                </c:pt>
                <c:pt idx="26">
                  <c:v>13</c:v>
                </c:pt>
                <c:pt idx="27">
                  <c:v>14</c:v>
                </c:pt>
                <c:pt idx="28">
                  <c:v>0</c:v>
                </c:pt>
                <c:pt idx="29">
                  <c:v>22</c:v>
                </c:pt>
                <c:pt idx="30">
                  <c:v>0</c:v>
                </c:pt>
                <c:pt idx="31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7AB-433E-BB94-269DAB8D6B9B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7AB-433E-BB94-269DAB8D6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4016"/>
        <c:axId val="83015552"/>
      </c:lineChart>
      <c:catAx>
        <c:axId val="830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015552"/>
        <c:crosses val="autoZero"/>
        <c:auto val="1"/>
        <c:lblAlgn val="ctr"/>
        <c:lblOffset val="100"/>
        <c:noMultiLvlLbl val="0"/>
      </c:catAx>
      <c:valAx>
        <c:axId val="83015552"/>
        <c:scaling>
          <c:orientation val="minMax"/>
          <c:max val="6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014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90027731682054"/>
          <c:y val="0.93135789731048424"/>
          <c:w val="0.6646164425314548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Carga General por Clase de Vehículo 2019</a:t>
            </a:r>
            <a:endParaRPr lang="es-ES" sz="1200"/>
          </a:p>
        </c:rich>
      </c:tx>
      <c:layout>
        <c:manualLayout>
          <c:xMode val="edge"/>
          <c:yMode val="edge"/>
          <c:x val="0.13187302082289221"/>
          <c:y val="1.89853317748687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1479</c:v>
                </c:pt>
                <c:pt idx="1">
                  <c:v>1669</c:v>
                </c:pt>
                <c:pt idx="2">
                  <c:v>84</c:v>
                </c:pt>
                <c:pt idx="3">
                  <c:v>151</c:v>
                </c:pt>
                <c:pt idx="4">
                  <c:v>678</c:v>
                </c:pt>
                <c:pt idx="5">
                  <c:v>1006</c:v>
                </c:pt>
                <c:pt idx="6">
                  <c:v>38291</c:v>
                </c:pt>
                <c:pt idx="7">
                  <c:v>2762</c:v>
                </c:pt>
                <c:pt idx="8">
                  <c:v>543</c:v>
                </c:pt>
                <c:pt idx="9">
                  <c:v>361</c:v>
                </c:pt>
                <c:pt idx="10">
                  <c:v>9085</c:v>
                </c:pt>
                <c:pt idx="11">
                  <c:v>4026</c:v>
                </c:pt>
                <c:pt idx="12">
                  <c:v>540</c:v>
                </c:pt>
                <c:pt idx="13">
                  <c:v>2576</c:v>
                </c:pt>
                <c:pt idx="14">
                  <c:v>5436</c:v>
                </c:pt>
                <c:pt idx="15">
                  <c:v>1509</c:v>
                </c:pt>
                <c:pt idx="16">
                  <c:v>1794</c:v>
                </c:pt>
                <c:pt idx="17">
                  <c:v>78</c:v>
                </c:pt>
                <c:pt idx="18">
                  <c:v>10876</c:v>
                </c:pt>
                <c:pt idx="19">
                  <c:v>565</c:v>
                </c:pt>
                <c:pt idx="20">
                  <c:v>3440</c:v>
                </c:pt>
                <c:pt idx="21">
                  <c:v>3125</c:v>
                </c:pt>
                <c:pt idx="22">
                  <c:v>227</c:v>
                </c:pt>
                <c:pt idx="23">
                  <c:v>1887</c:v>
                </c:pt>
                <c:pt idx="24">
                  <c:v>1100</c:v>
                </c:pt>
                <c:pt idx="25">
                  <c:v>703</c:v>
                </c:pt>
                <c:pt idx="26">
                  <c:v>533</c:v>
                </c:pt>
                <c:pt idx="27">
                  <c:v>4218</c:v>
                </c:pt>
                <c:pt idx="28">
                  <c:v>584</c:v>
                </c:pt>
                <c:pt idx="29">
                  <c:v>1984</c:v>
                </c:pt>
                <c:pt idx="30">
                  <c:v>666</c:v>
                </c:pt>
                <c:pt idx="31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C9-4981-ADE6-C62F236A9F54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1750</c:v>
                </c:pt>
                <c:pt idx="1">
                  <c:v>598</c:v>
                </c:pt>
                <c:pt idx="2">
                  <c:v>153</c:v>
                </c:pt>
                <c:pt idx="3">
                  <c:v>166</c:v>
                </c:pt>
                <c:pt idx="4">
                  <c:v>908</c:v>
                </c:pt>
                <c:pt idx="5">
                  <c:v>629</c:v>
                </c:pt>
                <c:pt idx="6">
                  <c:v>22014</c:v>
                </c:pt>
                <c:pt idx="7">
                  <c:v>1142</c:v>
                </c:pt>
                <c:pt idx="8">
                  <c:v>571</c:v>
                </c:pt>
                <c:pt idx="9">
                  <c:v>482</c:v>
                </c:pt>
                <c:pt idx="10">
                  <c:v>5844</c:v>
                </c:pt>
                <c:pt idx="11">
                  <c:v>6226</c:v>
                </c:pt>
                <c:pt idx="12">
                  <c:v>538</c:v>
                </c:pt>
                <c:pt idx="13">
                  <c:v>4336</c:v>
                </c:pt>
                <c:pt idx="14">
                  <c:v>7334</c:v>
                </c:pt>
                <c:pt idx="15">
                  <c:v>3106</c:v>
                </c:pt>
                <c:pt idx="16">
                  <c:v>1394</c:v>
                </c:pt>
                <c:pt idx="17">
                  <c:v>595</c:v>
                </c:pt>
                <c:pt idx="18">
                  <c:v>3690</c:v>
                </c:pt>
                <c:pt idx="19">
                  <c:v>525</c:v>
                </c:pt>
                <c:pt idx="20">
                  <c:v>4800</c:v>
                </c:pt>
                <c:pt idx="21">
                  <c:v>1938</c:v>
                </c:pt>
                <c:pt idx="22">
                  <c:v>134</c:v>
                </c:pt>
                <c:pt idx="23">
                  <c:v>1811</c:v>
                </c:pt>
                <c:pt idx="24">
                  <c:v>1783</c:v>
                </c:pt>
                <c:pt idx="25">
                  <c:v>642</c:v>
                </c:pt>
                <c:pt idx="26">
                  <c:v>581</c:v>
                </c:pt>
                <c:pt idx="27">
                  <c:v>1947</c:v>
                </c:pt>
                <c:pt idx="28">
                  <c:v>701</c:v>
                </c:pt>
                <c:pt idx="29">
                  <c:v>2911</c:v>
                </c:pt>
                <c:pt idx="30">
                  <c:v>1120</c:v>
                </c:pt>
                <c:pt idx="31">
                  <c:v>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C9-4981-ADE6-C62F236A9F54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76</c:v>
                </c:pt>
                <c:pt idx="1">
                  <c:v>134</c:v>
                </c:pt>
                <c:pt idx="2">
                  <c:v>3</c:v>
                </c:pt>
                <c:pt idx="3">
                  <c:v>12</c:v>
                </c:pt>
                <c:pt idx="4">
                  <c:v>13</c:v>
                </c:pt>
                <c:pt idx="5">
                  <c:v>95</c:v>
                </c:pt>
                <c:pt idx="6">
                  <c:v>825</c:v>
                </c:pt>
                <c:pt idx="7">
                  <c:v>88</c:v>
                </c:pt>
                <c:pt idx="8">
                  <c:v>29</c:v>
                </c:pt>
                <c:pt idx="9">
                  <c:v>30</c:v>
                </c:pt>
                <c:pt idx="10">
                  <c:v>223</c:v>
                </c:pt>
                <c:pt idx="11">
                  <c:v>139</c:v>
                </c:pt>
                <c:pt idx="12">
                  <c:v>14</c:v>
                </c:pt>
                <c:pt idx="13">
                  <c:v>100</c:v>
                </c:pt>
                <c:pt idx="14">
                  <c:v>314</c:v>
                </c:pt>
                <c:pt idx="15">
                  <c:v>64</c:v>
                </c:pt>
                <c:pt idx="16">
                  <c:v>52</c:v>
                </c:pt>
                <c:pt idx="17">
                  <c:v>1</c:v>
                </c:pt>
                <c:pt idx="18">
                  <c:v>284</c:v>
                </c:pt>
                <c:pt idx="19">
                  <c:v>2</c:v>
                </c:pt>
                <c:pt idx="20">
                  <c:v>97</c:v>
                </c:pt>
                <c:pt idx="21">
                  <c:v>258</c:v>
                </c:pt>
                <c:pt idx="22">
                  <c:v>15</c:v>
                </c:pt>
                <c:pt idx="23">
                  <c:v>52</c:v>
                </c:pt>
                <c:pt idx="24">
                  <c:v>38</c:v>
                </c:pt>
                <c:pt idx="25">
                  <c:v>46</c:v>
                </c:pt>
                <c:pt idx="26">
                  <c:v>14</c:v>
                </c:pt>
                <c:pt idx="27">
                  <c:v>148</c:v>
                </c:pt>
                <c:pt idx="28">
                  <c:v>21</c:v>
                </c:pt>
                <c:pt idx="29">
                  <c:v>46</c:v>
                </c:pt>
                <c:pt idx="30">
                  <c:v>32</c:v>
                </c:pt>
                <c:pt idx="3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C9-4981-ADE6-C62F236A9F54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6826</c:v>
                </c:pt>
                <c:pt idx="1">
                  <c:v>10455</c:v>
                </c:pt>
                <c:pt idx="2">
                  <c:v>718</c:v>
                </c:pt>
                <c:pt idx="3">
                  <c:v>350</c:v>
                </c:pt>
                <c:pt idx="4">
                  <c:v>2643</c:v>
                </c:pt>
                <c:pt idx="5">
                  <c:v>11825</c:v>
                </c:pt>
                <c:pt idx="6">
                  <c:v>57326</c:v>
                </c:pt>
                <c:pt idx="7">
                  <c:v>11111</c:v>
                </c:pt>
                <c:pt idx="8">
                  <c:v>2850</c:v>
                </c:pt>
                <c:pt idx="9">
                  <c:v>5087</c:v>
                </c:pt>
                <c:pt idx="10">
                  <c:v>14244</c:v>
                </c:pt>
                <c:pt idx="11">
                  <c:v>17053</c:v>
                </c:pt>
                <c:pt idx="12">
                  <c:v>1673</c:v>
                </c:pt>
                <c:pt idx="13">
                  <c:v>12502</c:v>
                </c:pt>
                <c:pt idx="14">
                  <c:v>22532</c:v>
                </c:pt>
                <c:pt idx="15">
                  <c:v>9308</c:v>
                </c:pt>
                <c:pt idx="16">
                  <c:v>2376</c:v>
                </c:pt>
                <c:pt idx="17">
                  <c:v>494</c:v>
                </c:pt>
                <c:pt idx="18">
                  <c:v>35212</c:v>
                </c:pt>
                <c:pt idx="19">
                  <c:v>1376</c:v>
                </c:pt>
                <c:pt idx="20">
                  <c:v>8981</c:v>
                </c:pt>
                <c:pt idx="21">
                  <c:v>8598</c:v>
                </c:pt>
                <c:pt idx="22">
                  <c:v>574</c:v>
                </c:pt>
                <c:pt idx="23">
                  <c:v>7524</c:v>
                </c:pt>
                <c:pt idx="24">
                  <c:v>7005</c:v>
                </c:pt>
                <c:pt idx="25">
                  <c:v>7931</c:v>
                </c:pt>
                <c:pt idx="26">
                  <c:v>1367</c:v>
                </c:pt>
                <c:pt idx="27">
                  <c:v>17178</c:v>
                </c:pt>
                <c:pt idx="28">
                  <c:v>1623</c:v>
                </c:pt>
                <c:pt idx="29">
                  <c:v>11108</c:v>
                </c:pt>
                <c:pt idx="30">
                  <c:v>2216</c:v>
                </c:pt>
                <c:pt idx="31">
                  <c:v>1576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C9-4981-ADE6-C62F236A9F54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51</c:v>
                </c:pt>
                <c:pt idx="1">
                  <c:v>107</c:v>
                </c:pt>
                <c:pt idx="2">
                  <c:v>0</c:v>
                </c:pt>
                <c:pt idx="3">
                  <c:v>10</c:v>
                </c:pt>
                <c:pt idx="4">
                  <c:v>9</c:v>
                </c:pt>
                <c:pt idx="5">
                  <c:v>3</c:v>
                </c:pt>
                <c:pt idx="6">
                  <c:v>25</c:v>
                </c:pt>
                <c:pt idx="7">
                  <c:v>4</c:v>
                </c:pt>
                <c:pt idx="8">
                  <c:v>21</c:v>
                </c:pt>
                <c:pt idx="9">
                  <c:v>7</c:v>
                </c:pt>
                <c:pt idx="10">
                  <c:v>73</c:v>
                </c:pt>
                <c:pt idx="11">
                  <c:v>19</c:v>
                </c:pt>
                <c:pt idx="12">
                  <c:v>27</c:v>
                </c:pt>
                <c:pt idx="13">
                  <c:v>6</c:v>
                </c:pt>
                <c:pt idx="14">
                  <c:v>61</c:v>
                </c:pt>
                <c:pt idx="15">
                  <c:v>105</c:v>
                </c:pt>
                <c:pt idx="16">
                  <c:v>14</c:v>
                </c:pt>
                <c:pt idx="17">
                  <c:v>3</c:v>
                </c:pt>
                <c:pt idx="18">
                  <c:v>15</c:v>
                </c:pt>
                <c:pt idx="19">
                  <c:v>3</c:v>
                </c:pt>
                <c:pt idx="20">
                  <c:v>14</c:v>
                </c:pt>
                <c:pt idx="21">
                  <c:v>7</c:v>
                </c:pt>
                <c:pt idx="22">
                  <c:v>41</c:v>
                </c:pt>
                <c:pt idx="23">
                  <c:v>12</c:v>
                </c:pt>
                <c:pt idx="24">
                  <c:v>16</c:v>
                </c:pt>
                <c:pt idx="25">
                  <c:v>3</c:v>
                </c:pt>
                <c:pt idx="26">
                  <c:v>13</c:v>
                </c:pt>
                <c:pt idx="27">
                  <c:v>14</c:v>
                </c:pt>
                <c:pt idx="28">
                  <c:v>0</c:v>
                </c:pt>
                <c:pt idx="29">
                  <c:v>22</c:v>
                </c:pt>
                <c:pt idx="30">
                  <c:v>0</c:v>
                </c:pt>
                <c:pt idx="3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0C9-4981-ADE6-C62F236A9F54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C9-4981-ADE6-C62F236A9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133184"/>
        <c:axId val="83134720"/>
      </c:barChart>
      <c:catAx>
        <c:axId val="83133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134720"/>
        <c:crosses val="autoZero"/>
        <c:auto val="1"/>
        <c:lblAlgn val="ctr"/>
        <c:lblOffset val="100"/>
        <c:noMultiLvlLbl val="0"/>
      </c:catAx>
      <c:valAx>
        <c:axId val="83134720"/>
        <c:scaling>
          <c:orientation val="minMax"/>
          <c:max val="1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133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90470993106059"/>
          <c:y val="0.9313579145707962"/>
          <c:w val="0.48801012859889792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2019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997786834557412"/>
          <c:w val="0.89400867624603164"/>
          <c:h val="0.62614136127983722"/>
        </c:manualLayout>
      </c:layout>
      <c:lineChart>
        <c:grouping val="standar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185</c:v>
                </c:pt>
                <c:pt idx="1">
                  <c:v>130</c:v>
                </c:pt>
                <c:pt idx="2">
                  <c:v>23</c:v>
                </c:pt>
                <c:pt idx="3">
                  <c:v>30</c:v>
                </c:pt>
                <c:pt idx="4">
                  <c:v>52</c:v>
                </c:pt>
                <c:pt idx="5">
                  <c:v>192</c:v>
                </c:pt>
                <c:pt idx="6">
                  <c:v>7333</c:v>
                </c:pt>
                <c:pt idx="7">
                  <c:v>228</c:v>
                </c:pt>
                <c:pt idx="8">
                  <c:v>76</c:v>
                </c:pt>
                <c:pt idx="9">
                  <c:v>61</c:v>
                </c:pt>
                <c:pt idx="10">
                  <c:v>678</c:v>
                </c:pt>
                <c:pt idx="11">
                  <c:v>163</c:v>
                </c:pt>
                <c:pt idx="12">
                  <c:v>17</c:v>
                </c:pt>
                <c:pt idx="13">
                  <c:v>259</c:v>
                </c:pt>
                <c:pt idx="14">
                  <c:v>389</c:v>
                </c:pt>
                <c:pt idx="15">
                  <c:v>40</c:v>
                </c:pt>
                <c:pt idx="16">
                  <c:v>28</c:v>
                </c:pt>
                <c:pt idx="17">
                  <c:v>4</c:v>
                </c:pt>
                <c:pt idx="18">
                  <c:v>1162</c:v>
                </c:pt>
                <c:pt idx="19">
                  <c:v>25</c:v>
                </c:pt>
                <c:pt idx="20">
                  <c:v>232</c:v>
                </c:pt>
                <c:pt idx="21">
                  <c:v>209</c:v>
                </c:pt>
                <c:pt idx="22">
                  <c:v>14</c:v>
                </c:pt>
                <c:pt idx="23">
                  <c:v>127</c:v>
                </c:pt>
                <c:pt idx="24">
                  <c:v>81</c:v>
                </c:pt>
                <c:pt idx="25">
                  <c:v>58</c:v>
                </c:pt>
                <c:pt idx="26">
                  <c:v>186</c:v>
                </c:pt>
                <c:pt idx="27">
                  <c:v>603</c:v>
                </c:pt>
                <c:pt idx="28">
                  <c:v>42</c:v>
                </c:pt>
                <c:pt idx="29">
                  <c:v>263</c:v>
                </c:pt>
                <c:pt idx="30">
                  <c:v>54</c:v>
                </c:pt>
                <c:pt idx="31">
                  <c:v>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20-4D2E-A47D-B63012654A16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277</c:v>
                </c:pt>
                <c:pt idx="1">
                  <c:v>88</c:v>
                </c:pt>
                <c:pt idx="2">
                  <c:v>23</c:v>
                </c:pt>
                <c:pt idx="3">
                  <c:v>41</c:v>
                </c:pt>
                <c:pt idx="4">
                  <c:v>46</c:v>
                </c:pt>
                <c:pt idx="5">
                  <c:v>127</c:v>
                </c:pt>
                <c:pt idx="6">
                  <c:v>2691</c:v>
                </c:pt>
                <c:pt idx="7">
                  <c:v>212</c:v>
                </c:pt>
                <c:pt idx="8">
                  <c:v>30</c:v>
                </c:pt>
                <c:pt idx="9">
                  <c:v>58</c:v>
                </c:pt>
                <c:pt idx="10">
                  <c:v>365</c:v>
                </c:pt>
                <c:pt idx="11">
                  <c:v>336</c:v>
                </c:pt>
                <c:pt idx="12">
                  <c:v>42</c:v>
                </c:pt>
                <c:pt idx="13">
                  <c:v>188</c:v>
                </c:pt>
                <c:pt idx="14">
                  <c:v>527</c:v>
                </c:pt>
                <c:pt idx="15">
                  <c:v>86</c:v>
                </c:pt>
                <c:pt idx="16">
                  <c:v>35</c:v>
                </c:pt>
                <c:pt idx="17">
                  <c:v>15</c:v>
                </c:pt>
                <c:pt idx="18">
                  <c:v>1709</c:v>
                </c:pt>
                <c:pt idx="19">
                  <c:v>22</c:v>
                </c:pt>
                <c:pt idx="20">
                  <c:v>331</c:v>
                </c:pt>
                <c:pt idx="21">
                  <c:v>169</c:v>
                </c:pt>
                <c:pt idx="22">
                  <c:v>72</c:v>
                </c:pt>
                <c:pt idx="23">
                  <c:v>92</c:v>
                </c:pt>
                <c:pt idx="24">
                  <c:v>200</c:v>
                </c:pt>
                <c:pt idx="25">
                  <c:v>109</c:v>
                </c:pt>
                <c:pt idx="26">
                  <c:v>124</c:v>
                </c:pt>
                <c:pt idx="27">
                  <c:v>248</c:v>
                </c:pt>
                <c:pt idx="28">
                  <c:v>19</c:v>
                </c:pt>
                <c:pt idx="29">
                  <c:v>264</c:v>
                </c:pt>
                <c:pt idx="30">
                  <c:v>78</c:v>
                </c:pt>
                <c:pt idx="31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20-4D2E-A47D-B63012654A16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26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41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4</c:v>
                </c:pt>
                <c:pt idx="12">
                  <c:v>1</c:v>
                </c:pt>
                <c:pt idx="13">
                  <c:v>11</c:v>
                </c:pt>
                <c:pt idx="14">
                  <c:v>10</c:v>
                </c:pt>
                <c:pt idx="15">
                  <c:v>4</c:v>
                </c:pt>
                <c:pt idx="16">
                  <c:v>9</c:v>
                </c:pt>
                <c:pt idx="17">
                  <c:v>0</c:v>
                </c:pt>
                <c:pt idx="18">
                  <c:v>26</c:v>
                </c:pt>
                <c:pt idx="19">
                  <c:v>0</c:v>
                </c:pt>
                <c:pt idx="20">
                  <c:v>53</c:v>
                </c:pt>
                <c:pt idx="21">
                  <c:v>2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3</c:v>
                </c:pt>
                <c:pt idx="26">
                  <c:v>7</c:v>
                </c:pt>
                <c:pt idx="27">
                  <c:v>9</c:v>
                </c:pt>
                <c:pt idx="28">
                  <c:v>1</c:v>
                </c:pt>
                <c:pt idx="29">
                  <c:v>16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420-4D2E-A47D-B63012654A16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1002</c:v>
                </c:pt>
                <c:pt idx="1">
                  <c:v>557</c:v>
                </c:pt>
                <c:pt idx="2">
                  <c:v>171</c:v>
                </c:pt>
                <c:pt idx="3">
                  <c:v>213</c:v>
                </c:pt>
                <c:pt idx="4">
                  <c:v>322</c:v>
                </c:pt>
                <c:pt idx="5">
                  <c:v>2324</c:v>
                </c:pt>
                <c:pt idx="6">
                  <c:v>6883</c:v>
                </c:pt>
                <c:pt idx="7">
                  <c:v>2460</c:v>
                </c:pt>
                <c:pt idx="8">
                  <c:v>680</c:v>
                </c:pt>
                <c:pt idx="9">
                  <c:v>953</c:v>
                </c:pt>
                <c:pt idx="10">
                  <c:v>1899</c:v>
                </c:pt>
                <c:pt idx="11">
                  <c:v>2915</c:v>
                </c:pt>
                <c:pt idx="12">
                  <c:v>149</c:v>
                </c:pt>
                <c:pt idx="13">
                  <c:v>1764</c:v>
                </c:pt>
                <c:pt idx="14">
                  <c:v>2296</c:v>
                </c:pt>
                <c:pt idx="15">
                  <c:v>477</c:v>
                </c:pt>
                <c:pt idx="16">
                  <c:v>104</c:v>
                </c:pt>
                <c:pt idx="17">
                  <c:v>55</c:v>
                </c:pt>
                <c:pt idx="18">
                  <c:v>9934</c:v>
                </c:pt>
                <c:pt idx="19">
                  <c:v>304</c:v>
                </c:pt>
                <c:pt idx="20">
                  <c:v>556</c:v>
                </c:pt>
                <c:pt idx="21">
                  <c:v>1262</c:v>
                </c:pt>
                <c:pt idx="22">
                  <c:v>83</c:v>
                </c:pt>
                <c:pt idx="23">
                  <c:v>665</c:v>
                </c:pt>
                <c:pt idx="24">
                  <c:v>569</c:v>
                </c:pt>
                <c:pt idx="25">
                  <c:v>814</c:v>
                </c:pt>
                <c:pt idx="26">
                  <c:v>988</c:v>
                </c:pt>
                <c:pt idx="27">
                  <c:v>5704</c:v>
                </c:pt>
                <c:pt idx="28">
                  <c:v>49</c:v>
                </c:pt>
                <c:pt idx="29">
                  <c:v>3542</c:v>
                </c:pt>
                <c:pt idx="30">
                  <c:v>449</c:v>
                </c:pt>
                <c:pt idx="31">
                  <c:v>174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420-4D2E-A47D-B63012654A16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8</c:v>
                </c:pt>
                <c:pt idx="1">
                  <c:v>25</c:v>
                </c:pt>
                <c:pt idx="2">
                  <c:v>3</c:v>
                </c:pt>
                <c:pt idx="3">
                  <c:v>0</c:v>
                </c:pt>
                <c:pt idx="4">
                  <c:v>8</c:v>
                </c:pt>
                <c:pt idx="5">
                  <c:v>18</c:v>
                </c:pt>
                <c:pt idx="6">
                  <c:v>9</c:v>
                </c:pt>
                <c:pt idx="7">
                  <c:v>22</c:v>
                </c:pt>
                <c:pt idx="8">
                  <c:v>7</c:v>
                </c:pt>
                <c:pt idx="9">
                  <c:v>1</c:v>
                </c:pt>
                <c:pt idx="10">
                  <c:v>39</c:v>
                </c:pt>
                <c:pt idx="11">
                  <c:v>11</c:v>
                </c:pt>
                <c:pt idx="12">
                  <c:v>10</c:v>
                </c:pt>
                <c:pt idx="13">
                  <c:v>3</c:v>
                </c:pt>
                <c:pt idx="14">
                  <c:v>105</c:v>
                </c:pt>
                <c:pt idx="15">
                  <c:v>51</c:v>
                </c:pt>
                <c:pt idx="16">
                  <c:v>6</c:v>
                </c:pt>
                <c:pt idx="17">
                  <c:v>13</c:v>
                </c:pt>
                <c:pt idx="18">
                  <c:v>13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14</c:v>
                </c:pt>
                <c:pt idx="25">
                  <c:v>1</c:v>
                </c:pt>
                <c:pt idx="26">
                  <c:v>24</c:v>
                </c:pt>
                <c:pt idx="27">
                  <c:v>33</c:v>
                </c:pt>
                <c:pt idx="28">
                  <c:v>5</c:v>
                </c:pt>
                <c:pt idx="29">
                  <c:v>50</c:v>
                </c:pt>
                <c:pt idx="30">
                  <c:v>1</c:v>
                </c:pt>
                <c:pt idx="3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420-4D2E-A47D-B63012654A16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46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35</c:v>
                </c:pt>
                <c:pt idx="27">
                  <c:v>4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420-4D2E-A47D-B6301265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01280"/>
        <c:axId val="83602816"/>
      </c:lineChart>
      <c:catAx>
        <c:axId val="836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602816"/>
        <c:crosses val="autoZero"/>
        <c:auto val="1"/>
        <c:lblAlgn val="ctr"/>
        <c:lblOffset val="100"/>
        <c:noMultiLvlLbl val="0"/>
      </c:catAx>
      <c:valAx>
        <c:axId val="83602816"/>
        <c:scaling>
          <c:orientation val="minMax"/>
          <c:max val="1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389668063625104E-3"/>
              <c:y val="0.2609081473029805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601280"/>
        <c:crosses val="autoZero"/>
        <c:crossBetween val="between"/>
        <c:minorUnit val="500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6232085563725362"/>
          <c:h val="8.097499508798079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2019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185</c:v>
                </c:pt>
                <c:pt idx="1">
                  <c:v>130</c:v>
                </c:pt>
                <c:pt idx="2">
                  <c:v>23</c:v>
                </c:pt>
                <c:pt idx="3">
                  <c:v>30</c:v>
                </c:pt>
                <c:pt idx="4">
                  <c:v>52</c:v>
                </c:pt>
                <c:pt idx="5">
                  <c:v>192</c:v>
                </c:pt>
                <c:pt idx="6">
                  <c:v>7333</c:v>
                </c:pt>
                <c:pt idx="7">
                  <c:v>228</c:v>
                </c:pt>
                <c:pt idx="8">
                  <c:v>76</c:v>
                </c:pt>
                <c:pt idx="9">
                  <c:v>61</c:v>
                </c:pt>
                <c:pt idx="10">
                  <c:v>678</c:v>
                </c:pt>
                <c:pt idx="11">
                  <c:v>163</c:v>
                </c:pt>
                <c:pt idx="12">
                  <c:v>17</c:v>
                </c:pt>
                <c:pt idx="13">
                  <c:v>259</c:v>
                </c:pt>
                <c:pt idx="14">
                  <c:v>389</c:v>
                </c:pt>
                <c:pt idx="15">
                  <c:v>40</c:v>
                </c:pt>
                <c:pt idx="16">
                  <c:v>28</c:v>
                </c:pt>
                <c:pt idx="17">
                  <c:v>4</c:v>
                </c:pt>
                <c:pt idx="18">
                  <c:v>1162</c:v>
                </c:pt>
                <c:pt idx="19">
                  <c:v>25</c:v>
                </c:pt>
                <c:pt idx="20">
                  <c:v>232</c:v>
                </c:pt>
                <c:pt idx="21">
                  <c:v>209</c:v>
                </c:pt>
                <c:pt idx="22">
                  <c:v>14</c:v>
                </c:pt>
                <c:pt idx="23">
                  <c:v>127</c:v>
                </c:pt>
                <c:pt idx="24">
                  <c:v>81</c:v>
                </c:pt>
                <c:pt idx="25">
                  <c:v>58</c:v>
                </c:pt>
                <c:pt idx="26">
                  <c:v>186</c:v>
                </c:pt>
                <c:pt idx="27">
                  <c:v>603</c:v>
                </c:pt>
                <c:pt idx="28">
                  <c:v>42</c:v>
                </c:pt>
                <c:pt idx="29">
                  <c:v>263</c:v>
                </c:pt>
                <c:pt idx="30">
                  <c:v>54</c:v>
                </c:pt>
                <c:pt idx="31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A0-4FA8-A89E-8CEA46FD9535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277</c:v>
                </c:pt>
                <c:pt idx="1">
                  <c:v>88</c:v>
                </c:pt>
                <c:pt idx="2">
                  <c:v>23</c:v>
                </c:pt>
                <c:pt idx="3">
                  <c:v>41</c:v>
                </c:pt>
                <c:pt idx="4">
                  <c:v>46</c:v>
                </c:pt>
                <c:pt idx="5">
                  <c:v>127</c:v>
                </c:pt>
                <c:pt idx="6">
                  <c:v>2691</c:v>
                </c:pt>
                <c:pt idx="7">
                  <c:v>212</c:v>
                </c:pt>
                <c:pt idx="8">
                  <c:v>30</c:v>
                </c:pt>
                <c:pt idx="9">
                  <c:v>58</c:v>
                </c:pt>
                <c:pt idx="10">
                  <c:v>365</c:v>
                </c:pt>
                <c:pt idx="11">
                  <c:v>336</c:v>
                </c:pt>
                <c:pt idx="12">
                  <c:v>42</c:v>
                </c:pt>
                <c:pt idx="13">
                  <c:v>188</c:v>
                </c:pt>
                <c:pt idx="14">
                  <c:v>527</c:v>
                </c:pt>
                <c:pt idx="15">
                  <c:v>86</c:v>
                </c:pt>
                <c:pt idx="16">
                  <c:v>35</c:v>
                </c:pt>
                <c:pt idx="17">
                  <c:v>15</c:v>
                </c:pt>
                <c:pt idx="18">
                  <c:v>1709</c:v>
                </c:pt>
                <c:pt idx="19">
                  <c:v>22</c:v>
                </c:pt>
                <c:pt idx="20">
                  <c:v>331</c:v>
                </c:pt>
                <c:pt idx="21">
                  <c:v>169</c:v>
                </c:pt>
                <c:pt idx="22">
                  <c:v>72</c:v>
                </c:pt>
                <c:pt idx="23">
                  <c:v>92</c:v>
                </c:pt>
                <c:pt idx="24">
                  <c:v>200</c:v>
                </c:pt>
                <c:pt idx="25">
                  <c:v>109</c:v>
                </c:pt>
                <c:pt idx="26">
                  <c:v>124</c:v>
                </c:pt>
                <c:pt idx="27">
                  <c:v>248</c:v>
                </c:pt>
                <c:pt idx="28">
                  <c:v>19</c:v>
                </c:pt>
                <c:pt idx="29">
                  <c:v>264</c:v>
                </c:pt>
                <c:pt idx="30">
                  <c:v>78</c:v>
                </c:pt>
                <c:pt idx="3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A0-4FA8-A89E-8CEA46FD9535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26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41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4</c:v>
                </c:pt>
                <c:pt idx="12">
                  <c:v>1</c:v>
                </c:pt>
                <c:pt idx="13">
                  <c:v>11</c:v>
                </c:pt>
                <c:pt idx="14">
                  <c:v>10</c:v>
                </c:pt>
                <c:pt idx="15">
                  <c:v>4</c:v>
                </c:pt>
                <c:pt idx="16">
                  <c:v>9</c:v>
                </c:pt>
                <c:pt idx="17">
                  <c:v>0</c:v>
                </c:pt>
                <c:pt idx="18">
                  <c:v>26</c:v>
                </c:pt>
                <c:pt idx="19">
                  <c:v>0</c:v>
                </c:pt>
                <c:pt idx="20">
                  <c:v>53</c:v>
                </c:pt>
                <c:pt idx="21">
                  <c:v>2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3</c:v>
                </c:pt>
                <c:pt idx="26">
                  <c:v>7</c:v>
                </c:pt>
                <c:pt idx="27">
                  <c:v>9</c:v>
                </c:pt>
                <c:pt idx="28">
                  <c:v>1</c:v>
                </c:pt>
                <c:pt idx="29">
                  <c:v>16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A0-4FA8-A89E-8CEA46FD9535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1002</c:v>
                </c:pt>
                <c:pt idx="1">
                  <c:v>557</c:v>
                </c:pt>
                <c:pt idx="2">
                  <c:v>171</c:v>
                </c:pt>
                <c:pt idx="3">
                  <c:v>213</c:v>
                </c:pt>
                <c:pt idx="4">
                  <c:v>322</c:v>
                </c:pt>
                <c:pt idx="5">
                  <c:v>2324</c:v>
                </c:pt>
                <c:pt idx="6">
                  <c:v>6883</c:v>
                </c:pt>
                <c:pt idx="7">
                  <c:v>2460</c:v>
                </c:pt>
                <c:pt idx="8">
                  <c:v>680</c:v>
                </c:pt>
                <c:pt idx="9">
                  <c:v>953</c:v>
                </c:pt>
                <c:pt idx="10">
                  <c:v>1899</c:v>
                </c:pt>
                <c:pt idx="11">
                  <c:v>2915</c:v>
                </c:pt>
                <c:pt idx="12">
                  <c:v>149</c:v>
                </c:pt>
                <c:pt idx="13">
                  <c:v>1764</c:v>
                </c:pt>
                <c:pt idx="14">
                  <c:v>2296</c:v>
                </c:pt>
                <c:pt idx="15">
                  <c:v>477</c:v>
                </c:pt>
                <c:pt idx="16">
                  <c:v>104</c:v>
                </c:pt>
                <c:pt idx="17">
                  <c:v>55</c:v>
                </c:pt>
                <c:pt idx="18">
                  <c:v>9934</c:v>
                </c:pt>
                <c:pt idx="19">
                  <c:v>304</c:v>
                </c:pt>
                <c:pt idx="20">
                  <c:v>556</c:v>
                </c:pt>
                <c:pt idx="21">
                  <c:v>1262</c:v>
                </c:pt>
                <c:pt idx="22">
                  <c:v>83</c:v>
                </c:pt>
                <c:pt idx="23">
                  <c:v>665</c:v>
                </c:pt>
                <c:pt idx="24">
                  <c:v>569</c:v>
                </c:pt>
                <c:pt idx="25">
                  <c:v>814</c:v>
                </c:pt>
                <c:pt idx="26">
                  <c:v>988</c:v>
                </c:pt>
                <c:pt idx="27">
                  <c:v>5704</c:v>
                </c:pt>
                <c:pt idx="28">
                  <c:v>49</c:v>
                </c:pt>
                <c:pt idx="29">
                  <c:v>3542</c:v>
                </c:pt>
                <c:pt idx="30">
                  <c:v>449</c:v>
                </c:pt>
                <c:pt idx="31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DA0-4FA8-A89E-8CEA46FD9535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8</c:v>
                </c:pt>
                <c:pt idx="1">
                  <c:v>25</c:v>
                </c:pt>
                <c:pt idx="2">
                  <c:v>3</c:v>
                </c:pt>
                <c:pt idx="3">
                  <c:v>0</c:v>
                </c:pt>
                <c:pt idx="4">
                  <c:v>8</c:v>
                </c:pt>
                <c:pt idx="5">
                  <c:v>18</c:v>
                </c:pt>
                <c:pt idx="6">
                  <c:v>9</c:v>
                </c:pt>
                <c:pt idx="7">
                  <c:v>22</c:v>
                </c:pt>
                <c:pt idx="8">
                  <c:v>7</c:v>
                </c:pt>
                <c:pt idx="9">
                  <c:v>1</c:v>
                </c:pt>
                <c:pt idx="10">
                  <c:v>39</c:v>
                </c:pt>
                <c:pt idx="11">
                  <c:v>11</c:v>
                </c:pt>
                <c:pt idx="12">
                  <c:v>10</c:v>
                </c:pt>
                <c:pt idx="13">
                  <c:v>3</c:v>
                </c:pt>
                <c:pt idx="14">
                  <c:v>105</c:v>
                </c:pt>
                <c:pt idx="15">
                  <c:v>51</c:v>
                </c:pt>
                <c:pt idx="16">
                  <c:v>6</c:v>
                </c:pt>
                <c:pt idx="17">
                  <c:v>13</c:v>
                </c:pt>
                <c:pt idx="18">
                  <c:v>13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14</c:v>
                </c:pt>
                <c:pt idx="25">
                  <c:v>1</c:v>
                </c:pt>
                <c:pt idx="26">
                  <c:v>24</c:v>
                </c:pt>
                <c:pt idx="27">
                  <c:v>33</c:v>
                </c:pt>
                <c:pt idx="28">
                  <c:v>5</c:v>
                </c:pt>
                <c:pt idx="29">
                  <c:v>50</c:v>
                </c:pt>
                <c:pt idx="30">
                  <c:v>1</c:v>
                </c:pt>
                <c:pt idx="3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DA0-4FA8-A89E-8CEA46FD9535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46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35</c:v>
                </c:pt>
                <c:pt idx="27">
                  <c:v>4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DA0-4FA8-A89E-8CEA46FD9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663104"/>
        <c:axId val="83668992"/>
      </c:barChart>
      <c:catAx>
        <c:axId val="83663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668992"/>
        <c:crosses val="autoZero"/>
        <c:auto val="1"/>
        <c:lblAlgn val="ctr"/>
        <c:lblOffset val="100"/>
        <c:noMultiLvlLbl val="0"/>
      </c:catAx>
      <c:valAx>
        <c:axId val="83668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93266984674496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663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38145299552336"/>
          <c:y val="0.91733035792254292"/>
          <c:w val="0.4933358236498715"/>
          <c:h val="8.0974995087979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</a:t>
            </a:r>
            <a:r>
              <a:rPr lang="es-ES" sz="1200" baseline="0"/>
              <a:t> por Clase de Vehículo 2019</a:t>
            </a:r>
            <a:endParaRPr lang="es-ES" sz="1200"/>
          </a:p>
        </c:rich>
      </c:tx>
      <c:layout>
        <c:manualLayout>
          <c:xMode val="edge"/>
          <c:yMode val="edge"/>
          <c:x val="0.12705351525715775"/>
          <c:y val="8.9186176142697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19"/>
          <c:h val="0.65085473011525763"/>
        </c:manualLayout>
      </c:layout>
      <c:lineChart>
        <c:grouping val="standar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110</c:v>
                </c:pt>
                <c:pt idx="1">
                  <c:v>110</c:v>
                </c:pt>
                <c:pt idx="2">
                  <c:v>13</c:v>
                </c:pt>
                <c:pt idx="3">
                  <c:v>5</c:v>
                </c:pt>
                <c:pt idx="4">
                  <c:v>15</c:v>
                </c:pt>
                <c:pt idx="5">
                  <c:v>68</c:v>
                </c:pt>
                <c:pt idx="6">
                  <c:v>1330</c:v>
                </c:pt>
                <c:pt idx="7">
                  <c:v>52</c:v>
                </c:pt>
                <c:pt idx="8">
                  <c:v>34</c:v>
                </c:pt>
                <c:pt idx="9">
                  <c:v>32</c:v>
                </c:pt>
                <c:pt idx="10">
                  <c:v>145</c:v>
                </c:pt>
                <c:pt idx="11">
                  <c:v>168</c:v>
                </c:pt>
                <c:pt idx="12">
                  <c:v>15</c:v>
                </c:pt>
                <c:pt idx="13">
                  <c:v>68</c:v>
                </c:pt>
                <c:pt idx="14">
                  <c:v>310</c:v>
                </c:pt>
                <c:pt idx="15">
                  <c:v>51</c:v>
                </c:pt>
                <c:pt idx="16">
                  <c:v>307</c:v>
                </c:pt>
                <c:pt idx="17">
                  <c:v>2</c:v>
                </c:pt>
                <c:pt idx="18">
                  <c:v>525</c:v>
                </c:pt>
                <c:pt idx="19">
                  <c:v>2</c:v>
                </c:pt>
                <c:pt idx="20">
                  <c:v>112</c:v>
                </c:pt>
                <c:pt idx="21">
                  <c:v>675</c:v>
                </c:pt>
                <c:pt idx="22">
                  <c:v>3</c:v>
                </c:pt>
                <c:pt idx="23">
                  <c:v>35</c:v>
                </c:pt>
                <c:pt idx="24">
                  <c:v>59</c:v>
                </c:pt>
                <c:pt idx="25">
                  <c:v>28</c:v>
                </c:pt>
                <c:pt idx="26">
                  <c:v>29</c:v>
                </c:pt>
                <c:pt idx="27">
                  <c:v>50</c:v>
                </c:pt>
                <c:pt idx="28">
                  <c:v>18</c:v>
                </c:pt>
                <c:pt idx="29">
                  <c:v>76</c:v>
                </c:pt>
                <c:pt idx="30">
                  <c:v>50</c:v>
                </c:pt>
                <c:pt idx="3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5B-417D-A4ED-A5DC19A64365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9904</c:v>
                </c:pt>
                <c:pt idx="1">
                  <c:v>12372</c:v>
                </c:pt>
                <c:pt idx="2">
                  <c:v>971</c:v>
                </c:pt>
                <c:pt idx="3">
                  <c:v>716</c:v>
                </c:pt>
                <c:pt idx="4">
                  <c:v>2595</c:v>
                </c:pt>
                <c:pt idx="5">
                  <c:v>16550</c:v>
                </c:pt>
                <c:pt idx="6">
                  <c:v>74836</c:v>
                </c:pt>
                <c:pt idx="7">
                  <c:v>18356</c:v>
                </c:pt>
                <c:pt idx="8">
                  <c:v>5466</c:v>
                </c:pt>
                <c:pt idx="9">
                  <c:v>6821</c:v>
                </c:pt>
                <c:pt idx="10">
                  <c:v>17211</c:v>
                </c:pt>
                <c:pt idx="11">
                  <c:v>20461</c:v>
                </c:pt>
                <c:pt idx="12">
                  <c:v>643</c:v>
                </c:pt>
                <c:pt idx="13">
                  <c:v>12382</c:v>
                </c:pt>
                <c:pt idx="14">
                  <c:v>26132</c:v>
                </c:pt>
                <c:pt idx="15">
                  <c:v>10478</c:v>
                </c:pt>
                <c:pt idx="16">
                  <c:v>2861</c:v>
                </c:pt>
                <c:pt idx="17">
                  <c:v>385</c:v>
                </c:pt>
                <c:pt idx="18">
                  <c:v>76027</c:v>
                </c:pt>
                <c:pt idx="19">
                  <c:v>1781</c:v>
                </c:pt>
                <c:pt idx="20">
                  <c:v>8643</c:v>
                </c:pt>
                <c:pt idx="21">
                  <c:v>12112</c:v>
                </c:pt>
                <c:pt idx="22">
                  <c:v>533</c:v>
                </c:pt>
                <c:pt idx="23">
                  <c:v>9108</c:v>
                </c:pt>
                <c:pt idx="24">
                  <c:v>11280</c:v>
                </c:pt>
                <c:pt idx="25">
                  <c:v>10688</c:v>
                </c:pt>
                <c:pt idx="26">
                  <c:v>2039</c:v>
                </c:pt>
                <c:pt idx="27">
                  <c:v>28282</c:v>
                </c:pt>
                <c:pt idx="28">
                  <c:v>1317</c:v>
                </c:pt>
                <c:pt idx="29">
                  <c:v>21259</c:v>
                </c:pt>
                <c:pt idx="30">
                  <c:v>4327</c:v>
                </c:pt>
                <c:pt idx="31">
                  <c:v>1670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5B-417D-A4ED-A5DC19A64365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1497</c:v>
                </c:pt>
                <c:pt idx="1">
                  <c:v>568</c:v>
                </c:pt>
                <c:pt idx="2">
                  <c:v>325</c:v>
                </c:pt>
                <c:pt idx="3">
                  <c:v>261</c:v>
                </c:pt>
                <c:pt idx="4">
                  <c:v>1211</c:v>
                </c:pt>
                <c:pt idx="5">
                  <c:v>3769</c:v>
                </c:pt>
                <c:pt idx="6">
                  <c:v>13437</c:v>
                </c:pt>
                <c:pt idx="7">
                  <c:v>5534</c:v>
                </c:pt>
                <c:pt idx="8">
                  <c:v>667</c:v>
                </c:pt>
                <c:pt idx="9">
                  <c:v>2822</c:v>
                </c:pt>
                <c:pt idx="10">
                  <c:v>3443</c:v>
                </c:pt>
                <c:pt idx="11">
                  <c:v>3872</c:v>
                </c:pt>
                <c:pt idx="12">
                  <c:v>872</c:v>
                </c:pt>
                <c:pt idx="13">
                  <c:v>6268</c:v>
                </c:pt>
                <c:pt idx="14">
                  <c:v>8773</c:v>
                </c:pt>
                <c:pt idx="15">
                  <c:v>2965</c:v>
                </c:pt>
                <c:pt idx="16">
                  <c:v>750</c:v>
                </c:pt>
                <c:pt idx="17">
                  <c:v>271</c:v>
                </c:pt>
                <c:pt idx="18">
                  <c:v>13956</c:v>
                </c:pt>
                <c:pt idx="19">
                  <c:v>762</c:v>
                </c:pt>
                <c:pt idx="20">
                  <c:v>4112</c:v>
                </c:pt>
                <c:pt idx="21">
                  <c:v>2008</c:v>
                </c:pt>
                <c:pt idx="22">
                  <c:v>199</c:v>
                </c:pt>
                <c:pt idx="23">
                  <c:v>3243</c:v>
                </c:pt>
                <c:pt idx="24">
                  <c:v>1560</c:v>
                </c:pt>
                <c:pt idx="25">
                  <c:v>1819</c:v>
                </c:pt>
                <c:pt idx="26">
                  <c:v>1210</c:v>
                </c:pt>
                <c:pt idx="27">
                  <c:v>6690</c:v>
                </c:pt>
                <c:pt idx="28">
                  <c:v>657</c:v>
                </c:pt>
                <c:pt idx="29">
                  <c:v>5297</c:v>
                </c:pt>
                <c:pt idx="30">
                  <c:v>715</c:v>
                </c:pt>
                <c:pt idx="31">
                  <c:v>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5B-417D-A4ED-A5DC19A64365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15</c:v>
                </c:pt>
                <c:pt idx="6">
                  <c:v>134</c:v>
                </c:pt>
                <c:pt idx="7">
                  <c:v>24</c:v>
                </c:pt>
                <c:pt idx="8">
                  <c:v>12</c:v>
                </c:pt>
                <c:pt idx="9">
                  <c:v>106</c:v>
                </c:pt>
                <c:pt idx="10">
                  <c:v>7</c:v>
                </c:pt>
                <c:pt idx="11">
                  <c:v>11</c:v>
                </c:pt>
                <c:pt idx="12">
                  <c:v>0</c:v>
                </c:pt>
                <c:pt idx="13">
                  <c:v>20</c:v>
                </c:pt>
                <c:pt idx="14">
                  <c:v>26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78</c:v>
                </c:pt>
                <c:pt idx="19">
                  <c:v>2</c:v>
                </c:pt>
                <c:pt idx="20">
                  <c:v>4</c:v>
                </c:pt>
                <c:pt idx="21">
                  <c:v>9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7</c:v>
                </c:pt>
                <c:pt idx="26">
                  <c:v>17</c:v>
                </c:pt>
                <c:pt idx="27">
                  <c:v>107</c:v>
                </c:pt>
                <c:pt idx="28">
                  <c:v>0</c:v>
                </c:pt>
                <c:pt idx="29">
                  <c:v>43</c:v>
                </c:pt>
                <c:pt idx="30">
                  <c:v>5</c:v>
                </c:pt>
                <c:pt idx="3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5B-417D-A4ED-A5DC19A64365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24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5B-417D-A4ED-A5DC19A64365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28</c:v>
                </c:pt>
                <c:pt idx="7">
                  <c:v>14</c:v>
                </c:pt>
                <c:pt idx="8">
                  <c:v>0</c:v>
                </c:pt>
                <c:pt idx="9">
                  <c:v>22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2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5B-417D-A4ED-A5DC19A64365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205</c:v>
                </c:pt>
                <c:pt idx="1">
                  <c:v>88</c:v>
                </c:pt>
                <c:pt idx="2">
                  <c:v>14</c:v>
                </c:pt>
                <c:pt idx="3">
                  <c:v>13</c:v>
                </c:pt>
                <c:pt idx="4">
                  <c:v>37</c:v>
                </c:pt>
                <c:pt idx="5">
                  <c:v>7</c:v>
                </c:pt>
                <c:pt idx="6">
                  <c:v>461</c:v>
                </c:pt>
                <c:pt idx="7">
                  <c:v>467</c:v>
                </c:pt>
                <c:pt idx="8">
                  <c:v>26</c:v>
                </c:pt>
                <c:pt idx="9">
                  <c:v>10</c:v>
                </c:pt>
                <c:pt idx="10">
                  <c:v>176</c:v>
                </c:pt>
                <c:pt idx="11">
                  <c:v>111</c:v>
                </c:pt>
                <c:pt idx="12">
                  <c:v>9</c:v>
                </c:pt>
                <c:pt idx="13">
                  <c:v>12</c:v>
                </c:pt>
                <c:pt idx="14">
                  <c:v>77</c:v>
                </c:pt>
                <c:pt idx="15">
                  <c:v>33</c:v>
                </c:pt>
                <c:pt idx="16">
                  <c:v>22</c:v>
                </c:pt>
                <c:pt idx="17">
                  <c:v>4</c:v>
                </c:pt>
                <c:pt idx="18">
                  <c:v>279</c:v>
                </c:pt>
                <c:pt idx="19">
                  <c:v>13</c:v>
                </c:pt>
                <c:pt idx="20">
                  <c:v>141</c:v>
                </c:pt>
                <c:pt idx="21">
                  <c:v>37</c:v>
                </c:pt>
                <c:pt idx="22">
                  <c:v>43</c:v>
                </c:pt>
                <c:pt idx="23">
                  <c:v>11</c:v>
                </c:pt>
                <c:pt idx="24">
                  <c:v>32</c:v>
                </c:pt>
                <c:pt idx="25">
                  <c:v>25</c:v>
                </c:pt>
                <c:pt idx="26">
                  <c:v>118</c:v>
                </c:pt>
                <c:pt idx="27">
                  <c:v>151</c:v>
                </c:pt>
                <c:pt idx="28">
                  <c:v>73</c:v>
                </c:pt>
                <c:pt idx="29">
                  <c:v>59</c:v>
                </c:pt>
                <c:pt idx="30">
                  <c:v>50</c:v>
                </c:pt>
                <c:pt idx="31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5B-417D-A4ED-A5DC19A64365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37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15</c:v>
                </c:pt>
                <c:pt idx="5">
                  <c:v>4</c:v>
                </c:pt>
                <c:pt idx="6">
                  <c:v>68</c:v>
                </c:pt>
                <c:pt idx="7">
                  <c:v>60</c:v>
                </c:pt>
                <c:pt idx="8">
                  <c:v>1</c:v>
                </c:pt>
                <c:pt idx="9">
                  <c:v>13</c:v>
                </c:pt>
                <c:pt idx="10">
                  <c:v>33</c:v>
                </c:pt>
                <c:pt idx="11">
                  <c:v>22</c:v>
                </c:pt>
                <c:pt idx="12">
                  <c:v>2</c:v>
                </c:pt>
                <c:pt idx="13">
                  <c:v>7</c:v>
                </c:pt>
                <c:pt idx="14">
                  <c:v>20</c:v>
                </c:pt>
                <c:pt idx="15">
                  <c:v>7</c:v>
                </c:pt>
                <c:pt idx="16">
                  <c:v>9</c:v>
                </c:pt>
                <c:pt idx="17">
                  <c:v>2</c:v>
                </c:pt>
                <c:pt idx="18">
                  <c:v>59</c:v>
                </c:pt>
                <c:pt idx="19">
                  <c:v>7</c:v>
                </c:pt>
                <c:pt idx="20">
                  <c:v>64</c:v>
                </c:pt>
                <c:pt idx="21">
                  <c:v>9</c:v>
                </c:pt>
                <c:pt idx="22">
                  <c:v>10</c:v>
                </c:pt>
                <c:pt idx="23">
                  <c:v>3</c:v>
                </c:pt>
                <c:pt idx="24">
                  <c:v>6</c:v>
                </c:pt>
                <c:pt idx="25">
                  <c:v>17</c:v>
                </c:pt>
                <c:pt idx="26">
                  <c:v>75</c:v>
                </c:pt>
                <c:pt idx="27">
                  <c:v>60</c:v>
                </c:pt>
                <c:pt idx="28">
                  <c:v>19</c:v>
                </c:pt>
                <c:pt idx="29">
                  <c:v>20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65B-417D-A4ED-A5DC19A64365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39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22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65B-417D-A4ED-A5DC19A64365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65B-417D-A4ED-A5DC19A64365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1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65B-417D-A4ED-A5DC19A64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2288"/>
        <c:axId val="44426368"/>
      </c:lineChart>
      <c:catAx>
        <c:axId val="44412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26368"/>
        <c:crosses val="autoZero"/>
        <c:auto val="1"/>
        <c:lblAlgn val="ctr"/>
        <c:lblOffset val="100"/>
        <c:noMultiLvlLbl val="0"/>
      </c:catAx>
      <c:valAx>
        <c:axId val="44426368"/>
        <c:scaling>
          <c:orientation val="minMax"/>
          <c:max val="8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12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1769"/>
          <c:w val="0.89999991985734606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</a:t>
            </a:r>
            <a:r>
              <a:rPr lang="es-ES" sz="1200" baseline="0"/>
              <a:t> por Clase de Vehículo 2019</a:t>
            </a:r>
            <a:endParaRPr lang="es-ES" sz="1200"/>
          </a:p>
        </c:rich>
      </c:tx>
      <c:layout>
        <c:manualLayout>
          <c:xMode val="edge"/>
          <c:yMode val="edge"/>
          <c:x val="0.14073290457013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234"/>
          <c:h val="0.65085473011525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110</c:v>
                </c:pt>
                <c:pt idx="1">
                  <c:v>110</c:v>
                </c:pt>
                <c:pt idx="2">
                  <c:v>13</c:v>
                </c:pt>
                <c:pt idx="3">
                  <c:v>5</c:v>
                </c:pt>
                <c:pt idx="4">
                  <c:v>15</c:v>
                </c:pt>
                <c:pt idx="5">
                  <c:v>68</c:v>
                </c:pt>
                <c:pt idx="6">
                  <c:v>1330</c:v>
                </c:pt>
                <c:pt idx="7">
                  <c:v>52</c:v>
                </c:pt>
                <c:pt idx="8">
                  <c:v>34</c:v>
                </c:pt>
                <c:pt idx="9">
                  <c:v>32</c:v>
                </c:pt>
                <c:pt idx="10">
                  <c:v>145</c:v>
                </c:pt>
                <c:pt idx="11">
                  <c:v>168</c:v>
                </c:pt>
                <c:pt idx="12">
                  <c:v>15</c:v>
                </c:pt>
                <c:pt idx="13">
                  <c:v>68</c:v>
                </c:pt>
                <c:pt idx="14">
                  <c:v>310</c:v>
                </c:pt>
                <c:pt idx="15">
                  <c:v>51</c:v>
                </c:pt>
                <c:pt idx="16">
                  <c:v>307</c:v>
                </c:pt>
                <c:pt idx="17">
                  <c:v>2</c:v>
                </c:pt>
                <c:pt idx="18">
                  <c:v>525</c:v>
                </c:pt>
                <c:pt idx="19">
                  <c:v>2</c:v>
                </c:pt>
                <c:pt idx="20">
                  <c:v>112</c:v>
                </c:pt>
                <c:pt idx="21">
                  <c:v>675</c:v>
                </c:pt>
                <c:pt idx="22">
                  <c:v>3</c:v>
                </c:pt>
                <c:pt idx="23">
                  <c:v>35</c:v>
                </c:pt>
                <c:pt idx="24">
                  <c:v>59</c:v>
                </c:pt>
                <c:pt idx="25">
                  <c:v>28</c:v>
                </c:pt>
                <c:pt idx="26">
                  <c:v>29</c:v>
                </c:pt>
                <c:pt idx="27">
                  <c:v>50</c:v>
                </c:pt>
                <c:pt idx="28">
                  <c:v>18</c:v>
                </c:pt>
                <c:pt idx="29">
                  <c:v>76</c:v>
                </c:pt>
                <c:pt idx="30">
                  <c:v>50</c:v>
                </c:pt>
                <c:pt idx="3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0-4F1D-A3D4-FC6D2B9F589E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9904</c:v>
                </c:pt>
                <c:pt idx="1">
                  <c:v>12372</c:v>
                </c:pt>
                <c:pt idx="2">
                  <c:v>971</c:v>
                </c:pt>
                <c:pt idx="3">
                  <c:v>716</c:v>
                </c:pt>
                <c:pt idx="4">
                  <c:v>2595</c:v>
                </c:pt>
                <c:pt idx="5">
                  <c:v>16550</c:v>
                </c:pt>
                <c:pt idx="6">
                  <c:v>74836</c:v>
                </c:pt>
                <c:pt idx="7">
                  <c:v>18356</c:v>
                </c:pt>
                <c:pt idx="8">
                  <c:v>5466</c:v>
                </c:pt>
                <c:pt idx="9">
                  <c:v>6821</c:v>
                </c:pt>
                <c:pt idx="10">
                  <c:v>17211</c:v>
                </c:pt>
                <c:pt idx="11">
                  <c:v>20461</c:v>
                </c:pt>
                <c:pt idx="12">
                  <c:v>643</c:v>
                </c:pt>
                <c:pt idx="13">
                  <c:v>12382</c:v>
                </c:pt>
                <c:pt idx="14">
                  <c:v>26132</c:v>
                </c:pt>
                <c:pt idx="15">
                  <c:v>10478</c:v>
                </c:pt>
                <c:pt idx="16">
                  <c:v>2861</c:v>
                </c:pt>
                <c:pt idx="17">
                  <c:v>385</c:v>
                </c:pt>
                <c:pt idx="18">
                  <c:v>76027</c:v>
                </c:pt>
                <c:pt idx="19">
                  <c:v>1781</c:v>
                </c:pt>
                <c:pt idx="20">
                  <c:v>8643</c:v>
                </c:pt>
                <c:pt idx="21">
                  <c:v>12112</c:v>
                </c:pt>
                <c:pt idx="22">
                  <c:v>533</c:v>
                </c:pt>
                <c:pt idx="23">
                  <c:v>9108</c:v>
                </c:pt>
                <c:pt idx="24">
                  <c:v>11280</c:v>
                </c:pt>
                <c:pt idx="25">
                  <c:v>10688</c:v>
                </c:pt>
                <c:pt idx="26">
                  <c:v>2039</c:v>
                </c:pt>
                <c:pt idx="27">
                  <c:v>28282</c:v>
                </c:pt>
                <c:pt idx="28">
                  <c:v>1317</c:v>
                </c:pt>
                <c:pt idx="29">
                  <c:v>21259</c:v>
                </c:pt>
                <c:pt idx="30">
                  <c:v>4327</c:v>
                </c:pt>
                <c:pt idx="31">
                  <c:v>1670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00-4F1D-A3D4-FC6D2B9F589E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1497</c:v>
                </c:pt>
                <c:pt idx="1">
                  <c:v>568</c:v>
                </c:pt>
                <c:pt idx="2">
                  <c:v>325</c:v>
                </c:pt>
                <c:pt idx="3">
                  <c:v>261</c:v>
                </c:pt>
                <c:pt idx="4">
                  <c:v>1211</c:v>
                </c:pt>
                <c:pt idx="5">
                  <c:v>3769</c:v>
                </c:pt>
                <c:pt idx="6">
                  <c:v>13437</c:v>
                </c:pt>
                <c:pt idx="7">
                  <c:v>5534</c:v>
                </c:pt>
                <c:pt idx="8">
                  <c:v>667</c:v>
                </c:pt>
                <c:pt idx="9">
                  <c:v>2822</c:v>
                </c:pt>
                <c:pt idx="10">
                  <c:v>3443</c:v>
                </c:pt>
                <c:pt idx="11">
                  <c:v>3872</c:v>
                </c:pt>
                <c:pt idx="12">
                  <c:v>872</c:v>
                </c:pt>
                <c:pt idx="13">
                  <c:v>6268</c:v>
                </c:pt>
                <c:pt idx="14">
                  <c:v>8773</c:v>
                </c:pt>
                <c:pt idx="15">
                  <c:v>2965</c:v>
                </c:pt>
                <c:pt idx="16">
                  <c:v>750</c:v>
                </c:pt>
                <c:pt idx="17">
                  <c:v>271</c:v>
                </c:pt>
                <c:pt idx="18">
                  <c:v>13956</c:v>
                </c:pt>
                <c:pt idx="19">
                  <c:v>762</c:v>
                </c:pt>
                <c:pt idx="20">
                  <c:v>4112</c:v>
                </c:pt>
                <c:pt idx="21">
                  <c:v>2008</c:v>
                </c:pt>
                <c:pt idx="22">
                  <c:v>199</c:v>
                </c:pt>
                <c:pt idx="23">
                  <c:v>3243</c:v>
                </c:pt>
                <c:pt idx="24">
                  <c:v>1560</c:v>
                </c:pt>
                <c:pt idx="25">
                  <c:v>1819</c:v>
                </c:pt>
                <c:pt idx="26">
                  <c:v>1210</c:v>
                </c:pt>
                <c:pt idx="27">
                  <c:v>6690</c:v>
                </c:pt>
                <c:pt idx="28">
                  <c:v>657</c:v>
                </c:pt>
                <c:pt idx="29">
                  <c:v>5297</c:v>
                </c:pt>
                <c:pt idx="30">
                  <c:v>715</c:v>
                </c:pt>
                <c:pt idx="31">
                  <c:v>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00-4F1D-A3D4-FC6D2B9F589E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15</c:v>
                </c:pt>
                <c:pt idx="6">
                  <c:v>134</c:v>
                </c:pt>
                <c:pt idx="7">
                  <c:v>24</c:v>
                </c:pt>
                <c:pt idx="8">
                  <c:v>12</c:v>
                </c:pt>
                <c:pt idx="9">
                  <c:v>106</c:v>
                </c:pt>
                <c:pt idx="10">
                  <c:v>7</c:v>
                </c:pt>
                <c:pt idx="11">
                  <c:v>11</c:v>
                </c:pt>
                <c:pt idx="12">
                  <c:v>0</c:v>
                </c:pt>
                <c:pt idx="13">
                  <c:v>20</c:v>
                </c:pt>
                <c:pt idx="14">
                  <c:v>26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78</c:v>
                </c:pt>
                <c:pt idx="19">
                  <c:v>2</c:v>
                </c:pt>
                <c:pt idx="20">
                  <c:v>4</c:v>
                </c:pt>
                <c:pt idx="21">
                  <c:v>9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7</c:v>
                </c:pt>
                <c:pt idx="26">
                  <c:v>17</c:v>
                </c:pt>
                <c:pt idx="27">
                  <c:v>107</c:v>
                </c:pt>
                <c:pt idx="28">
                  <c:v>0</c:v>
                </c:pt>
                <c:pt idx="29">
                  <c:v>43</c:v>
                </c:pt>
                <c:pt idx="30">
                  <c:v>5</c:v>
                </c:pt>
                <c:pt idx="3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A00-4F1D-A3D4-FC6D2B9F589E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24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00-4F1D-A3D4-FC6D2B9F589E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28</c:v>
                </c:pt>
                <c:pt idx="7">
                  <c:v>14</c:v>
                </c:pt>
                <c:pt idx="8">
                  <c:v>0</c:v>
                </c:pt>
                <c:pt idx="9">
                  <c:v>22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2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A00-4F1D-A3D4-FC6D2B9F589E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205</c:v>
                </c:pt>
                <c:pt idx="1">
                  <c:v>88</c:v>
                </c:pt>
                <c:pt idx="2">
                  <c:v>14</c:v>
                </c:pt>
                <c:pt idx="3">
                  <c:v>13</c:v>
                </c:pt>
                <c:pt idx="4">
                  <c:v>37</c:v>
                </c:pt>
                <c:pt idx="5">
                  <c:v>7</c:v>
                </c:pt>
                <c:pt idx="6">
                  <c:v>461</c:v>
                </c:pt>
                <c:pt idx="7">
                  <c:v>467</c:v>
                </c:pt>
                <c:pt idx="8">
                  <c:v>26</c:v>
                </c:pt>
                <c:pt idx="9">
                  <c:v>10</c:v>
                </c:pt>
                <c:pt idx="10">
                  <c:v>176</c:v>
                </c:pt>
                <c:pt idx="11">
                  <c:v>111</c:v>
                </c:pt>
                <c:pt idx="12">
                  <c:v>9</c:v>
                </c:pt>
                <c:pt idx="13">
                  <c:v>12</c:v>
                </c:pt>
                <c:pt idx="14">
                  <c:v>77</c:v>
                </c:pt>
                <c:pt idx="15">
                  <c:v>33</c:v>
                </c:pt>
                <c:pt idx="16">
                  <c:v>22</c:v>
                </c:pt>
                <c:pt idx="17">
                  <c:v>4</c:v>
                </c:pt>
                <c:pt idx="18">
                  <c:v>279</c:v>
                </c:pt>
                <c:pt idx="19">
                  <c:v>13</c:v>
                </c:pt>
                <c:pt idx="20">
                  <c:v>141</c:v>
                </c:pt>
                <c:pt idx="21">
                  <c:v>37</c:v>
                </c:pt>
                <c:pt idx="22">
                  <c:v>43</c:v>
                </c:pt>
                <c:pt idx="23">
                  <c:v>11</c:v>
                </c:pt>
                <c:pt idx="24">
                  <c:v>32</c:v>
                </c:pt>
                <c:pt idx="25">
                  <c:v>25</c:v>
                </c:pt>
                <c:pt idx="26">
                  <c:v>118</c:v>
                </c:pt>
                <c:pt idx="27">
                  <c:v>151</c:v>
                </c:pt>
                <c:pt idx="28">
                  <c:v>73</c:v>
                </c:pt>
                <c:pt idx="29">
                  <c:v>59</c:v>
                </c:pt>
                <c:pt idx="30">
                  <c:v>50</c:v>
                </c:pt>
                <c:pt idx="3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00-4F1D-A3D4-FC6D2B9F589E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37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15</c:v>
                </c:pt>
                <c:pt idx="5">
                  <c:v>4</c:v>
                </c:pt>
                <c:pt idx="6">
                  <c:v>68</c:v>
                </c:pt>
                <c:pt idx="7">
                  <c:v>60</c:v>
                </c:pt>
                <c:pt idx="8">
                  <c:v>1</c:v>
                </c:pt>
                <c:pt idx="9">
                  <c:v>13</c:v>
                </c:pt>
                <c:pt idx="10">
                  <c:v>33</c:v>
                </c:pt>
                <c:pt idx="11">
                  <c:v>22</c:v>
                </c:pt>
                <c:pt idx="12">
                  <c:v>2</c:v>
                </c:pt>
                <c:pt idx="13">
                  <c:v>7</c:v>
                </c:pt>
                <c:pt idx="14">
                  <c:v>20</c:v>
                </c:pt>
                <c:pt idx="15">
                  <c:v>7</c:v>
                </c:pt>
                <c:pt idx="16">
                  <c:v>9</c:v>
                </c:pt>
                <c:pt idx="17">
                  <c:v>2</c:v>
                </c:pt>
                <c:pt idx="18">
                  <c:v>59</c:v>
                </c:pt>
                <c:pt idx="19">
                  <c:v>7</c:v>
                </c:pt>
                <c:pt idx="20">
                  <c:v>64</c:v>
                </c:pt>
                <c:pt idx="21">
                  <c:v>9</c:v>
                </c:pt>
                <c:pt idx="22">
                  <c:v>10</c:v>
                </c:pt>
                <c:pt idx="23">
                  <c:v>3</c:v>
                </c:pt>
                <c:pt idx="24">
                  <c:v>6</c:v>
                </c:pt>
                <c:pt idx="25">
                  <c:v>17</c:v>
                </c:pt>
                <c:pt idx="26">
                  <c:v>75</c:v>
                </c:pt>
                <c:pt idx="27">
                  <c:v>60</c:v>
                </c:pt>
                <c:pt idx="28">
                  <c:v>19</c:v>
                </c:pt>
                <c:pt idx="29">
                  <c:v>20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A00-4F1D-A3D4-FC6D2B9F589E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39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22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A00-4F1D-A3D4-FC6D2B9F589E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A00-4F1D-A3D4-FC6D2B9F589E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1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A00-4F1D-A3D4-FC6D2B9F5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728256"/>
        <c:axId val="83729792"/>
      </c:barChart>
      <c:catAx>
        <c:axId val="8372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729792"/>
        <c:crosses val="autoZero"/>
        <c:auto val="1"/>
        <c:lblAlgn val="ctr"/>
        <c:lblOffset val="100"/>
        <c:noMultiLvlLbl val="0"/>
      </c:catAx>
      <c:valAx>
        <c:axId val="83729792"/>
        <c:scaling>
          <c:orientation val="minMax"/>
          <c:max val="1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728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1769"/>
          <c:w val="0.651626455090065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del Autotransporte Carga 2019</a:t>
            </a:r>
            <a:endParaRPr lang="es-ES" sz="1200"/>
          </a:p>
        </c:rich>
      </c:tx>
      <c:layout>
        <c:manualLayout>
          <c:xMode val="edge"/>
          <c:yMode val="edge"/>
          <c:x val="0.184493000874891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3193350831162"/>
          <c:y val="0.21759259259259259"/>
          <c:w val="0.46666666666666667"/>
          <c:h val="0.77777777777777779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explosion val="1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7E-415D-86A8-FED77BEB9DBA}"/>
              </c:ext>
            </c:extLst>
          </c:dPt>
          <c:dPt>
            <c:idx val="1"/>
            <c:bubble3D val="0"/>
            <c:explosion val="9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7E-415D-86A8-FED77BEB9DBA}"/>
              </c:ext>
            </c:extLst>
          </c:dPt>
          <c:dPt>
            <c:idx val="2"/>
            <c:bubble3D val="0"/>
            <c:explosion val="1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7E-415D-86A8-FED77BEB9DBA}"/>
              </c:ext>
            </c:extLst>
          </c:dPt>
          <c:dPt>
            <c:idx val="3"/>
            <c:bubble3D val="0"/>
            <c:explosion val="9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87E-415D-86A8-FED77BEB9D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87E-415D-86A8-FED77BEB9DB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20.5%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15.9%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62.8%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'1.1.1'!$B$11:$B$15</c:f>
              <c:strCache>
                <c:ptCount val="5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'1.1.1'!$D$11:$D$15</c:f>
              <c:numCache>
                <c:formatCode>0.0</c:formatCode>
                <c:ptCount val="5"/>
                <c:pt idx="0">
                  <c:v>20.507217575272563</c:v>
                </c:pt>
                <c:pt idx="1">
                  <c:v>15.915203516195209</c:v>
                </c:pt>
                <c:pt idx="2">
                  <c:v>0.62809569725929981</c:v>
                </c:pt>
                <c:pt idx="3">
                  <c:v>62.8</c:v>
                </c:pt>
                <c:pt idx="4">
                  <c:v>0.2185145643700061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87E-415D-86A8-FED77BEB9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61942257219085"/>
          <c:y val="0.358373432487608"/>
          <c:w val="0.13671391076115491"/>
          <c:h val="0.3573272090988676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General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2019</a:t>
            </a:r>
            <a:endParaRPr lang="es-ES" sz="1200"/>
          </a:p>
        </c:rich>
      </c:tx>
      <c:layout>
        <c:manualLayout>
          <c:xMode val="edge"/>
          <c:yMode val="edge"/>
          <c:x val="0.191489258763741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8162825879"/>
          <c:y val="0.12784911501446936"/>
          <c:w val="0.87427120932958813"/>
          <c:h val="0.62790396392758596"/>
        </c:manualLayout>
      </c:layout>
      <c:lineChart>
        <c:grouping val="standar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90</c:v>
                </c:pt>
                <c:pt idx="1">
                  <c:v>104</c:v>
                </c:pt>
                <c:pt idx="2">
                  <c:v>5</c:v>
                </c:pt>
                <c:pt idx="3">
                  <c:v>5</c:v>
                </c:pt>
                <c:pt idx="4">
                  <c:v>12</c:v>
                </c:pt>
                <c:pt idx="5">
                  <c:v>50</c:v>
                </c:pt>
                <c:pt idx="6">
                  <c:v>1058</c:v>
                </c:pt>
                <c:pt idx="7">
                  <c:v>49</c:v>
                </c:pt>
                <c:pt idx="8">
                  <c:v>31</c:v>
                </c:pt>
                <c:pt idx="9">
                  <c:v>31</c:v>
                </c:pt>
                <c:pt idx="10">
                  <c:v>131</c:v>
                </c:pt>
                <c:pt idx="11">
                  <c:v>158</c:v>
                </c:pt>
                <c:pt idx="12">
                  <c:v>14</c:v>
                </c:pt>
                <c:pt idx="13">
                  <c:v>59</c:v>
                </c:pt>
                <c:pt idx="14">
                  <c:v>303</c:v>
                </c:pt>
                <c:pt idx="15">
                  <c:v>48</c:v>
                </c:pt>
                <c:pt idx="16">
                  <c:v>290</c:v>
                </c:pt>
                <c:pt idx="17">
                  <c:v>2</c:v>
                </c:pt>
                <c:pt idx="18">
                  <c:v>502</c:v>
                </c:pt>
                <c:pt idx="19">
                  <c:v>2</c:v>
                </c:pt>
                <c:pt idx="20">
                  <c:v>48</c:v>
                </c:pt>
                <c:pt idx="21">
                  <c:v>671</c:v>
                </c:pt>
                <c:pt idx="22">
                  <c:v>3</c:v>
                </c:pt>
                <c:pt idx="23">
                  <c:v>27</c:v>
                </c:pt>
                <c:pt idx="24">
                  <c:v>57</c:v>
                </c:pt>
                <c:pt idx="25">
                  <c:v>22</c:v>
                </c:pt>
                <c:pt idx="26">
                  <c:v>8</c:v>
                </c:pt>
                <c:pt idx="27">
                  <c:v>40</c:v>
                </c:pt>
                <c:pt idx="28">
                  <c:v>18</c:v>
                </c:pt>
                <c:pt idx="29">
                  <c:v>48</c:v>
                </c:pt>
                <c:pt idx="30">
                  <c:v>50</c:v>
                </c:pt>
                <c:pt idx="3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9E-48A9-A164-8C1CEAE46FB0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9117</c:v>
                </c:pt>
                <c:pt idx="1">
                  <c:v>11824</c:v>
                </c:pt>
                <c:pt idx="2">
                  <c:v>805</c:v>
                </c:pt>
                <c:pt idx="3">
                  <c:v>551</c:v>
                </c:pt>
                <c:pt idx="4">
                  <c:v>2261</c:v>
                </c:pt>
                <c:pt idx="5">
                  <c:v>14685</c:v>
                </c:pt>
                <c:pt idx="6">
                  <c:v>67472</c:v>
                </c:pt>
                <c:pt idx="7">
                  <c:v>15774</c:v>
                </c:pt>
                <c:pt idx="8">
                  <c:v>4635</c:v>
                </c:pt>
                <c:pt idx="9">
                  <c:v>6087</c:v>
                </c:pt>
                <c:pt idx="10">
                  <c:v>15829</c:v>
                </c:pt>
                <c:pt idx="11">
                  <c:v>17466</c:v>
                </c:pt>
                <c:pt idx="12">
                  <c:v>513</c:v>
                </c:pt>
                <c:pt idx="13">
                  <c:v>10282</c:v>
                </c:pt>
                <c:pt idx="14">
                  <c:v>24223</c:v>
                </c:pt>
                <c:pt idx="15">
                  <c:v>9912</c:v>
                </c:pt>
                <c:pt idx="16">
                  <c:v>2801</c:v>
                </c:pt>
                <c:pt idx="17">
                  <c:v>314</c:v>
                </c:pt>
                <c:pt idx="18">
                  <c:v>63574</c:v>
                </c:pt>
                <c:pt idx="19">
                  <c:v>1502</c:v>
                </c:pt>
                <c:pt idx="20">
                  <c:v>7877</c:v>
                </c:pt>
                <c:pt idx="21">
                  <c:v>11192</c:v>
                </c:pt>
                <c:pt idx="22">
                  <c:v>462</c:v>
                </c:pt>
                <c:pt idx="23">
                  <c:v>8347</c:v>
                </c:pt>
                <c:pt idx="24">
                  <c:v>10570</c:v>
                </c:pt>
                <c:pt idx="25">
                  <c:v>9726</c:v>
                </c:pt>
                <c:pt idx="26">
                  <c:v>1403</c:v>
                </c:pt>
                <c:pt idx="27">
                  <c:v>22329</c:v>
                </c:pt>
                <c:pt idx="28">
                  <c:v>1260</c:v>
                </c:pt>
                <c:pt idx="29">
                  <c:v>17930</c:v>
                </c:pt>
                <c:pt idx="30">
                  <c:v>3711</c:v>
                </c:pt>
                <c:pt idx="31">
                  <c:v>1476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9E-48A9-A164-8C1CEAE46FB0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1290</c:v>
                </c:pt>
                <c:pt idx="1">
                  <c:v>461</c:v>
                </c:pt>
                <c:pt idx="2">
                  <c:v>228</c:v>
                </c:pt>
                <c:pt idx="3">
                  <c:v>160</c:v>
                </c:pt>
                <c:pt idx="4">
                  <c:v>1074</c:v>
                </c:pt>
                <c:pt idx="5">
                  <c:v>3194</c:v>
                </c:pt>
                <c:pt idx="6">
                  <c:v>11009</c:v>
                </c:pt>
                <c:pt idx="7">
                  <c:v>4871</c:v>
                </c:pt>
                <c:pt idx="8">
                  <c:v>575</c:v>
                </c:pt>
                <c:pt idx="9">
                  <c:v>2463</c:v>
                </c:pt>
                <c:pt idx="10">
                  <c:v>2930</c:v>
                </c:pt>
                <c:pt idx="11">
                  <c:v>2779</c:v>
                </c:pt>
                <c:pt idx="12">
                  <c:v>816</c:v>
                </c:pt>
                <c:pt idx="13">
                  <c:v>5554</c:v>
                </c:pt>
                <c:pt idx="14">
                  <c:v>7909</c:v>
                </c:pt>
                <c:pt idx="15">
                  <c:v>2786</c:v>
                </c:pt>
                <c:pt idx="16">
                  <c:v>729</c:v>
                </c:pt>
                <c:pt idx="17">
                  <c:v>256</c:v>
                </c:pt>
                <c:pt idx="18">
                  <c:v>11117</c:v>
                </c:pt>
                <c:pt idx="19">
                  <c:v>622</c:v>
                </c:pt>
                <c:pt idx="20">
                  <c:v>3883</c:v>
                </c:pt>
                <c:pt idx="21">
                  <c:v>1694</c:v>
                </c:pt>
                <c:pt idx="22">
                  <c:v>166</c:v>
                </c:pt>
                <c:pt idx="23">
                  <c:v>2978</c:v>
                </c:pt>
                <c:pt idx="24">
                  <c:v>1393</c:v>
                </c:pt>
                <c:pt idx="25">
                  <c:v>1493</c:v>
                </c:pt>
                <c:pt idx="26">
                  <c:v>667</c:v>
                </c:pt>
                <c:pt idx="27">
                  <c:v>4395</c:v>
                </c:pt>
                <c:pt idx="28">
                  <c:v>622</c:v>
                </c:pt>
                <c:pt idx="29">
                  <c:v>3679</c:v>
                </c:pt>
                <c:pt idx="30">
                  <c:v>602</c:v>
                </c:pt>
                <c:pt idx="31">
                  <c:v>910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9E-48A9-A164-8C1CEAE46FB0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20</c:v>
                </c:pt>
                <c:pt idx="7">
                  <c:v>6</c:v>
                </c:pt>
                <c:pt idx="8">
                  <c:v>0</c:v>
                </c:pt>
                <c:pt idx="9">
                  <c:v>14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18</c:v>
                </c:pt>
                <c:pt idx="28">
                  <c:v>0</c:v>
                </c:pt>
                <c:pt idx="29">
                  <c:v>16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9E-48A9-A164-8C1CEAE46FB0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C9E-48A9-A164-8C1CEAE46FB0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C9E-48A9-A164-8C1CEAE46FB0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100</c:v>
                </c:pt>
                <c:pt idx="1">
                  <c:v>70</c:v>
                </c:pt>
                <c:pt idx="2">
                  <c:v>12</c:v>
                </c:pt>
                <c:pt idx="3">
                  <c:v>10</c:v>
                </c:pt>
                <c:pt idx="4">
                  <c:v>29</c:v>
                </c:pt>
                <c:pt idx="5">
                  <c:v>7</c:v>
                </c:pt>
                <c:pt idx="6">
                  <c:v>205</c:v>
                </c:pt>
                <c:pt idx="7">
                  <c:v>439</c:v>
                </c:pt>
                <c:pt idx="8">
                  <c:v>20</c:v>
                </c:pt>
                <c:pt idx="9">
                  <c:v>7</c:v>
                </c:pt>
                <c:pt idx="10">
                  <c:v>165</c:v>
                </c:pt>
                <c:pt idx="11">
                  <c:v>106</c:v>
                </c:pt>
                <c:pt idx="12">
                  <c:v>7</c:v>
                </c:pt>
                <c:pt idx="13">
                  <c:v>5</c:v>
                </c:pt>
                <c:pt idx="14">
                  <c:v>66</c:v>
                </c:pt>
                <c:pt idx="15">
                  <c:v>33</c:v>
                </c:pt>
                <c:pt idx="16">
                  <c:v>21</c:v>
                </c:pt>
                <c:pt idx="17">
                  <c:v>2</c:v>
                </c:pt>
                <c:pt idx="18">
                  <c:v>188</c:v>
                </c:pt>
                <c:pt idx="19">
                  <c:v>7</c:v>
                </c:pt>
                <c:pt idx="20">
                  <c:v>108</c:v>
                </c:pt>
                <c:pt idx="21">
                  <c:v>36</c:v>
                </c:pt>
                <c:pt idx="22">
                  <c:v>42</c:v>
                </c:pt>
                <c:pt idx="23">
                  <c:v>11</c:v>
                </c:pt>
                <c:pt idx="24">
                  <c:v>32</c:v>
                </c:pt>
                <c:pt idx="25">
                  <c:v>15</c:v>
                </c:pt>
                <c:pt idx="26">
                  <c:v>81</c:v>
                </c:pt>
                <c:pt idx="27">
                  <c:v>123</c:v>
                </c:pt>
                <c:pt idx="28">
                  <c:v>71</c:v>
                </c:pt>
                <c:pt idx="29">
                  <c:v>33</c:v>
                </c:pt>
                <c:pt idx="30">
                  <c:v>33</c:v>
                </c:pt>
                <c:pt idx="31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C9E-48A9-A164-8C1CEAE46FB0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19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15</c:v>
                </c:pt>
                <c:pt idx="5">
                  <c:v>2</c:v>
                </c:pt>
                <c:pt idx="6">
                  <c:v>51</c:v>
                </c:pt>
                <c:pt idx="7">
                  <c:v>53</c:v>
                </c:pt>
                <c:pt idx="8">
                  <c:v>0</c:v>
                </c:pt>
                <c:pt idx="9">
                  <c:v>7</c:v>
                </c:pt>
                <c:pt idx="10">
                  <c:v>24</c:v>
                </c:pt>
                <c:pt idx="11">
                  <c:v>15</c:v>
                </c:pt>
                <c:pt idx="12">
                  <c:v>1</c:v>
                </c:pt>
                <c:pt idx="13">
                  <c:v>1</c:v>
                </c:pt>
                <c:pt idx="14">
                  <c:v>20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26</c:v>
                </c:pt>
                <c:pt idx="19">
                  <c:v>6</c:v>
                </c:pt>
                <c:pt idx="20">
                  <c:v>46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9</c:v>
                </c:pt>
                <c:pt idx="26">
                  <c:v>50</c:v>
                </c:pt>
                <c:pt idx="27">
                  <c:v>17</c:v>
                </c:pt>
                <c:pt idx="28">
                  <c:v>19</c:v>
                </c:pt>
                <c:pt idx="29">
                  <c:v>15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C9E-48A9-A164-8C1CEAE46FB0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C9E-48A9-A164-8C1CEAE46FB0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C9E-48A9-A164-8C1CEAE46FB0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C9E-48A9-A164-8C1CEAE4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16608"/>
        <c:axId val="84118144"/>
      </c:lineChart>
      <c:catAx>
        <c:axId val="84116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118144"/>
        <c:crosses val="autoZero"/>
        <c:auto val="1"/>
        <c:lblAlgn val="ctr"/>
        <c:lblOffset val="100"/>
        <c:noMultiLvlLbl val="0"/>
      </c:catAx>
      <c:valAx>
        <c:axId val="84118144"/>
        <c:scaling>
          <c:orientation val="minMax"/>
          <c:max val="7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4116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 General</a:t>
            </a:r>
            <a:r>
              <a:rPr lang="es-ES" sz="1200" baseline="0"/>
              <a:t> por </a:t>
            </a:r>
          </a:p>
          <a:p>
            <a:pPr>
              <a:defRPr lang="es-ES" sz="1200"/>
            </a:pPr>
            <a:r>
              <a:rPr lang="es-ES" sz="1200" baseline="0"/>
              <a:t>Clase de Vehículo 2019</a:t>
            </a:r>
            <a:endParaRPr lang="es-ES" sz="1200"/>
          </a:p>
        </c:rich>
      </c:tx>
      <c:layout>
        <c:manualLayout>
          <c:xMode val="edge"/>
          <c:yMode val="edge"/>
          <c:x val="0.17715234351313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7061671025"/>
          <c:y val="0.12357561074096507"/>
          <c:w val="0.87427120932958857"/>
          <c:h val="0.64499798102160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90</c:v>
                </c:pt>
                <c:pt idx="1">
                  <c:v>104</c:v>
                </c:pt>
                <c:pt idx="2">
                  <c:v>5</c:v>
                </c:pt>
                <c:pt idx="3">
                  <c:v>5</c:v>
                </c:pt>
                <c:pt idx="4">
                  <c:v>12</c:v>
                </c:pt>
                <c:pt idx="5">
                  <c:v>50</c:v>
                </c:pt>
                <c:pt idx="6">
                  <c:v>1058</c:v>
                </c:pt>
                <c:pt idx="7">
                  <c:v>49</c:v>
                </c:pt>
                <c:pt idx="8">
                  <c:v>31</c:v>
                </c:pt>
                <c:pt idx="9">
                  <c:v>31</c:v>
                </c:pt>
                <c:pt idx="10">
                  <c:v>131</c:v>
                </c:pt>
                <c:pt idx="11">
                  <c:v>158</c:v>
                </c:pt>
                <c:pt idx="12">
                  <c:v>14</c:v>
                </c:pt>
                <c:pt idx="13">
                  <c:v>59</c:v>
                </c:pt>
                <c:pt idx="14">
                  <c:v>303</c:v>
                </c:pt>
                <c:pt idx="15">
                  <c:v>48</c:v>
                </c:pt>
                <c:pt idx="16">
                  <c:v>290</c:v>
                </c:pt>
                <c:pt idx="17">
                  <c:v>2</c:v>
                </c:pt>
                <c:pt idx="18">
                  <c:v>502</c:v>
                </c:pt>
                <c:pt idx="19">
                  <c:v>2</c:v>
                </c:pt>
                <c:pt idx="20">
                  <c:v>48</c:v>
                </c:pt>
                <c:pt idx="21">
                  <c:v>671</c:v>
                </c:pt>
                <c:pt idx="22">
                  <c:v>3</c:v>
                </c:pt>
                <c:pt idx="23">
                  <c:v>27</c:v>
                </c:pt>
                <c:pt idx="24">
                  <c:v>57</c:v>
                </c:pt>
                <c:pt idx="25">
                  <c:v>22</c:v>
                </c:pt>
                <c:pt idx="26">
                  <c:v>8</c:v>
                </c:pt>
                <c:pt idx="27">
                  <c:v>40</c:v>
                </c:pt>
                <c:pt idx="28">
                  <c:v>18</c:v>
                </c:pt>
                <c:pt idx="29">
                  <c:v>48</c:v>
                </c:pt>
                <c:pt idx="30">
                  <c:v>50</c:v>
                </c:pt>
                <c:pt idx="3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36-4733-B1F0-4B3F1E6289DE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9117</c:v>
                </c:pt>
                <c:pt idx="1">
                  <c:v>11824</c:v>
                </c:pt>
                <c:pt idx="2">
                  <c:v>805</c:v>
                </c:pt>
                <c:pt idx="3">
                  <c:v>551</c:v>
                </c:pt>
                <c:pt idx="4">
                  <c:v>2261</c:v>
                </c:pt>
                <c:pt idx="5">
                  <c:v>14685</c:v>
                </c:pt>
                <c:pt idx="6">
                  <c:v>67472</c:v>
                </c:pt>
                <c:pt idx="7">
                  <c:v>15774</c:v>
                </c:pt>
                <c:pt idx="8">
                  <c:v>4635</c:v>
                </c:pt>
                <c:pt idx="9">
                  <c:v>6087</c:v>
                </c:pt>
                <c:pt idx="10">
                  <c:v>15829</c:v>
                </c:pt>
                <c:pt idx="11">
                  <c:v>17466</c:v>
                </c:pt>
                <c:pt idx="12">
                  <c:v>513</c:v>
                </c:pt>
                <c:pt idx="13">
                  <c:v>10282</c:v>
                </c:pt>
                <c:pt idx="14">
                  <c:v>24223</c:v>
                </c:pt>
                <c:pt idx="15">
                  <c:v>9912</c:v>
                </c:pt>
                <c:pt idx="16">
                  <c:v>2801</c:v>
                </c:pt>
                <c:pt idx="17">
                  <c:v>314</c:v>
                </c:pt>
                <c:pt idx="18">
                  <c:v>63574</c:v>
                </c:pt>
                <c:pt idx="19">
                  <c:v>1502</c:v>
                </c:pt>
                <c:pt idx="20">
                  <c:v>7877</c:v>
                </c:pt>
                <c:pt idx="21">
                  <c:v>11192</c:v>
                </c:pt>
                <c:pt idx="22">
                  <c:v>462</c:v>
                </c:pt>
                <c:pt idx="23">
                  <c:v>8347</c:v>
                </c:pt>
                <c:pt idx="24">
                  <c:v>10570</c:v>
                </c:pt>
                <c:pt idx="25">
                  <c:v>9726</c:v>
                </c:pt>
                <c:pt idx="26">
                  <c:v>1403</c:v>
                </c:pt>
                <c:pt idx="27">
                  <c:v>22329</c:v>
                </c:pt>
                <c:pt idx="28">
                  <c:v>1260</c:v>
                </c:pt>
                <c:pt idx="29">
                  <c:v>17930</c:v>
                </c:pt>
                <c:pt idx="30">
                  <c:v>3711</c:v>
                </c:pt>
                <c:pt idx="31">
                  <c:v>1476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36-4733-B1F0-4B3F1E6289DE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1290</c:v>
                </c:pt>
                <c:pt idx="1">
                  <c:v>461</c:v>
                </c:pt>
                <c:pt idx="2">
                  <c:v>228</c:v>
                </c:pt>
                <c:pt idx="3">
                  <c:v>160</c:v>
                </c:pt>
                <c:pt idx="4">
                  <c:v>1074</c:v>
                </c:pt>
                <c:pt idx="5">
                  <c:v>3194</c:v>
                </c:pt>
                <c:pt idx="6">
                  <c:v>11009</c:v>
                </c:pt>
                <c:pt idx="7">
                  <c:v>4871</c:v>
                </c:pt>
                <c:pt idx="8">
                  <c:v>575</c:v>
                </c:pt>
                <c:pt idx="9">
                  <c:v>2463</c:v>
                </c:pt>
                <c:pt idx="10">
                  <c:v>2930</c:v>
                </c:pt>
                <c:pt idx="11">
                  <c:v>2779</c:v>
                </c:pt>
                <c:pt idx="12">
                  <c:v>816</c:v>
                </c:pt>
                <c:pt idx="13">
                  <c:v>5554</c:v>
                </c:pt>
                <c:pt idx="14">
                  <c:v>7909</c:v>
                </c:pt>
                <c:pt idx="15">
                  <c:v>2786</c:v>
                </c:pt>
                <c:pt idx="16">
                  <c:v>729</c:v>
                </c:pt>
                <c:pt idx="17">
                  <c:v>256</c:v>
                </c:pt>
                <c:pt idx="18">
                  <c:v>11117</c:v>
                </c:pt>
                <c:pt idx="19">
                  <c:v>622</c:v>
                </c:pt>
                <c:pt idx="20">
                  <c:v>3883</c:v>
                </c:pt>
                <c:pt idx="21">
                  <c:v>1694</c:v>
                </c:pt>
                <c:pt idx="22">
                  <c:v>166</c:v>
                </c:pt>
                <c:pt idx="23">
                  <c:v>2978</c:v>
                </c:pt>
                <c:pt idx="24">
                  <c:v>1393</c:v>
                </c:pt>
                <c:pt idx="25">
                  <c:v>1493</c:v>
                </c:pt>
                <c:pt idx="26">
                  <c:v>667</c:v>
                </c:pt>
                <c:pt idx="27">
                  <c:v>4395</c:v>
                </c:pt>
                <c:pt idx="28">
                  <c:v>622</c:v>
                </c:pt>
                <c:pt idx="29">
                  <c:v>3679</c:v>
                </c:pt>
                <c:pt idx="30">
                  <c:v>602</c:v>
                </c:pt>
                <c:pt idx="31">
                  <c:v>910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536-4733-B1F0-4B3F1E6289DE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20</c:v>
                </c:pt>
                <c:pt idx="7">
                  <c:v>6</c:v>
                </c:pt>
                <c:pt idx="8">
                  <c:v>0</c:v>
                </c:pt>
                <c:pt idx="9">
                  <c:v>14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18</c:v>
                </c:pt>
                <c:pt idx="28">
                  <c:v>0</c:v>
                </c:pt>
                <c:pt idx="29">
                  <c:v>16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536-4733-B1F0-4B3F1E6289DE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536-4733-B1F0-4B3F1E6289DE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536-4733-B1F0-4B3F1E6289DE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100</c:v>
                </c:pt>
                <c:pt idx="1">
                  <c:v>70</c:v>
                </c:pt>
                <c:pt idx="2">
                  <c:v>12</c:v>
                </c:pt>
                <c:pt idx="3">
                  <c:v>10</c:v>
                </c:pt>
                <c:pt idx="4">
                  <c:v>29</c:v>
                </c:pt>
                <c:pt idx="5">
                  <c:v>7</c:v>
                </c:pt>
                <c:pt idx="6">
                  <c:v>205</c:v>
                </c:pt>
                <c:pt idx="7">
                  <c:v>439</c:v>
                </c:pt>
                <c:pt idx="8">
                  <c:v>20</c:v>
                </c:pt>
                <c:pt idx="9">
                  <c:v>7</c:v>
                </c:pt>
                <c:pt idx="10">
                  <c:v>165</c:v>
                </c:pt>
                <c:pt idx="11">
                  <c:v>106</c:v>
                </c:pt>
                <c:pt idx="12">
                  <c:v>7</c:v>
                </c:pt>
                <c:pt idx="13">
                  <c:v>5</c:v>
                </c:pt>
                <c:pt idx="14">
                  <c:v>66</c:v>
                </c:pt>
                <c:pt idx="15">
                  <c:v>33</c:v>
                </c:pt>
                <c:pt idx="16">
                  <c:v>21</c:v>
                </c:pt>
                <c:pt idx="17">
                  <c:v>2</c:v>
                </c:pt>
                <c:pt idx="18">
                  <c:v>188</c:v>
                </c:pt>
                <c:pt idx="19">
                  <c:v>7</c:v>
                </c:pt>
                <c:pt idx="20">
                  <c:v>108</c:v>
                </c:pt>
                <c:pt idx="21">
                  <c:v>36</c:v>
                </c:pt>
                <c:pt idx="22">
                  <c:v>42</c:v>
                </c:pt>
                <c:pt idx="23">
                  <c:v>11</c:v>
                </c:pt>
                <c:pt idx="24">
                  <c:v>32</c:v>
                </c:pt>
                <c:pt idx="25">
                  <c:v>15</c:v>
                </c:pt>
                <c:pt idx="26">
                  <c:v>81</c:v>
                </c:pt>
                <c:pt idx="27">
                  <c:v>123</c:v>
                </c:pt>
                <c:pt idx="28">
                  <c:v>71</c:v>
                </c:pt>
                <c:pt idx="29">
                  <c:v>33</c:v>
                </c:pt>
                <c:pt idx="30">
                  <c:v>33</c:v>
                </c:pt>
                <c:pt idx="3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536-4733-B1F0-4B3F1E6289DE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19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15</c:v>
                </c:pt>
                <c:pt idx="5">
                  <c:v>2</c:v>
                </c:pt>
                <c:pt idx="6">
                  <c:v>51</c:v>
                </c:pt>
                <c:pt idx="7">
                  <c:v>53</c:v>
                </c:pt>
                <c:pt idx="8">
                  <c:v>0</c:v>
                </c:pt>
                <c:pt idx="9">
                  <c:v>7</c:v>
                </c:pt>
                <c:pt idx="10">
                  <c:v>24</c:v>
                </c:pt>
                <c:pt idx="11">
                  <c:v>15</c:v>
                </c:pt>
                <c:pt idx="12">
                  <c:v>1</c:v>
                </c:pt>
                <c:pt idx="13">
                  <c:v>1</c:v>
                </c:pt>
                <c:pt idx="14">
                  <c:v>20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26</c:v>
                </c:pt>
                <c:pt idx="19">
                  <c:v>6</c:v>
                </c:pt>
                <c:pt idx="20">
                  <c:v>46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9</c:v>
                </c:pt>
                <c:pt idx="26">
                  <c:v>50</c:v>
                </c:pt>
                <c:pt idx="27">
                  <c:v>17</c:v>
                </c:pt>
                <c:pt idx="28">
                  <c:v>19</c:v>
                </c:pt>
                <c:pt idx="29">
                  <c:v>15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536-4733-B1F0-4B3F1E6289DE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536-4733-B1F0-4B3F1E6289DE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536-4733-B1F0-4B3F1E6289DE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36-4733-B1F0-4B3F1E62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327808"/>
        <c:axId val="84329600"/>
      </c:barChart>
      <c:catAx>
        <c:axId val="8432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329600"/>
        <c:crosses val="autoZero"/>
        <c:auto val="1"/>
        <c:lblAlgn val="ctr"/>
        <c:lblOffset val="100"/>
        <c:noMultiLvlLbl val="0"/>
      </c:catAx>
      <c:valAx>
        <c:axId val="84329600"/>
        <c:scaling>
          <c:orientation val="minMax"/>
          <c:max val="8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4327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2019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33"/>
          <c:h val="0.62090743657042868"/>
        </c:manualLayout>
      </c:layout>
      <c:lineChart>
        <c:grouping val="standar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20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272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14</c:v>
                </c:pt>
                <c:pt idx="11">
                  <c:v>10</c:v>
                </c:pt>
                <c:pt idx="12">
                  <c:v>1</c:v>
                </c:pt>
                <c:pt idx="13">
                  <c:v>9</c:v>
                </c:pt>
                <c:pt idx="14">
                  <c:v>7</c:v>
                </c:pt>
                <c:pt idx="15">
                  <c:v>3</c:v>
                </c:pt>
                <c:pt idx="16">
                  <c:v>17</c:v>
                </c:pt>
                <c:pt idx="17">
                  <c:v>0</c:v>
                </c:pt>
                <c:pt idx="18">
                  <c:v>23</c:v>
                </c:pt>
                <c:pt idx="19">
                  <c:v>0</c:v>
                </c:pt>
                <c:pt idx="20">
                  <c:v>64</c:v>
                </c:pt>
                <c:pt idx="21">
                  <c:v>4</c:v>
                </c:pt>
                <c:pt idx="22">
                  <c:v>0</c:v>
                </c:pt>
                <c:pt idx="23">
                  <c:v>8</c:v>
                </c:pt>
                <c:pt idx="24">
                  <c:v>2</c:v>
                </c:pt>
                <c:pt idx="25">
                  <c:v>6</c:v>
                </c:pt>
                <c:pt idx="26">
                  <c:v>21</c:v>
                </c:pt>
                <c:pt idx="27">
                  <c:v>10</c:v>
                </c:pt>
                <c:pt idx="28">
                  <c:v>0</c:v>
                </c:pt>
                <c:pt idx="29">
                  <c:v>28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E4-4897-91FF-3F67A48F9A3E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787</c:v>
                </c:pt>
                <c:pt idx="1">
                  <c:v>548</c:v>
                </c:pt>
                <c:pt idx="2">
                  <c:v>166</c:v>
                </c:pt>
                <c:pt idx="3">
                  <c:v>165</c:v>
                </c:pt>
                <c:pt idx="4">
                  <c:v>334</c:v>
                </c:pt>
                <c:pt idx="5">
                  <c:v>1865</c:v>
                </c:pt>
                <c:pt idx="6">
                  <c:v>7364</c:v>
                </c:pt>
                <c:pt idx="7">
                  <c:v>2582</c:v>
                </c:pt>
                <c:pt idx="8">
                  <c:v>831</c:v>
                </c:pt>
                <c:pt idx="9">
                  <c:v>734</c:v>
                </c:pt>
                <c:pt idx="10">
                  <c:v>1382</c:v>
                </c:pt>
                <c:pt idx="11">
                  <c:v>2995</c:v>
                </c:pt>
                <c:pt idx="12">
                  <c:v>130</c:v>
                </c:pt>
                <c:pt idx="13">
                  <c:v>2100</c:v>
                </c:pt>
                <c:pt idx="14">
                  <c:v>1909</c:v>
                </c:pt>
                <c:pt idx="15">
                  <c:v>566</c:v>
                </c:pt>
                <c:pt idx="16">
                  <c:v>60</c:v>
                </c:pt>
                <c:pt idx="17">
                  <c:v>71</c:v>
                </c:pt>
                <c:pt idx="18">
                  <c:v>12453</c:v>
                </c:pt>
                <c:pt idx="19">
                  <c:v>279</c:v>
                </c:pt>
                <c:pt idx="20">
                  <c:v>766</c:v>
                </c:pt>
                <c:pt idx="21">
                  <c:v>920</c:v>
                </c:pt>
                <c:pt idx="22">
                  <c:v>71</c:v>
                </c:pt>
                <c:pt idx="23">
                  <c:v>761</c:v>
                </c:pt>
                <c:pt idx="24">
                  <c:v>710</c:v>
                </c:pt>
                <c:pt idx="25">
                  <c:v>962</c:v>
                </c:pt>
                <c:pt idx="26">
                  <c:v>636</c:v>
                </c:pt>
                <c:pt idx="27">
                  <c:v>5953</c:v>
                </c:pt>
                <c:pt idx="28">
                  <c:v>57</c:v>
                </c:pt>
                <c:pt idx="29">
                  <c:v>3329</c:v>
                </c:pt>
                <c:pt idx="30">
                  <c:v>616</c:v>
                </c:pt>
                <c:pt idx="31">
                  <c:v>194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E4-4897-91FF-3F67A48F9A3E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207</c:v>
                </c:pt>
                <c:pt idx="1">
                  <c:v>107</c:v>
                </c:pt>
                <c:pt idx="2">
                  <c:v>97</c:v>
                </c:pt>
                <c:pt idx="3">
                  <c:v>101</c:v>
                </c:pt>
                <c:pt idx="4">
                  <c:v>137</c:v>
                </c:pt>
                <c:pt idx="5">
                  <c:v>575</c:v>
                </c:pt>
                <c:pt idx="6">
                  <c:v>2428</c:v>
                </c:pt>
                <c:pt idx="7">
                  <c:v>663</c:v>
                </c:pt>
                <c:pt idx="8">
                  <c:v>92</c:v>
                </c:pt>
                <c:pt idx="9">
                  <c:v>359</c:v>
                </c:pt>
                <c:pt idx="10">
                  <c:v>513</c:v>
                </c:pt>
                <c:pt idx="11">
                  <c:v>1093</c:v>
                </c:pt>
                <c:pt idx="12">
                  <c:v>56</c:v>
                </c:pt>
                <c:pt idx="13">
                  <c:v>714</c:v>
                </c:pt>
                <c:pt idx="14">
                  <c:v>864</c:v>
                </c:pt>
                <c:pt idx="15">
                  <c:v>179</c:v>
                </c:pt>
                <c:pt idx="16">
                  <c:v>21</c:v>
                </c:pt>
                <c:pt idx="17">
                  <c:v>15</c:v>
                </c:pt>
                <c:pt idx="18">
                  <c:v>2839</c:v>
                </c:pt>
                <c:pt idx="19">
                  <c:v>140</c:v>
                </c:pt>
                <c:pt idx="20">
                  <c:v>229</c:v>
                </c:pt>
                <c:pt idx="21">
                  <c:v>314</c:v>
                </c:pt>
                <c:pt idx="22">
                  <c:v>33</c:v>
                </c:pt>
                <c:pt idx="23">
                  <c:v>265</c:v>
                </c:pt>
                <c:pt idx="24">
                  <c:v>167</c:v>
                </c:pt>
                <c:pt idx="25">
                  <c:v>326</c:v>
                </c:pt>
                <c:pt idx="26">
                  <c:v>543</c:v>
                </c:pt>
                <c:pt idx="27">
                  <c:v>2295</c:v>
                </c:pt>
                <c:pt idx="28">
                  <c:v>35</c:v>
                </c:pt>
                <c:pt idx="29">
                  <c:v>1618</c:v>
                </c:pt>
                <c:pt idx="30">
                  <c:v>113</c:v>
                </c:pt>
                <c:pt idx="31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E4-4897-91FF-3F67A48F9A3E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0</c:v>
                </c:pt>
                <c:pt idx="5">
                  <c:v>14</c:v>
                </c:pt>
                <c:pt idx="6">
                  <c:v>114</c:v>
                </c:pt>
                <c:pt idx="7">
                  <c:v>18</c:v>
                </c:pt>
                <c:pt idx="8">
                  <c:v>12</c:v>
                </c:pt>
                <c:pt idx="9">
                  <c:v>92</c:v>
                </c:pt>
                <c:pt idx="10">
                  <c:v>4</c:v>
                </c:pt>
                <c:pt idx="11">
                  <c:v>10</c:v>
                </c:pt>
                <c:pt idx="12">
                  <c:v>0</c:v>
                </c:pt>
                <c:pt idx="13">
                  <c:v>19</c:v>
                </c:pt>
                <c:pt idx="14">
                  <c:v>20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67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12</c:v>
                </c:pt>
                <c:pt idx="27">
                  <c:v>89</c:v>
                </c:pt>
                <c:pt idx="28">
                  <c:v>0</c:v>
                </c:pt>
                <c:pt idx="29">
                  <c:v>27</c:v>
                </c:pt>
                <c:pt idx="30">
                  <c:v>3</c:v>
                </c:pt>
                <c:pt idx="3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7E4-4897-91FF-3F67A48F9A3E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7E4-4897-91FF-3F67A48F9A3E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26</c:v>
                </c:pt>
                <c:pt idx="7">
                  <c:v>12</c:v>
                </c:pt>
                <c:pt idx="8">
                  <c:v>0</c:v>
                </c:pt>
                <c:pt idx="9">
                  <c:v>21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7E4-4897-91FF-3F67A48F9A3E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105</c:v>
                </c:pt>
                <c:pt idx="1">
                  <c:v>18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0</c:v>
                </c:pt>
                <c:pt idx="6">
                  <c:v>256</c:v>
                </c:pt>
                <c:pt idx="7">
                  <c:v>28</c:v>
                </c:pt>
                <c:pt idx="8">
                  <c:v>6</c:v>
                </c:pt>
                <c:pt idx="9">
                  <c:v>3</c:v>
                </c:pt>
                <c:pt idx="10">
                  <c:v>11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11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91</c:v>
                </c:pt>
                <c:pt idx="19">
                  <c:v>6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37</c:v>
                </c:pt>
                <c:pt idx="27">
                  <c:v>28</c:v>
                </c:pt>
                <c:pt idx="28">
                  <c:v>2</c:v>
                </c:pt>
                <c:pt idx="29">
                  <c:v>26</c:v>
                </c:pt>
                <c:pt idx="30">
                  <c:v>17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7E4-4897-91FF-3F67A48F9A3E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17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33</c:v>
                </c:pt>
                <c:pt idx="19">
                  <c:v>1</c:v>
                </c:pt>
                <c:pt idx="20">
                  <c:v>18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8</c:v>
                </c:pt>
                <c:pt idx="26">
                  <c:v>25</c:v>
                </c:pt>
                <c:pt idx="27">
                  <c:v>43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7E4-4897-91FF-3F67A48F9A3E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32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7E4-4897-91FF-3F67A48F9A3E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7E4-4897-91FF-3F67A48F9A3E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7E4-4897-91FF-3F67A48F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25632"/>
        <c:axId val="83939712"/>
      </c:lineChart>
      <c:catAx>
        <c:axId val="8392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939712"/>
        <c:crosses val="autoZero"/>
        <c:auto val="1"/>
        <c:lblAlgn val="ctr"/>
        <c:lblOffset val="100"/>
        <c:noMultiLvlLbl val="0"/>
      </c:catAx>
      <c:valAx>
        <c:axId val="83939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925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632"/>
          <c:w val="0.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2019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11"/>
          <c:h val="0.62090743657042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20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272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14</c:v>
                </c:pt>
                <c:pt idx="11">
                  <c:v>10</c:v>
                </c:pt>
                <c:pt idx="12">
                  <c:v>1</c:v>
                </c:pt>
                <c:pt idx="13">
                  <c:v>9</c:v>
                </c:pt>
                <c:pt idx="14">
                  <c:v>7</c:v>
                </c:pt>
                <c:pt idx="15">
                  <c:v>3</c:v>
                </c:pt>
                <c:pt idx="16">
                  <c:v>17</c:v>
                </c:pt>
                <c:pt idx="17">
                  <c:v>0</c:v>
                </c:pt>
                <c:pt idx="18">
                  <c:v>23</c:v>
                </c:pt>
                <c:pt idx="19">
                  <c:v>0</c:v>
                </c:pt>
                <c:pt idx="20">
                  <c:v>64</c:v>
                </c:pt>
                <c:pt idx="21">
                  <c:v>4</c:v>
                </c:pt>
                <c:pt idx="22">
                  <c:v>0</c:v>
                </c:pt>
                <c:pt idx="23">
                  <c:v>8</c:v>
                </c:pt>
                <c:pt idx="24">
                  <c:v>2</c:v>
                </c:pt>
                <c:pt idx="25">
                  <c:v>6</c:v>
                </c:pt>
                <c:pt idx="26">
                  <c:v>21</c:v>
                </c:pt>
                <c:pt idx="27">
                  <c:v>10</c:v>
                </c:pt>
                <c:pt idx="28">
                  <c:v>0</c:v>
                </c:pt>
                <c:pt idx="29">
                  <c:v>28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CC-4B43-9BCA-A8FF36254517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787</c:v>
                </c:pt>
                <c:pt idx="1">
                  <c:v>548</c:v>
                </c:pt>
                <c:pt idx="2">
                  <c:v>166</c:v>
                </c:pt>
                <c:pt idx="3">
                  <c:v>165</c:v>
                </c:pt>
                <c:pt idx="4">
                  <c:v>334</c:v>
                </c:pt>
                <c:pt idx="5">
                  <c:v>1865</c:v>
                </c:pt>
                <c:pt idx="6">
                  <c:v>7364</c:v>
                </c:pt>
                <c:pt idx="7">
                  <c:v>2582</c:v>
                </c:pt>
                <c:pt idx="8">
                  <c:v>831</c:v>
                </c:pt>
                <c:pt idx="9">
                  <c:v>734</c:v>
                </c:pt>
                <c:pt idx="10">
                  <c:v>1382</c:v>
                </c:pt>
                <c:pt idx="11">
                  <c:v>2995</c:v>
                </c:pt>
                <c:pt idx="12">
                  <c:v>130</c:v>
                </c:pt>
                <c:pt idx="13">
                  <c:v>2100</c:v>
                </c:pt>
                <c:pt idx="14">
                  <c:v>1909</c:v>
                </c:pt>
                <c:pt idx="15">
                  <c:v>566</c:v>
                </c:pt>
                <c:pt idx="16">
                  <c:v>60</c:v>
                </c:pt>
                <c:pt idx="17">
                  <c:v>71</c:v>
                </c:pt>
                <c:pt idx="18">
                  <c:v>12453</c:v>
                </c:pt>
                <c:pt idx="19">
                  <c:v>279</c:v>
                </c:pt>
                <c:pt idx="20">
                  <c:v>766</c:v>
                </c:pt>
                <c:pt idx="21">
                  <c:v>920</c:v>
                </c:pt>
                <c:pt idx="22">
                  <c:v>71</c:v>
                </c:pt>
                <c:pt idx="23">
                  <c:v>761</c:v>
                </c:pt>
                <c:pt idx="24">
                  <c:v>710</c:v>
                </c:pt>
                <c:pt idx="25">
                  <c:v>962</c:v>
                </c:pt>
                <c:pt idx="26">
                  <c:v>636</c:v>
                </c:pt>
                <c:pt idx="27">
                  <c:v>5953</c:v>
                </c:pt>
                <c:pt idx="28">
                  <c:v>57</c:v>
                </c:pt>
                <c:pt idx="29">
                  <c:v>3329</c:v>
                </c:pt>
                <c:pt idx="30">
                  <c:v>616</c:v>
                </c:pt>
                <c:pt idx="31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CC-4B43-9BCA-A8FF36254517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207</c:v>
                </c:pt>
                <c:pt idx="1">
                  <c:v>107</c:v>
                </c:pt>
                <c:pt idx="2">
                  <c:v>97</c:v>
                </c:pt>
                <c:pt idx="3">
                  <c:v>101</c:v>
                </c:pt>
                <c:pt idx="4">
                  <c:v>137</c:v>
                </c:pt>
                <c:pt idx="5">
                  <c:v>575</c:v>
                </c:pt>
                <c:pt idx="6">
                  <c:v>2428</c:v>
                </c:pt>
                <c:pt idx="7">
                  <c:v>663</c:v>
                </c:pt>
                <c:pt idx="8">
                  <c:v>92</c:v>
                </c:pt>
                <c:pt idx="9">
                  <c:v>359</c:v>
                </c:pt>
                <c:pt idx="10">
                  <c:v>513</c:v>
                </c:pt>
                <c:pt idx="11">
                  <c:v>1093</c:v>
                </c:pt>
                <c:pt idx="12">
                  <c:v>56</c:v>
                </c:pt>
                <c:pt idx="13">
                  <c:v>714</c:v>
                </c:pt>
                <c:pt idx="14">
                  <c:v>864</c:v>
                </c:pt>
                <c:pt idx="15">
                  <c:v>179</c:v>
                </c:pt>
                <c:pt idx="16">
                  <c:v>21</c:v>
                </c:pt>
                <c:pt idx="17">
                  <c:v>15</c:v>
                </c:pt>
                <c:pt idx="18">
                  <c:v>2839</c:v>
                </c:pt>
                <c:pt idx="19">
                  <c:v>140</c:v>
                </c:pt>
                <c:pt idx="20">
                  <c:v>229</c:v>
                </c:pt>
                <c:pt idx="21">
                  <c:v>314</c:v>
                </c:pt>
                <c:pt idx="22">
                  <c:v>33</c:v>
                </c:pt>
                <c:pt idx="23">
                  <c:v>265</c:v>
                </c:pt>
                <c:pt idx="24">
                  <c:v>167</c:v>
                </c:pt>
                <c:pt idx="25">
                  <c:v>326</c:v>
                </c:pt>
                <c:pt idx="26">
                  <c:v>543</c:v>
                </c:pt>
                <c:pt idx="27">
                  <c:v>2295</c:v>
                </c:pt>
                <c:pt idx="28">
                  <c:v>35</c:v>
                </c:pt>
                <c:pt idx="29">
                  <c:v>1618</c:v>
                </c:pt>
                <c:pt idx="30">
                  <c:v>113</c:v>
                </c:pt>
                <c:pt idx="31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CC-4B43-9BCA-A8FF36254517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0</c:v>
                </c:pt>
                <c:pt idx="5">
                  <c:v>14</c:v>
                </c:pt>
                <c:pt idx="6">
                  <c:v>114</c:v>
                </c:pt>
                <c:pt idx="7">
                  <c:v>18</c:v>
                </c:pt>
                <c:pt idx="8">
                  <c:v>12</c:v>
                </c:pt>
                <c:pt idx="9">
                  <c:v>92</c:v>
                </c:pt>
                <c:pt idx="10">
                  <c:v>4</c:v>
                </c:pt>
                <c:pt idx="11">
                  <c:v>10</c:v>
                </c:pt>
                <c:pt idx="12">
                  <c:v>0</c:v>
                </c:pt>
                <c:pt idx="13">
                  <c:v>19</c:v>
                </c:pt>
                <c:pt idx="14">
                  <c:v>20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67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12</c:v>
                </c:pt>
                <c:pt idx="27">
                  <c:v>89</c:v>
                </c:pt>
                <c:pt idx="28">
                  <c:v>0</c:v>
                </c:pt>
                <c:pt idx="29">
                  <c:v>27</c:v>
                </c:pt>
                <c:pt idx="30">
                  <c:v>3</c:v>
                </c:pt>
                <c:pt idx="3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CC-4B43-9BCA-A8FF36254517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3CC-4B43-9BCA-A8FF36254517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26</c:v>
                </c:pt>
                <c:pt idx="7">
                  <c:v>12</c:v>
                </c:pt>
                <c:pt idx="8">
                  <c:v>0</c:v>
                </c:pt>
                <c:pt idx="9">
                  <c:v>21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3CC-4B43-9BCA-A8FF36254517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105</c:v>
                </c:pt>
                <c:pt idx="1">
                  <c:v>18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0</c:v>
                </c:pt>
                <c:pt idx="6">
                  <c:v>256</c:v>
                </c:pt>
                <c:pt idx="7">
                  <c:v>28</c:v>
                </c:pt>
                <c:pt idx="8">
                  <c:v>6</c:v>
                </c:pt>
                <c:pt idx="9">
                  <c:v>3</c:v>
                </c:pt>
                <c:pt idx="10">
                  <c:v>11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11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91</c:v>
                </c:pt>
                <c:pt idx="19">
                  <c:v>6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37</c:v>
                </c:pt>
                <c:pt idx="27">
                  <c:v>28</c:v>
                </c:pt>
                <c:pt idx="28">
                  <c:v>2</c:v>
                </c:pt>
                <c:pt idx="29">
                  <c:v>26</c:v>
                </c:pt>
                <c:pt idx="30">
                  <c:v>17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3CC-4B43-9BCA-A8FF36254517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17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33</c:v>
                </c:pt>
                <c:pt idx="19">
                  <c:v>1</c:v>
                </c:pt>
                <c:pt idx="20">
                  <c:v>18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8</c:v>
                </c:pt>
                <c:pt idx="26">
                  <c:v>25</c:v>
                </c:pt>
                <c:pt idx="27">
                  <c:v>43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3CC-4B43-9BCA-A8FF36254517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32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3CC-4B43-9BCA-A8FF36254517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3CC-4B43-9BCA-A8FF36254517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3CC-4B43-9BCA-A8FF36254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222720"/>
        <c:axId val="84224256"/>
      </c:barChart>
      <c:catAx>
        <c:axId val="8422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224256"/>
        <c:crosses val="autoZero"/>
        <c:auto val="1"/>
        <c:lblAlgn val="ctr"/>
        <c:lblOffset val="100"/>
        <c:noMultiLvlLbl val="0"/>
      </c:catAx>
      <c:valAx>
        <c:axId val="84224256"/>
        <c:scaling>
          <c:orientation val="minMax"/>
          <c:max val="16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4222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467928496319663"/>
          <c:y val="0.9196314960629921"/>
          <c:w val="0.706984607996555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2019</a:t>
            </a:r>
            <a:endParaRPr lang="es-ES" sz="1200"/>
          </a:p>
        </c:rich>
      </c:tx>
      <c:layout>
        <c:manualLayout>
          <c:xMode val="edge"/>
          <c:yMode val="edge"/>
          <c:x val="0.1249945213159035"/>
          <c:y val="8.519701810436635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59"/>
          <c:y val="9.7222222222222224E-2"/>
          <c:w val="0.86206389249888404"/>
          <c:h val="0.64677857976086361"/>
        </c:manualLayout>
      </c:layout>
      <c:lineChart>
        <c:grouping val="standard"/>
        <c:varyColors val="0"/>
        <c:ser>
          <c:idx val="0"/>
          <c:order val="0"/>
          <c:tx>
            <c:strRef>
              <c:f>'1.1.8'!$B$5:$B$6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20801</c:v>
                </c:pt>
                <c:pt idx="1">
                  <c:v>25443</c:v>
                </c:pt>
                <c:pt idx="2">
                  <c:v>2013</c:v>
                </c:pt>
                <c:pt idx="3">
                  <c:v>1419</c:v>
                </c:pt>
                <c:pt idx="4">
                  <c:v>7645</c:v>
                </c:pt>
                <c:pt idx="5">
                  <c:v>31501</c:v>
                </c:pt>
                <c:pt idx="6">
                  <c:v>198387</c:v>
                </c:pt>
                <c:pt idx="7">
                  <c:v>36303</c:v>
                </c:pt>
                <c:pt idx="8">
                  <c:v>9275</c:v>
                </c:pt>
                <c:pt idx="9">
                  <c:v>14582</c:v>
                </c:pt>
                <c:pt idx="10">
                  <c:v>48552</c:v>
                </c:pt>
                <c:pt idx="11">
                  <c:v>47989</c:v>
                </c:pt>
                <c:pt idx="12">
                  <c:v>4143</c:v>
                </c:pt>
                <c:pt idx="13">
                  <c:v>35422</c:v>
                </c:pt>
                <c:pt idx="14">
                  <c:v>68210</c:v>
                </c:pt>
                <c:pt idx="15">
                  <c:v>26883</c:v>
                </c:pt>
                <c:pt idx="16">
                  <c:v>9480</c:v>
                </c:pt>
                <c:pt idx="17">
                  <c:v>1747</c:v>
                </c:pt>
                <c:pt idx="18">
                  <c:v>125519</c:v>
                </c:pt>
                <c:pt idx="19">
                  <c:v>4620</c:v>
                </c:pt>
                <c:pt idx="20">
                  <c:v>29299</c:v>
                </c:pt>
                <c:pt idx="21">
                  <c:v>27538</c:v>
                </c:pt>
                <c:pt idx="22">
                  <c:v>1674</c:v>
                </c:pt>
                <c:pt idx="23">
                  <c:v>22656</c:v>
                </c:pt>
                <c:pt idx="24">
                  <c:v>22005</c:v>
                </c:pt>
                <c:pt idx="25">
                  <c:v>20594</c:v>
                </c:pt>
                <c:pt idx="26">
                  <c:v>4723</c:v>
                </c:pt>
                <c:pt idx="27">
                  <c:v>50427</c:v>
                </c:pt>
                <c:pt idx="28">
                  <c:v>4924</c:v>
                </c:pt>
                <c:pt idx="29">
                  <c:v>37796</c:v>
                </c:pt>
                <c:pt idx="30">
                  <c:v>8448</c:v>
                </c:pt>
                <c:pt idx="31">
                  <c:v>4384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7A-4532-A2D2-4F4D97FA4265}"/>
            </c:ext>
          </c:extLst>
        </c:ser>
        <c:ser>
          <c:idx val="1"/>
          <c:order val="1"/>
          <c:tx>
            <c:strRef>
              <c:f>'1.1.8'!$C$5:$C$6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2648</c:v>
                </c:pt>
                <c:pt idx="1">
                  <c:v>1493</c:v>
                </c:pt>
                <c:pt idx="2">
                  <c:v>496</c:v>
                </c:pt>
                <c:pt idx="3">
                  <c:v>568</c:v>
                </c:pt>
                <c:pt idx="4">
                  <c:v>913</c:v>
                </c:pt>
                <c:pt idx="5">
                  <c:v>5141</c:v>
                </c:pt>
                <c:pt idx="6">
                  <c:v>27761</c:v>
                </c:pt>
                <c:pt idx="7">
                  <c:v>6243</c:v>
                </c:pt>
                <c:pt idx="8">
                  <c:v>1741</c:v>
                </c:pt>
                <c:pt idx="9">
                  <c:v>2336</c:v>
                </c:pt>
                <c:pt idx="10">
                  <c:v>4923</c:v>
                </c:pt>
                <c:pt idx="11">
                  <c:v>7564</c:v>
                </c:pt>
                <c:pt idx="12">
                  <c:v>410</c:v>
                </c:pt>
                <c:pt idx="13">
                  <c:v>5111</c:v>
                </c:pt>
                <c:pt idx="14">
                  <c:v>6148</c:v>
                </c:pt>
                <c:pt idx="15">
                  <c:v>1406</c:v>
                </c:pt>
                <c:pt idx="16">
                  <c:v>287</c:v>
                </c:pt>
                <c:pt idx="17">
                  <c:v>175</c:v>
                </c:pt>
                <c:pt idx="18">
                  <c:v>28382</c:v>
                </c:pt>
                <c:pt idx="19">
                  <c:v>784</c:v>
                </c:pt>
                <c:pt idx="20">
                  <c:v>2290</c:v>
                </c:pt>
                <c:pt idx="21">
                  <c:v>2942</c:v>
                </c:pt>
                <c:pt idx="22">
                  <c:v>289</c:v>
                </c:pt>
                <c:pt idx="23">
                  <c:v>1931</c:v>
                </c:pt>
                <c:pt idx="24">
                  <c:v>1746</c:v>
                </c:pt>
                <c:pt idx="25">
                  <c:v>2301</c:v>
                </c:pt>
                <c:pt idx="26">
                  <c:v>2639</c:v>
                </c:pt>
                <c:pt idx="27">
                  <c:v>15107</c:v>
                </c:pt>
                <c:pt idx="28">
                  <c:v>210</c:v>
                </c:pt>
                <c:pt idx="29">
                  <c:v>9172</c:v>
                </c:pt>
                <c:pt idx="30">
                  <c:v>1332</c:v>
                </c:pt>
                <c:pt idx="31">
                  <c:v>480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7A-4532-A2D2-4F4D97FA4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97824"/>
        <c:axId val="83999360"/>
      </c:lineChart>
      <c:catAx>
        <c:axId val="8399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999360"/>
        <c:crosses val="autoZero"/>
        <c:auto val="1"/>
        <c:lblAlgn val="ctr"/>
        <c:lblOffset val="100"/>
        <c:noMultiLvlLbl val="0"/>
      </c:catAx>
      <c:valAx>
        <c:axId val="83999360"/>
        <c:scaling>
          <c:orientation val="minMax"/>
          <c:max val="2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997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720621087412629E-2"/>
          <c:y val="0.89424400224732292"/>
          <c:w val="0.88053071036023356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2019</a:t>
            </a:r>
            <a:endParaRPr lang="es-ES" sz="1200"/>
          </a:p>
        </c:rich>
      </c:tx>
      <c:layout>
        <c:manualLayout>
          <c:xMode val="edge"/>
          <c:yMode val="edge"/>
          <c:x val="0.13146701322528859"/>
          <c:y val="4.629629629629629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65"/>
          <c:y val="9.7222222222222224E-2"/>
          <c:w val="0.8620638924988846"/>
          <c:h val="0.6467785797608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20801</c:v>
                </c:pt>
                <c:pt idx="1">
                  <c:v>25443</c:v>
                </c:pt>
                <c:pt idx="2">
                  <c:v>2013</c:v>
                </c:pt>
                <c:pt idx="3">
                  <c:v>1419</c:v>
                </c:pt>
                <c:pt idx="4">
                  <c:v>7645</c:v>
                </c:pt>
                <c:pt idx="5">
                  <c:v>31501</c:v>
                </c:pt>
                <c:pt idx="6">
                  <c:v>198387</c:v>
                </c:pt>
                <c:pt idx="7">
                  <c:v>36303</c:v>
                </c:pt>
                <c:pt idx="8">
                  <c:v>9275</c:v>
                </c:pt>
                <c:pt idx="9">
                  <c:v>14582</c:v>
                </c:pt>
                <c:pt idx="10">
                  <c:v>48552</c:v>
                </c:pt>
                <c:pt idx="11">
                  <c:v>47989</c:v>
                </c:pt>
                <c:pt idx="12">
                  <c:v>4143</c:v>
                </c:pt>
                <c:pt idx="13">
                  <c:v>35422</c:v>
                </c:pt>
                <c:pt idx="14">
                  <c:v>68210</c:v>
                </c:pt>
                <c:pt idx="15">
                  <c:v>26883</c:v>
                </c:pt>
                <c:pt idx="16">
                  <c:v>9480</c:v>
                </c:pt>
                <c:pt idx="17">
                  <c:v>1747</c:v>
                </c:pt>
                <c:pt idx="18">
                  <c:v>125519</c:v>
                </c:pt>
                <c:pt idx="19">
                  <c:v>4620</c:v>
                </c:pt>
                <c:pt idx="20">
                  <c:v>29299</c:v>
                </c:pt>
                <c:pt idx="21">
                  <c:v>27538</c:v>
                </c:pt>
                <c:pt idx="22">
                  <c:v>1674</c:v>
                </c:pt>
                <c:pt idx="23">
                  <c:v>22656</c:v>
                </c:pt>
                <c:pt idx="24">
                  <c:v>22005</c:v>
                </c:pt>
                <c:pt idx="25">
                  <c:v>20594</c:v>
                </c:pt>
                <c:pt idx="26">
                  <c:v>4723</c:v>
                </c:pt>
                <c:pt idx="27">
                  <c:v>50427</c:v>
                </c:pt>
                <c:pt idx="28">
                  <c:v>4924</c:v>
                </c:pt>
                <c:pt idx="29">
                  <c:v>37796</c:v>
                </c:pt>
                <c:pt idx="30">
                  <c:v>8448</c:v>
                </c:pt>
                <c:pt idx="31">
                  <c:v>4384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68-4E1E-9F70-0D84EF3F868B}"/>
            </c:ext>
          </c:extLst>
        </c:ser>
        <c:ser>
          <c:idx val="1"/>
          <c:order val="1"/>
          <c:tx>
            <c:strRef>
              <c:f>'1.1.8'!$C$5:$C$6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2648</c:v>
                </c:pt>
                <c:pt idx="1">
                  <c:v>1493</c:v>
                </c:pt>
                <c:pt idx="2">
                  <c:v>496</c:v>
                </c:pt>
                <c:pt idx="3">
                  <c:v>568</c:v>
                </c:pt>
                <c:pt idx="4">
                  <c:v>913</c:v>
                </c:pt>
                <c:pt idx="5">
                  <c:v>5141</c:v>
                </c:pt>
                <c:pt idx="6">
                  <c:v>27761</c:v>
                </c:pt>
                <c:pt idx="7">
                  <c:v>6243</c:v>
                </c:pt>
                <c:pt idx="8">
                  <c:v>1741</c:v>
                </c:pt>
                <c:pt idx="9">
                  <c:v>2336</c:v>
                </c:pt>
                <c:pt idx="10">
                  <c:v>4923</c:v>
                </c:pt>
                <c:pt idx="11">
                  <c:v>7564</c:v>
                </c:pt>
                <c:pt idx="12">
                  <c:v>410</c:v>
                </c:pt>
                <c:pt idx="13">
                  <c:v>5111</c:v>
                </c:pt>
                <c:pt idx="14">
                  <c:v>6148</c:v>
                </c:pt>
                <c:pt idx="15">
                  <c:v>1406</c:v>
                </c:pt>
                <c:pt idx="16">
                  <c:v>287</c:v>
                </c:pt>
                <c:pt idx="17">
                  <c:v>175</c:v>
                </c:pt>
                <c:pt idx="18">
                  <c:v>28382</c:v>
                </c:pt>
                <c:pt idx="19">
                  <c:v>784</c:v>
                </c:pt>
                <c:pt idx="20">
                  <c:v>2290</c:v>
                </c:pt>
                <c:pt idx="21">
                  <c:v>2942</c:v>
                </c:pt>
                <c:pt idx="22">
                  <c:v>289</c:v>
                </c:pt>
                <c:pt idx="23">
                  <c:v>1931</c:v>
                </c:pt>
                <c:pt idx="24">
                  <c:v>1746</c:v>
                </c:pt>
                <c:pt idx="25">
                  <c:v>2301</c:v>
                </c:pt>
                <c:pt idx="26">
                  <c:v>2639</c:v>
                </c:pt>
                <c:pt idx="27">
                  <c:v>15107</c:v>
                </c:pt>
                <c:pt idx="28">
                  <c:v>210</c:v>
                </c:pt>
                <c:pt idx="29">
                  <c:v>9172</c:v>
                </c:pt>
                <c:pt idx="30">
                  <c:v>1332</c:v>
                </c:pt>
                <c:pt idx="31">
                  <c:v>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68-4E1E-9F70-0D84EF3F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070016"/>
        <c:axId val="86071552"/>
      </c:barChart>
      <c:catAx>
        <c:axId val="8607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6071552"/>
        <c:crosses val="autoZero"/>
        <c:auto val="1"/>
        <c:lblAlgn val="ctr"/>
        <c:lblOffset val="100"/>
        <c:noMultiLvlLbl val="0"/>
      </c:catAx>
      <c:valAx>
        <c:axId val="860715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3618224906352725E-3"/>
              <c:y val="0.217335958005249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6070016"/>
        <c:crosses val="autoZero"/>
        <c:crossBetween val="between"/>
        <c:majorUnit val="20000"/>
        <c:minorUnit val="10000"/>
      </c:valAx>
    </c:plotArea>
    <c:legend>
      <c:legendPos val="b"/>
      <c:layout>
        <c:manualLayout>
          <c:xMode val="edge"/>
          <c:yMode val="edge"/>
          <c:x val="6.2453091421824911E-2"/>
          <c:y val="0.9116531787693205"/>
          <c:w val="0.88719975537038465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del Autotransporte de Carga por Clase de Servicio 2019</a:t>
            </a:r>
            <a:endParaRPr lang="es-ES" sz="1200"/>
          </a:p>
        </c:rich>
      </c:tx>
      <c:layout>
        <c:manualLayout>
          <c:xMode val="edge"/>
          <c:yMode val="edge"/>
          <c:x val="0.1111666666666666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933289588801984E-2"/>
          <c:y val="0.14814814814814894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5BB-4150-95EB-A95694FDAF8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44E-4DA0-9DC9-5C751ED4A9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'1.1.8'!$B$5:$C$5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'1.1.8'!$B$42:$C$42</c:f>
              <c:numCache>
                <c:formatCode>#,##0</c:formatCode>
                <c:ptCount val="2"/>
                <c:pt idx="0">
                  <c:v>86.81345969649918</c:v>
                </c:pt>
                <c:pt idx="1">
                  <c:v>13.18654030350082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44E-4DA0-9DC9-5C751ED4A9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265"/>
          <c:w val="0.28457764654418199"/>
          <c:h val="0.4138123359580065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Parque</a:t>
            </a:r>
            <a:r>
              <a:rPr lang="es-ES" sz="1100" baseline="0"/>
              <a:t> Vehicular de los Permisionarios del Autotransporte de Carga 2019</a:t>
            </a:r>
            <a:r>
              <a:rPr lang="es-ES" sz="1100"/>
              <a:t> </a:t>
            </a:r>
          </a:p>
        </c:rich>
      </c:tx>
      <c:layout>
        <c:manualLayout>
          <c:xMode val="edge"/>
          <c:yMode val="edge"/>
          <c:x val="0.12665557404326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8224394163853"/>
          <c:y val="8.0000000000000043E-2"/>
          <c:w val="0.87381398456640502"/>
          <c:h val="0.67868521434821627"/>
        </c:manualLayout>
      </c:layout>
      <c:lineChart>
        <c:grouping val="standard"/>
        <c:varyColors val="0"/>
        <c:ser>
          <c:idx val="0"/>
          <c:order val="0"/>
          <c:tx>
            <c:strRef>
              <c:f>'1.1.9'!$B$5:$B$6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12118</c:v>
                </c:pt>
                <c:pt idx="1">
                  <c:v>8540</c:v>
                </c:pt>
                <c:pt idx="2">
                  <c:v>1184</c:v>
                </c:pt>
                <c:pt idx="3">
                  <c:v>1291</c:v>
                </c:pt>
                <c:pt idx="4">
                  <c:v>3563</c:v>
                </c:pt>
                <c:pt idx="5">
                  <c:v>20688</c:v>
                </c:pt>
                <c:pt idx="6">
                  <c:v>110089</c:v>
                </c:pt>
                <c:pt idx="7">
                  <c:v>27739</c:v>
                </c:pt>
                <c:pt idx="8">
                  <c:v>6083</c:v>
                </c:pt>
                <c:pt idx="9">
                  <c:v>10343</c:v>
                </c:pt>
                <c:pt idx="10">
                  <c:v>17706</c:v>
                </c:pt>
                <c:pt idx="11">
                  <c:v>29137</c:v>
                </c:pt>
                <c:pt idx="12">
                  <c:v>1501</c:v>
                </c:pt>
                <c:pt idx="13">
                  <c:v>9527</c:v>
                </c:pt>
                <c:pt idx="14">
                  <c:v>33972</c:v>
                </c:pt>
                <c:pt idx="15">
                  <c:v>10556</c:v>
                </c:pt>
                <c:pt idx="16">
                  <c:v>4684</c:v>
                </c:pt>
                <c:pt idx="17">
                  <c:v>715</c:v>
                </c:pt>
                <c:pt idx="18">
                  <c:v>114719</c:v>
                </c:pt>
                <c:pt idx="19">
                  <c:v>2656</c:v>
                </c:pt>
                <c:pt idx="20">
                  <c:v>10203</c:v>
                </c:pt>
                <c:pt idx="21">
                  <c:v>14626</c:v>
                </c:pt>
                <c:pt idx="22">
                  <c:v>848</c:v>
                </c:pt>
                <c:pt idx="23">
                  <c:v>11431</c:v>
                </c:pt>
                <c:pt idx="24">
                  <c:v>8855</c:v>
                </c:pt>
                <c:pt idx="25">
                  <c:v>8882</c:v>
                </c:pt>
                <c:pt idx="26">
                  <c:v>3751</c:v>
                </c:pt>
                <c:pt idx="27">
                  <c:v>39971</c:v>
                </c:pt>
                <c:pt idx="28">
                  <c:v>1056</c:v>
                </c:pt>
                <c:pt idx="29">
                  <c:v>25895</c:v>
                </c:pt>
                <c:pt idx="30">
                  <c:v>6208</c:v>
                </c:pt>
                <c:pt idx="31">
                  <c:v>2755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C5-4753-94C7-8C97D49B01AC}"/>
            </c:ext>
          </c:extLst>
        </c:ser>
        <c:ser>
          <c:idx val="1"/>
          <c:order val="1"/>
          <c:tx>
            <c:strRef>
              <c:f>'1.1.9'!$C$5:$C$6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11331</c:v>
                </c:pt>
                <c:pt idx="1">
                  <c:v>18396</c:v>
                </c:pt>
                <c:pt idx="2">
                  <c:v>1325</c:v>
                </c:pt>
                <c:pt idx="3">
                  <c:v>696</c:v>
                </c:pt>
                <c:pt idx="4">
                  <c:v>4995</c:v>
                </c:pt>
                <c:pt idx="5">
                  <c:v>15954</c:v>
                </c:pt>
                <c:pt idx="6">
                  <c:v>116059</c:v>
                </c:pt>
                <c:pt idx="7">
                  <c:v>14807</c:v>
                </c:pt>
                <c:pt idx="8">
                  <c:v>4933</c:v>
                </c:pt>
                <c:pt idx="9">
                  <c:v>6575</c:v>
                </c:pt>
                <c:pt idx="10">
                  <c:v>35769</c:v>
                </c:pt>
                <c:pt idx="11">
                  <c:v>26416</c:v>
                </c:pt>
                <c:pt idx="12">
                  <c:v>3052</c:v>
                </c:pt>
                <c:pt idx="13">
                  <c:v>31006</c:v>
                </c:pt>
                <c:pt idx="14">
                  <c:v>40386</c:v>
                </c:pt>
                <c:pt idx="15">
                  <c:v>17733</c:v>
                </c:pt>
                <c:pt idx="16">
                  <c:v>5083</c:v>
                </c:pt>
                <c:pt idx="17">
                  <c:v>1207</c:v>
                </c:pt>
                <c:pt idx="18">
                  <c:v>39182</c:v>
                </c:pt>
                <c:pt idx="19">
                  <c:v>2748</c:v>
                </c:pt>
                <c:pt idx="20">
                  <c:v>21386</c:v>
                </c:pt>
                <c:pt idx="21">
                  <c:v>15854</c:v>
                </c:pt>
                <c:pt idx="22">
                  <c:v>1115</c:v>
                </c:pt>
                <c:pt idx="23">
                  <c:v>13156</c:v>
                </c:pt>
                <c:pt idx="24">
                  <c:v>14896</c:v>
                </c:pt>
                <c:pt idx="25">
                  <c:v>14013</c:v>
                </c:pt>
                <c:pt idx="26">
                  <c:v>3611</c:v>
                </c:pt>
                <c:pt idx="27">
                  <c:v>25563</c:v>
                </c:pt>
                <c:pt idx="28">
                  <c:v>4078</c:v>
                </c:pt>
                <c:pt idx="29">
                  <c:v>21073</c:v>
                </c:pt>
                <c:pt idx="30">
                  <c:v>3572</c:v>
                </c:pt>
                <c:pt idx="31">
                  <c:v>2109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C5-4753-94C7-8C97D49B0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24416"/>
        <c:axId val="86125952"/>
      </c:lineChart>
      <c:catAx>
        <c:axId val="8612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6125952"/>
        <c:crosses val="autoZero"/>
        <c:auto val="1"/>
        <c:lblAlgn val="ctr"/>
        <c:lblOffset val="100"/>
        <c:noMultiLvlLbl val="0"/>
      </c:catAx>
      <c:valAx>
        <c:axId val="86125952"/>
        <c:scaling>
          <c:orientation val="minMax"/>
          <c:max val="12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6124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01"/>
          <c:y val="0.91963149606299632"/>
          <c:w val="0.5144625973334031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100" b="1" i="0" baseline="0"/>
              <a:t>Parque Vehicular de los Permisionarios del Autotransporte de Carga 2019 </a:t>
            </a:r>
            <a:endParaRPr lang="es-ES" sz="1050"/>
          </a:p>
        </c:rich>
      </c:tx>
      <c:layout>
        <c:manualLayout>
          <c:xMode val="edge"/>
          <c:yMode val="edge"/>
          <c:x val="0.13109262340543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'1.1.9'!$B$5:$B$6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12118</c:v>
                </c:pt>
                <c:pt idx="1">
                  <c:v>8540</c:v>
                </c:pt>
                <c:pt idx="2">
                  <c:v>1184</c:v>
                </c:pt>
                <c:pt idx="3">
                  <c:v>1291</c:v>
                </c:pt>
                <c:pt idx="4">
                  <c:v>3563</c:v>
                </c:pt>
                <c:pt idx="5">
                  <c:v>20688</c:v>
                </c:pt>
                <c:pt idx="6">
                  <c:v>110089</c:v>
                </c:pt>
                <c:pt idx="7">
                  <c:v>27739</c:v>
                </c:pt>
                <c:pt idx="8">
                  <c:v>6083</c:v>
                </c:pt>
                <c:pt idx="9">
                  <c:v>10343</c:v>
                </c:pt>
                <c:pt idx="10">
                  <c:v>17706</c:v>
                </c:pt>
                <c:pt idx="11">
                  <c:v>29137</c:v>
                </c:pt>
                <c:pt idx="12">
                  <c:v>1501</c:v>
                </c:pt>
                <c:pt idx="13">
                  <c:v>9527</c:v>
                </c:pt>
                <c:pt idx="14">
                  <c:v>33972</c:v>
                </c:pt>
                <c:pt idx="15">
                  <c:v>10556</c:v>
                </c:pt>
                <c:pt idx="16">
                  <c:v>4684</c:v>
                </c:pt>
                <c:pt idx="17">
                  <c:v>715</c:v>
                </c:pt>
                <c:pt idx="18">
                  <c:v>114719</c:v>
                </c:pt>
                <c:pt idx="19">
                  <c:v>2656</c:v>
                </c:pt>
                <c:pt idx="20">
                  <c:v>10203</c:v>
                </c:pt>
                <c:pt idx="21">
                  <c:v>14626</c:v>
                </c:pt>
                <c:pt idx="22">
                  <c:v>848</c:v>
                </c:pt>
                <c:pt idx="23">
                  <c:v>11431</c:v>
                </c:pt>
                <c:pt idx="24">
                  <c:v>8855</c:v>
                </c:pt>
                <c:pt idx="25">
                  <c:v>8882</c:v>
                </c:pt>
                <c:pt idx="26">
                  <c:v>3751</c:v>
                </c:pt>
                <c:pt idx="27">
                  <c:v>39971</c:v>
                </c:pt>
                <c:pt idx="28">
                  <c:v>1056</c:v>
                </c:pt>
                <c:pt idx="29">
                  <c:v>25895</c:v>
                </c:pt>
                <c:pt idx="30">
                  <c:v>6208</c:v>
                </c:pt>
                <c:pt idx="31">
                  <c:v>2755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6D-4574-8E37-4761ED6934BA}"/>
            </c:ext>
          </c:extLst>
        </c:ser>
        <c:ser>
          <c:idx val="1"/>
          <c:order val="1"/>
          <c:tx>
            <c:strRef>
              <c:f>'1.1.9'!$C$5:$C$6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11331</c:v>
                </c:pt>
                <c:pt idx="1">
                  <c:v>18396</c:v>
                </c:pt>
                <c:pt idx="2">
                  <c:v>1325</c:v>
                </c:pt>
                <c:pt idx="3">
                  <c:v>696</c:v>
                </c:pt>
                <c:pt idx="4">
                  <c:v>4995</c:v>
                </c:pt>
                <c:pt idx="5">
                  <c:v>15954</c:v>
                </c:pt>
                <c:pt idx="6">
                  <c:v>116059</c:v>
                </c:pt>
                <c:pt idx="7">
                  <c:v>14807</c:v>
                </c:pt>
                <c:pt idx="8">
                  <c:v>4933</c:v>
                </c:pt>
                <c:pt idx="9">
                  <c:v>6575</c:v>
                </c:pt>
                <c:pt idx="10">
                  <c:v>35769</c:v>
                </c:pt>
                <c:pt idx="11">
                  <c:v>26416</c:v>
                </c:pt>
                <c:pt idx="12">
                  <c:v>3052</c:v>
                </c:pt>
                <c:pt idx="13">
                  <c:v>31006</c:v>
                </c:pt>
                <c:pt idx="14">
                  <c:v>40386</c:v>
                </c:pt>
                <c:pt idx="15">
                  <c:v>17733</c:v>
                </c:pt>
                <c:pt idx="16">
                  <c:v>5083</c:v>
                </c:pt>
                <c:pt idx="17">
                  <c:v>1207</c:v>
                </c:pt>
                <c:pt idx="18">
                  <c:v>39182</c:v>
                </c:pt>
                <c:pt idx="19">
                  <c:v>2748</c:v>
                </c:pt>
                <c:pt idx="20">
                  <c:v>21386</c:v>
                </c:pt>
                <c:pt idx="21">
                  <c:v>15854</c:v>
                </c:pt>
                <c:pt idx="22">
                  <c:v>1115</c:v>
                </c:pt>
                <c:pt idx="23">
                  <c:v>13156</c:v>
                </c:pt>
                <c:pt idx="24">
                  <c:v>14896</c:v>
                </c:pt>
                <c:pt idx="25">
                  <c:v>14013</c:v>
                </c:pt>
                <c:pt idx="26">
                  <c:v>3611</c:v>
                </c:pt>
                <c:pt idx="27">
                  <c:v>25563</c:v>
                </c:pt>
                <c:pt idx="28">
                  <c:v>4078</c:v>
                </c:pt>
                <c:pt idx="29">
                  <c:v>21073</c:v>
                </c:pt>
                <c:pt idx="30">
                  <c:v>3572</c:v>
                </c:pt>
                <c:pt idx="31">
                  <c:v>2109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6D-4574-8E37-4761ED69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60896"/>
        <c:axId val="86162432"/>
      </c:barChart>
      <c:catAx>
        <c:axId val="86160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6162432"/>
        <c:crosses val="autoZero"/>
        <c:auto val="1"/>
        <c:lblAlgn val="ctr"/>
        <c:lblOffset val="100"/>
        <c:noMultiLvlLbl val="0"/>
      </c:catAx>
      <c:valAx>
        <c:axId val="86162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6160896"/>
        <c:crosses val="autoZero"/>
        <c:crossBetween val="between"/>
        <c:majorUnit val="40000"/>
        <c:minorUnit val="2000"/>
      </c:valAx>
    </c:plotArea>
    <c:legend>
      <c:legendPos val="b"/>
      <c:layout>
        <c:manualLayout>
          <c:xMode val="edge"/>
          <c:yMode val="edge"/>
          <c:x val="0.26051017333316112"/>
          <c:y val="0.91963149606299655"/>
          <c:w val="0.4481089697398535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</a:t>
            </a:r>
            <a:r>
              <a:rPr lang="es-ES" sz="1200" b="1" i="0" u="none" strike="noStrike" baseline="0">
                <a:effectLst/>
              </a:rPr>
              <a:t>de los Permisionarios </a:t>
            </a:r>
            <a:r>
              <a:rPr lang="es-ES" sz="1200" baseline="0"/>
              <a:t> del Autotransporte de Carga 2019</a:t>
            </a:r>
            <a:endParaRPr lang="es-ES" sz="1200"/>
          </a:p>
        </c:rich>
      </c:tx>
      <c:layout>
        <c:manualLayout>
          <c:xMode val="edge"/>
          <c:yMode val="edge"/>
          <c:x val="0.117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502843394575683E-2"/>
          <c:y val="0.19444444444444445"/>
          <c:w val="0.4777777777777778"/>
          <c:h val="0.7962962962962962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6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8D-4A41-AF00-DB9539BD8208}"/>
              </c:ext>
            </c:extLst>
          </c:dPt>
          <c:dPt>
            <c:idx val="1"/>
            <c:bubble3D val="0"/>
            <c:explosion val="9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5AD-4B6F-8675-BB00C290367C}"/>
              </c:ext>
            </c:extLst>
          </c:dPt>
          <c:dLbls>
            <c:dLbl>
              <c:idx val="0"/>
              <c:layout>
                <c:manualLayout>
                  <c:x val="-8.4664260717410317E-2"/>
                  <c:y val="-1.66885389326334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'1.1.9'!$B$5:$C$5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51.055740054995084</c:v>
                </c:pt>
                <c:pt idx="1">
                  <c:v>48.944259945004916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8D-4A41-AF00-DB9539BD82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581"/>
          <c:y val="0.45976049868766616"/>
          <c:w val="0.26254986876640418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del Autotransporte Carga 2019</a:t>
            </a:r>
          </a:p>
        </c:rich>
      </c:tx>
      <c:layout>
        <c:manualLayout>
          <c:xMode val="edge"/>
          <c:yMode val="edge"/>
          <c:x val="0.187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524934383202813E-2"/>
          <c:y val="0.20370370370370369"/>
          <c:w val="0.4472222222222223"/>
          <c:h val="0.7453703703703722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2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20-4195-8B62-A199BB94A1A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20-4195-8B62-A199BB94A1A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99.3%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2075678040244969E-2"/>
                  <c:y val="1.31222659667541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('1.1.1'!$A$24,'1.1.1'!$A$30)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('1.1.1'!$D$24,'1.1.1'!$D$30)</c:f>
              <c:numCache>
                <c:formatCode>0.0</c:formatCode>
                <c:ptCount val="2"/>
                <c:pt idx="0">
                  <c:v>99.308309765662045</c:v>
                </c:pt>
                <c:pt idx="1">
                  <c:v>0.69169023433795762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20-4195-8B62-A199BB94A1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598"/>
          <c:y val="0.43844597550306214"/>
          <c:w val="0.2587279090113736"/>
          <c:h val="0.1786636045494325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6661637038983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2451886695981185"/>
          <c:w val="0.8811110373432387"/>
          <c:h val="0.64605583392984967"/>
        </c:manualLayout>
      </c:layout>
      <c:lineChart>
        <c:grouping val="standar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1.1.10'!$B$7:$B$67</c:f>
              <c:numCache>
                <c:formatCode>#,##0</c:formatCode>
                <c:ptCount val="61"/>
                <c:pt idx="0">
                  <c:v>389</c:v>
                </c:pt>
                <c:pt idx="1">
                  <c:v>83</c:v>
                </c:pt>
                <c:pt idx="2">
                  <c:v>89</c:v>
                </c:pt>
                <c:pt idx="3">
                  <c:v>125</c:v>
                </c:pt>
                <c:pt idx="4">
                  <c:v>162</c:v>
                </c:pt>
                <c:pt idx="5">
                  <c:v>224</c:v>
                </c:pt>
                <c:pt idx="6">
                  <c:v>242</c:v>
                </c:pt>
                <c:pt idx="7">
                  <c:v>346</c:v>
                </c:pt>
                <c:pt idx="8">
                  <c:v>441</c:v>
                </c:pt>
                <c:pt idx="9">
                  <c:v>515</c:v>
                </c:pt>
                <c:pt idx="10">
                  <c:v>545</c:v>
                </c:pt>
                <c:pt idx="11">
                  <c:v>583</c:v>
                </c:pt>
                <c:pt idx="12">
                  <c:v>653</c:v>
                </c:pt>
                <c:pt idx="13">
                  <c:v>795</c:v>
                </c:pt>
                <c:pt idx="14">
                  <c:v>1092</c:v>
                </c:pt>
                <c:pt idx="15">
                  <c:v>1329</c:v>
                </c:pt>
                <c:pt idx="16">
                  <c:v>1421</c:v>
                </c:pt>
                <c:pt idx="17">
                  <c:v>716</c:v>
                </c:pt>
                <c:pt idx="18">
                  <c:v>1002</c:v>
                </c:pt>
                <c:pt idx="19">
                  <c:v>1460</c:v>
                </c:pt>
                <c:pt idx="20">
                  <c:v>2218</c:v>
                </c:pt>
                <c:pt idx="21">
                  <c:v>2915</c:v>
                </c:pt>
                <c:pt idx="22">
                  <c:v>2230</c:v>
                </c:pt>
                <c:pt idx="23">
                  <c:v>565</c:v>
                </c:pt>
                <c:pt idx="24">
                  <c:v>623</c:v>
                </c:pt>
                <c:pt idx="25">
                  <c:v>1287</c:v>
                </c:pt>
                <c:pt idx="26">
                  <c:v>674</c:v>
                </c:pt>
                <c:pt idx="27">
                  <c:v>480</c:v>
                </c:pt>
                <c:pt idx="28">
                  <c:v>789</c:v>
                </c:pt>
                <c:pt idx="29">
                  <c:v>993</c:v>
                </c:pt>
                <c:pt idx="30">
                  <c:v>1432</c:v>
                </c:pt>
                <c:pt idx="31">
                  <c:v>2789</c:v>
                </c:pt>
                <c:pt idx="32">
                  <c:v>3473</c:v>
                </c:pt>
                <c:pt idx="33">
                  <c:v>3574</c:v>
                </c:pt>
                <c:pt idx="34">
                  <c:v>3174</c:v>
                </c:pt>
                <c:pt idx="35">
                  <c:v>1729</c:v>
                </c:pt>
                <c:pt idx="36">
                  <c:v>708</c:v>
                </c:pt>
                <c:pt idx="37">
                  <c:v>1592</c:v>
                </c:pt>
                <c:pt idx="38">
                  <c:v>2090</c:v>
                </c:pt>
                <c:pt idx="39">
                  <c:v>2828</c:v>
                </c:pt>
                <c:pt idx="40">
                  <c:v>3191</c:v>
                </c:pt>
                <c:pt idx="41">
                  <c:v>3350</c:v>
                </c:pt>
                <c:pt idx="42">
                  <c:v>2783</c:v>
                </c:pt>
                <c:pt idx="43">
                  <c:v>2617</c:v>
                </c:pt>
                <c:pt idx="44">
                  <c:v>2773</c:v>
                </c:pt>
                <c:pt idx="45">
                  <c:v>3662</c:v>
                </c:pt>
                <c:pt idx="46">
                  <c:v>4421</c:v>
                </c:pt>
                <c:pt idx="47">
                  <c:v>4609</c:v>
                </c:pt>
                <c:pt idx="48">
                  <c:v>6212</c:v>
                </c:pt>
                <c:pt idx="49">
                  <c:v>3210</c:v>
                </c:pt>
                <c:pt idx="50">
                  <c:v>2227</c:v>
                </c:pt>
                <c:pt idx="51">
                  <c:v>3282</c:v>
                </c:pt>
                <c:pt idx="52">
                  <c:v>3345</c:v>
                </c:pt>
                <c:pt idx="53">
                  <c:v>2676</c:v>
                </c:pt>
                <c:pt idx="54">
                  <c:v>2287</c:v>
                </c:pt>
                <c:pt idx="55">
                  <c:v>3127</c:v>
                </c:pt>
                <c:pt idx="56">
                  <c:v>2974</c:v>
                </c:pt>
                <c:pt idx="57">
                  <c:v>3477</c:v>
                </c:pt>
                <c:pt idx="58">
                  <c:v>3349</c:v>
                </c:pt>
                <c:pt idx="59">
                  <c:v>2496</c:v>
                </c:pt>
                <c:pt idx="60">
                  <c:v>615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7B8-AC22-4FA22B37EBAC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1.1.10'!$C$7:$C$67</c:f>
              <c:numCache>
                <c:formatCode>#,##0</c:formatCode>
                <c:ptCount val="61"/>
                <c:pt idx="0">
                  <c:v>520</c:v>
                </c:pt>
                <c:pt idx="1">
                  <c:v>145</c:v>
                </c:pt>
                <c:pt idx="2">
                  <c:v>156</c:v>
                </c:pt>
                <c:pt idx="3">
                  <c:v>201</c:v>
                </c:pt>
                <c:pt idx="4">
                  <c:v>286</c:v>
                </c:pt>
                <c:pt idx="5">
                  <c:v>353</c:v>
                </c:pt>
                <c:pt idx="6">
                  <c:v>420</c:v>
                </c:pt>
                <c:pt idx="7">
                  <c:v>523</c:v>
                </c:pt>
                <c:pt idx="8">
                  <c:v>739</c:v>
                </c:pt>
                <c:pt idx="9">
                  <c:v>840</c:v>
                </c:pt>
                <c:pt idx="10">
                  <c:v>970</c:v>
                </c:pt>
                <c:pt idx="11">
                  <c:v>959</c:v>
                </c:pt>
                <c:pt idx="12">
                  <c:v>1111</c:v>
                </c:pt>
                <c:pt idx="13">
                  <c:v>1335</c:v>
                </c:pt>
                <c:pt idx="14">
                  <c:v>1637</c:v>
                </c:pt>
                <c:pt idx="15">
                  <c:v>2056</c:v>
                </c:pt>
                <c:pt idx="16">
                  <c:v>2236</c:v>
                </c:pt>
                <c:pt idx="17">
                  <c:v>1553</c:v>
                </c:pt>
                <c:pt idx="18">
                  <c:v>1841</c:v>
                </c:pt>
                <c:pt idx="19">
                  <c:v>2366</c:v>
                </c:pt>
                <c:pt idx="20">
                  <c:v>3887</c:v>
                </c:pt>
                <c:pt idx="21">
                  <c:v>4584</c:v>
                </c:pt>
                <c:pt idx="22">
                  <c:v>2994</c:v>
                </c:pt>
                <c:pt idx="23">
                  <c:v>865</c:v>
                </c:pt>
                <c:pt idx="24">
                  <c:v>1150</c:v>
                </c:pt>
                <c:pt idx="25">
                  <c:v>1655</c:v>
                </c:pt>
                <c:pt idx="26">
                  <c:v>894</c:v>
                </c:pt>
                <c:pt idx="27">
                  <c:v>595</c:v>
                </c:pt>
                <c:pt idx="28">
                  <c:v>735</c:v>
                </c:pt>
                <c:pt idx="29">
                  <c:v>1106</c:v>
                </c:pt>
                <c:pt idx="30">
                  <c:v>1530</c:v>
                </c:pt>
                <c:pt idx="31">
                  <c:v>2240</c:v>
                </c:pt>
                <c:pt idx="32">
                  <c:v>2210</c:v>
                </c:pt>
                <c:pt idx="33">
                  <c:v>2199</c:v>
                </c:pt>
                <c:pt idx="34">
                  <c:v>1719</c:v>
                </c:pt>
                <c:pt idx="35">
                  <c:v>992</c:v>
                </c:pt>
                <c:pt idx="36">
                  <c:v>270</c:v>
                </c:pt>
                <c:pt idx="37">
                  <c:v>1038</c:v>
                </c:pt>
                <c:pt idx="38">
                  <c:v>1374</c:v>
                </c:pt>
                <c:pt idx="39">
                  <c:v>1325</c:v>
                </c:pt>
                <c:pt idx="40">
                  <c:v>1604</c:v>
                </c:pt>
                <c:pt idx="41">
                  <c:v>2300</c:v>
                </c:pt>
                <c:pt idx="42">
                  <c:v>1594</c:v>
                </c:pt>
                <c:pt idx="43">
                  <c:v>1497</c:v>
                </c:pt>
                <c:pt idx="44">
                  <c:v>1283</c:v>
                </c:pt>
                <c:pt idx="45">
                  <c:v>1541</c:v>
                </c:pt>
                <c:pt idx="46">
                  <c:v>1568</c:v>
                </c:pt>
                <c:pt idx="47">
                  <c:v>2664</c:v>
                </c:pt>
                <c:pt idx="48">
                  <c:v>2674</c:v>
                </c:pt>
                <c:pt idx="49">
                  <c:v>2233</c:v>
                </c:pt>
                <c:pt idx="50">
                  <c:v>1077</c:v>
                </c:pt>
                <c:pt idx="51">
                  <c:v>1352</c:v>
                </c:pt>
                <c:pt idx="52">
                  <c:v>1305</c:v>
                </c:pt>
                <c:pt idx="53">
                  <c:v>1425</c:v>
                </c:pt>
                <c:pt idx="54">
                  <c:v>1399</c:v>
                </c:pt>
                <c:pt idx="55">
                  <c:v>1170</c:v>
                </c:pt>
                <c:pt idx="56">
                  <c:v>1773</c:v>
                </c:pt>
                <c:pt idx="57">
                  <c:v>2045</c:v>
                </c:pt>
                <c:pt idx="58">
                  <c:v>2396</c:v>
                </c:pt>
                <c:pt idx="59">
                  <c:v>1956</c:v>
                </c:pt>
                <c:pt idx="60">
                  <c:v>829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7B8-AC22-4FA22B37EBAC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1.1.10'!$D$7:$D$67</c:f>
              <c:numCache>
                <c:formatCode>#,##0</c:formatCode>
                <c:ptCount val="61"/>
                <c:pt idx="0">
                  <c:v>61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9</c:v>
                </c:pt>
                <c:pt idx="8">
                  <c:v>14</c:v>
                </c:pt>
                <c:pt idx="9">
                  <c:v>16</c:v>
                </c:pt>
                <c:pt idx="10">
                  <c:v>17</c:v>
                </c:pt>
                <c:pt idx="11">
                  <c:v>15</c:v>
                </c:pt>
                <c:pt idx="12">
                  <c:v>30</c:v>
                </c:pt>
                <c:pt idx="13">
                  <c:v>19</c:v>
                </c:pt>
                <c:pt idx="14">
                  <c:v>23</c:v>
                </c:pt>
                <c:pt idx="15">
                  <c:v>29</c:v>
                </c:pt>
                <c:pt idx="16">
                  <c:v>30</c:v>
                </c:pt>
                <c:pt idx="17">
                  <c:v>22</c:v>
                </c:pt>
                <c:pt idx="18">
                  <c:v>31</c:v>
                </c:pt>
                <c:pt idx="19">
                  <c:v>40</c:v>
                </c:pt>
                <c:pt idx="20">
                  <c:v>51</c:v>
                </c:pt>
                <c:pt idx="21">
                  <c:v>57</c:v>
                </c:pt>
                <c:pt idx="22">
                  <c:v>45</c:v>
                </c:pt>
                <c:pt idx="23">
                  <c:v>35</c:v>
                </c:pt>
                <c:pt idx="24">
                  <c:v>43</c:v>
                </c:pt>
                <c:pt idx="25">
                  <c:v>38</c:v>
                </c:pt>
                <c:pt idx="26">
                  <c:v>26</c:v>
                </c:pt>
                <c:pt idx="27">
                  <c:v>22</c:v>
                </c:pt>
                <c:pt idx="28">
                  <c:v>30</c:v>
                </c:pt>
                <c:pt idx="29">
                  <c:v>25</c:v>
                </c:pt>
                <c:pt idx="30">
                  <c:v>52</c:v>
                </c:pt>
                <c:pt idx="31">
                  <c:v>62</c:v>
                </c:pt>
                <c:pt idx="32">
                  <c:v>59</c:v>
                </c:pt>
                <c:pt idx="33">
                  <c:v>77</c:v>
                </c:pt>
                <c:pt idx="34">
                  <c:v>68</c:v>
                </c:pt>
                <c:pt idx="35">
                  <c:v>71</c:v>
                </c:pt>
                <c:pt idx="36">
                  <c:v>19</c:v>
                </c:pt>
                <c:pt idx="37">
                  <c:v>74</c:v>
                </c:pt>
                <c:pt idx="38">
                  <c:v>97</c:v>
                </c:pt>
                <c:pt idx="39">
                  <c:v>97</c:v>
                </c:pt>
                <c:pt idx="40">
                  <c:v>87</c:v>
                </c:pt>
                <c:pt idx="41">
                  <c:v>126</c:v>
                </c:pt>
                <c:pt idx="42">
                  <c:v>70</c:v>
                </c:pt>
                <c:pt idx="43">
                  <c:v>72</c:v>
                </c:pt>
                <c:pt idx="44">
                  <c:v>92</c:v>
                </c:pt>
                <c:pt idx="45">
                  <c:v>159</c:v>
                </c:pt>
                <c:pt idx="46">
                  <c:v>155</c:v>
                </c:pt>
                <c:pt idx="47">
                  <c:v>215</c:v>
                </c:pt>
                <c:pt idx="48">
                  <c:v>142</c:v>
                </c:pt>
                <c:pt idx="49">
                  <c:v>157</c:v>
                </c:pt>
                <c:pt idx="50">
                  <c:v>77</c:v>
                </c:pt>
                <c:pt idx="51">
                  <c:v>76</c:v>
                </c:pt>
                <c:pt idx="52">
                  <c:v>57</c:v>
                </c:pt>
                <c:pt idx="53">
                  <c:v>65</c:v>
                </c:pt>
                <c:pt idx="54">
                  <c:v>82</c:v>
                </c:pt>
                <c:pt idx="55">
                  <c:v>59</c:v>
                </c:pt>
                <c:pt idx="56">
                  <c:v>110</c:v>
                </c:pt>
                <c:pt idx="57">
                  <c:v>73</c:v>
                </c:pt>
                <c:pt idx="58">
                  <c:v>78</c:v>
                </c:pt>
                <c:pt idx="59">
                  <c:v>76</c:v>
                </c:pt>
                <c:pt idx="60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7B8-AC22-4FA22B37EBAC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1.1.10'!$E$7:$E$67</c:f>
              <c:numCache>
                <c:formatCode>#,##0</c:formatCode>
                <c:ptCount val="61"/>
                <c:pt idx="0">
                  <c:v>854</c:v>
                </c:pt>
                <c:pt idx="1">
                  <c:v>113</c:v>
                </c:pt>
                <c:pt idx="2">
                  <c:v>158</c:v>
                </c:pt>
                <c:pt idx="3">
                  <c:v>171</c:v>
                </c:pt>
                <c:pt idx="4">
                  <c:v>317</c:v>
                </c:pt>
                <c:pt idx="5">
                  <c:v>300</c:v>
                </c:pt>
                <c:pt idx="6">
                  <c:v>315</c:v>
                </c:pt>
                <c:pt idx="7">
                  <c:v>318</c:v>
                </c:pt>
                <c:pt idx="8">
                  <c:v>463</c:v>
                </c:pt>
                <c:pt idx="9">
                  <c:v>537</c:v>
                </c:pt>
                <c:pt idx="10">
                  <c:v>670</c:v>
                </c:pt>
                <c:pt idx="11">
                  <c:v>779</c:v>
                </c:pt>
                <c:pt idx="12">
                  <c:v>1029</c:v>
                </c:pt>
                <c:pt idx="13">
                  <c:v>1321</c:v>
                </c:pt>
                <c:pt idx="14">
                  <c:v>1907</c:v>
                </c:pt>
                <c:pt idx="15">
                  <c:v>2011</c:v>
                </c:pt>
                <c:pt idx="16">
                  <c:v>2086</c:v>
                </c:pt>
                <c:pt idx="17">
                  <c:v>1537</c:v>
                </c:pt>
                <c:pt idx="18">
                  <c:v>2277</c:v>
                </c:pt>
                <c:pt idx="19">
                  <c:v>3455</c:v>
                </c:pt>
                <c:pt idx="20">
                  <c:v>4826</c:v>
                </c:pt>
                <c:pt idx="21">
                  <c:v>6611</c:v>
                </c:pt>
                <c:pt idx="22">
                  <c:v>3763</c:v>
                </c:pt>
                <c:pt idx="23">
                  <c:v>1657</c:v>
                </c:pt>
                <c:pt idx="24">
                  <c:v>3620</c:v>
                </c:pt>
                <c:pt idx="25">
                  <c:v>4769</c:v>
                </c:pt>
                <c:pt idx="26">
                  <c:v>3591</c:v>
                </c:pt>
                <c:pt idx="27">
                  <c:v>3334</c:v>
                </c:pt>
                <c:pt idx="28">
                  <c:v>3801</c:v>
                </c:pt>
                <c:pt idx="29">
                  <c:v>5096</c:v>
                </c:pt>
                <c:pt idx="30">
                  <c:v>4789</c:v>
                </c:pt>
                <c:pt idx="31">
                  <c:v>5895</c:v>
                </c:pt>
                <c:pt idx="32">
                  <c:v>5775</c:v>
                </c:pt>
                <c:pt idx="33">
                  <c:v>5687</c:v>
                </c:pt>
                <c:pt idx="34">
                  <c:v>5806</c:v>
                </c:pt>
                <c:pt idx="35">
                  <c:v>4111</c:v>
                </c:pt>
                <c:pt idx="36">
                  <c:v>1803</c:v>
                </c:pt>
                <c:pt idx="37">
                  <c:v>5356</c:v>
                </c:pt>
                <c:pt idx="38">
                  <c:v>6787</c:v>
                </c:pt>
                <c:pt idx="39">
                  <c:v>6783</c:v>
                </c:pt>
                <c:pt idx="40">
                  <c:v>8483</c:v>
                </c:pt>
                <c:pt idx="41">
                  <c:v>9628</c:v>
                </c:pt>
                <c:pt idx="42">
                  <c:v>4622</c:v>
                </c:pt>
                <c:pt idx="43">
                  <c:v>6911</c:v>
                </c:pt>
                <c:pt idx="44">
                  <c:v>6999</c:v>
                </c:pt>
                <c:pt idx="45">
                  <c:v>12652</c:v>
                </c:pt>
                <c:pt idx="46">
                  <c:v>13055</c:v>
                </c:pt>
                <c:pt idx="47">
                  <c:v>17547</c:v>
                </c:pt>
                <c:pt idx="48">
                  <c:v>18191</c:v>
                </c:pt>
                <c:pt idx="49">
                  <c:v>16647</c:v>
                </c:pt>
                <c:pt idx="50">
                  <c:v>6368</c:v>
                </c:pt>
                <c:pt idx="51">
                  <c:v>8835</c:v>
                </c:pt>
                <c:pt idx="52">
                  <c:v>10211</c:v>
                </c:pt>
                <c:pt idx="53">
                  <c:v>11274</c:v>
                </c:pt>
                <c:pt idx="54">
                  <c:v>11694</c:v>
                </c:pt>
                <c:pt idx="55">
                  <c:v>10195</c:v>
                </c:pt>
                <c:pt idx="56">
                  <c:v>11531</c:v>
                </c:pt>
                <c:pt idx="57">
                  <c:v>14645</c:v>
                </c:pt>
                <c:pt idx="58">
                  <c:v>14522</c:v>
                </c:pt>
                <c:pt idx="59">
                  <c:v>13296</c:v>
                </c:pt>
                <c:pt idx="60">
                  <c:v>10175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C55-47B8-AC22-4FA22B37EBAC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1.1.10'!$F$7:$F$67</c:f>
              <c:numCache>
                <c:formatCode>#,##0</c:formatCode>
                <c:ptCount val="61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10</c:v>
                </c:pt>
                <c:pt idx="23">
                  <c:v>2</c:v>
                </c:pt>
                <c:pt idx="24">
                  <c:v>12</c:v>
                </c:pt>
                <c:pt idx="25">
                  <c:v>11</c:v>
                </c:pt>
                <c:pt idx="26">
                  <c:v>14</c:v>
                </c:pt>
                <c:pt idx="27">
                  <c:v>12</c:v>
                </c:pt>
                <c:pt idx="28">
                  <c:v>8</c:v>
                </c:pt>
                <c:pt idx="29">
                  <c:v>13</c:v>
                </c:pt>
                <c:pt idx="30">
                  <c:v>12</c:v>
                </c:pt>
                <c:pt idx="31">
                  <c:v>12</c:v>
                </c:pt>
                <c:pt idx="32">
                  <c:v>18</c:v>
                </c:pt>
                <c:pt idx="33">
                  <c:v>17</c:v>
                </c:pt>
                <c:pt idx="34">
                  <c:v>14</c:v>
                </c:pt>
                <c:pt idx="35">
                  <c:v>11</c:v>
                </c:pt>
                <c:pt idx="36">
                  <c:v>4</c:v>
                </c:pt>
                <c:pt idx="37">
                  <c:v>9</c:v>
                </c:pt>
                <c:pt idx="38">
                  <c:v>8</c:v>
                </c:pt>
                <c:pt idx="39">
                  <c:v>13</c:v>
                </c:pt>
                <c:pt idx="40">
                  <c:v>20</c:v>
                </c:pt>
                <c:pt idx="41">
                  <c:v>25</c:v>
                </c:pt>
                <c:pt idx="42">
                  <c:v>16</c:v>
                </c:pt>
                <c:pt idx="43">
                  <c:v>22</c:v>
                </c:pt>
                <c:pt idx="44">
                  <c:v>28</c:v>
                </c:pt>
                <c:pt idx="45">
                  <c:v>46</c:v>
                </c:pt>
                <c:pt idx="46">
                  <c:v>52</c:v>
                </c:pt>
                <c:pt idx="47">
                  <c:v>59</c:v>
                </c:pt>
                <c:pt idx="48">
                  <c:v>88</c:v>
                </c:pt>
                <c:pt idx="49">
                  <c:v>75</c:v>
                </c:pt>
                <c:pt idx="50">
                  <c:v>34</c:v>
                </c:pt>
                <c:pt idx="51">
                  <c:v>52</c:v>
                </c:pt>
                <c:pt idx="52">
                  <c:v>47</c:v>
                </c:pt>
                <c:pt idx="53">
                  <c:v>45</c:v>
                </c:pt>
                <c:pt idx="54">
                  <c:v>58</c:v>
                </c:pt>
                <c:pt idx="55">
                  <c:v>71</c:v>
                </c:pt>
                <c:pt idx="56">
                  <c:v>60</c:v>
                </c:pt>
                <c:pt idx="57">
                  <c:v>44</c:v>
                </c:pt>
                <c:pt idx="58">
                  <c:v>86</c:v>
                </c:pt>
                <c:pt idx="59">
                  <c:v>45</c:v>
                </c:pt>
                <c:pt idx="6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C55-47B8-AC22-4FA22B37EBAC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1.1.10'!$H$7:$H$67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15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17</c:v>
                </c:pt>
                <c:pt idx="20">
                  <c:v>16</c:v>
                </c:pt>
                <c:pt idx="21">
                  <c:v>23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8</c:v>
                </c:pt>
                <c:pt idx="26">
                  <c:v>10</c:v>
                </c:pt>
                <c:pt idx="27">
                  <c:v>7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21</c:v>
                </c:pt>
                <c:pt idx="32">
                  <c:v>24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11</c:v>
                </c:pt>
                <c:pt idx="37">
                  <c:v>16</c:v>
                </c:pt>
                <c:pt idx="38">
                  <c:v>11</c:v>
                </c:pt>
                <c:pt idx="39">
                  <c:v>4</c:v>
                </c:pt>
                <c:pt idx="40">
                  <c:v>12</c:v>
                </c:pt>
                <c:pt idx="41">
                  <c:v>4</c:v>
                </c:pt>
                <c:pt idx="42">
                  <c:v>7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6</c:v>
                </c:pt>
                <c:pt idx="47">
                  <c:v>11</c:v>
                </c:pt>
                <c:pt idx="48">
                  <c:v>8</c:v>
                </c:pt>
                <c:pt idx="49">
                  <c:v>6</c:v>
                </c:pt>
                <c:pt idx="50">
                  <c:v>3</c:v>
                </c:pt>
                <c:pt idx="51">
                  <c:v>1</c:v>
                </c:pt>
                <c:pt idx="52">
                  <c:v>9</c:v>
                </c:pt>
                <c:pt idx="53">
                  <c:v>19</c:v>
                </c:pt>
                <c:pt idx="54">
                  <c:v>15</c:v>
                </c:pt>
                <c:pt idx="55">
                  <c:v>9</c:v>
                </c:pt>
                <c:pt idx="56">
                  <c:v>14</c:v>
                </c:pt>
                <c:pt idx="57">
                  <c:v>9</c:v>
                </c:pt>
                <c:pt idx="58">
                  <c:v>6</c:v>
                </c:pt>
                <c:pt idx="59">
                  <c:v>8</c:v>
                </c:pt>
                <c:pt idx="6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55-47B8-AC22-4FA22B37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74816"/>
        <c:axId val="86688896"/>
      </c:lineChart>
      <c:catAx>
        <c:axId val="8667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6688896"/>
        <c:crosses val="autoZero"/>
        <c:auto val="1"/>
        <c:lblAlgn val="ctr"/>
        <c:lblOffset val="100"/>
        <c:noMultiLvlLbl val="0"/>
      </c:catAx>
      <c:valAx>
        <c:axId val="86688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6674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207"/>
          <c:y val="0.91628280839894949"/>
          <c:w val="0.72495110407739738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5047920704266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3317687561782049"/>
          <c:w val="0.8811110373432387"/>
          <c:h val="0.637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1.1.10'!$B$7:$B$67</c:f>
              <c:numCache>
                <c:formatCode>#,##0</c:formatCode>
                <c:ptCount val="61"/>
                <c:pt idx="0">
                  <c:v>389</c:v>
                </c:pt>
                <c:pt idx="1">
                  <c:v>83</c:v>
                </c:pt>
                <c:pt idx="2">
                  <c:v>89</c:v>
                </c:pt>
                <c:pt idx="3">
                  <c:v>125</c:v>
                </c:pt>
                <c:pt idx="4">
                  <c:v>162</c:v>
                </c:pt>
                <c:pt idx="5">
                  <c:v>224</c:v>
                </c:pt>
                <c:pt idx="6">
                  <c:v>242</c:v>
                </c:pt>
                <c:pt idx="7">
                  <c:v>346</c:v>
                </c:pt>
                <c:pt idx="8">
                  <c:v>441</c:v>
                </c:pt>
                <c:pt idx="9">
                  <c:v>515</c:v>
                </c:pt>
                <c:pt idx="10">
                  <c:v>545</c:v>
                </c:pt>
                <c:pt idx="11">
                  <c:v>583</c:v>
                </c:pt>
                <c:pt idx="12">
                  <c:v>653</c:v>
                </c:pt>
                <c:pt idx="13">
                  <c:v>795</c:v>
                </c:pt>
                <c:pt idx="14">
                  <c:v>1092</c:v>
                </c:pt>
                <c:pt idx="15">
                  <c:v>1329</c:v>
                </c:pt>
                <c:pt idx="16">
                  <c:v>1421</c:v>
                </c:pt>
                <c:pt idx="17">
                  <c:v>716</c:v>
                </c:pt>
                <c:pt idx="18">
                  <c:v>1002</c:v>
                </c:pt>
                <c:pt idx="19">
                  <c:v>1460</c:v>
                </c:pt>
                <c:pt idx="20">
                  <c:v>2218</c:v>
                </c:pt>
                <c:pt idx="21">
                  <c:v>2915</c:v>
                </c:pt>
                <c:pt idx="22">
                  <c:v>2230</c:v>
                </c:pt>
                <c:pt idx="23">
                  <c:v>565</c:v>
                </c:pt>
                <c:pt idx="24">
                  <c:v>623</c:v>
                </c:pt>
                <c:pt idx="25">
                  <c:v>1287</c:v>
                </c:pt>
                <c:pt idx="26">
                  <c:v>674</c:v>
                </c:pt>
                <c:pt idx="27">
                  <c:v>480</c:v>
                </c:pt>
                <c:pt idx="28">
                  <c:v>789</c:v>
                </c:pt>
                <c:pt idx="29">
                  <c:v>993</c:v>
                </c:pt>
                <c:pt idx="30">
                  <c:v>1432</c:v>
                </c:pt>
                <c:pt idx="31">
                  <c:v>2789</c:v>
                </c:pt>
                <c:pt idx="32">
                  <c:v>3473</c:v>
                </c:pt>
                <c:pt idx="33">
                  <c:v>3574</c:v>
                </c:pt>
                <c:pt idx="34">
                  <c:v>3174</c:v>
                </c:pt>
                <c:pt idx="35">
                  <c:v>1729</c:v>
                </c:pt>
                <c:pt idx="36">
                  <c:v>708</c:v>
                </c:pt>
                <c:pt idx="37">
                  <c:v>1592</c:v>
                </c:pt>
                <c:pt idx="38">
                  <c:v>2090</c:v>
                </c:pt>
                <c:pt idx="39">
                  <c:v>2828</c:v>
                </c:pt>
                <c:pt idx="40">
                  <c:v>3191</c:v>
                </c:pt>
                <c:pt idx="41">
                  <c:v>3350</c:v>
                </c:pt>
                <c:pt idx="42">
                  <c:v>2783</c:v>
                </c:pt>
                <c:pt idx="43">
                  <c:v>2617</c:v>
                </c:pt>
                <c:pt idx="44">
                  <c:v>2773</c:v>
                </c:pt>
                <c:pt idx="45">
                  <c:v>3662</c:v>
                </c:pt>
                <c:pt idx="46">
                  <c:v>4421</c:v>
                </c:pt>
                <c:pt idx="47">
                  <c:v>4609</c:v>
                </c:pt>
                <c:pt idx="48">
                  <c:v>6212</c:v>
                </c:pt>
                <c:pt idx="49">
                  <c:v>3210</c:v>
                </c:pt>
                <c:pt idx="50">
                  <c:v>2227</c:v>
                </c:pt>
                <c:pt idx="51">
                  <c:v>3282</c:v>
                </c:pt>
                <c:pt idx="52">
                  <c:v>3345</c:v>
                </c:pt>
                <c:pt idx="53">
                  <c:v>2676</c:v>
                </c:pt>
                <c:pt idx="54">
                  <c:v>2287</c:v>
                </c:pt>
                <c:pt idx="55">
                  <c:v>3127</c:v>
                </c:pt>
                <c:pt idx="56">
                  <c:v>2974</c:v>
                </c:pt>
                <c:pt idx="57">
                  <c:v>3477</c:v>
                </c:pt>
                <c:pt idx="58">
                  <c:v>3349</c:v>
                </c:pt>
                <c:pt idx="59">
                  <c:v>2496</c:v>
                </c:pt>
                <c:pt idx="60">
                  <c:v>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30-4C34-B505-837878C4F0A7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1.1.10'!$C$7:$C$67</c:f>
              <c:numCache>
                <c:formatCode>#,##0</c:formatCode>
                <c:ptCount val="61"/>
                <c:pt idx="0">
                  <c:v>520</c:v>
                </c:pt>
                <c:pt idx="1">
                  <c:v>145</c:v>
                </c:pt>
                <c:pt idx="2">
                  <c:v>156</c:v>
                </c:pt>
                <c:pt idx="3">
                  <c:v>201</c:v>
                </c:pt>
                <c:pt idx="4">
                  <c:v>286</c:v>
                </c:pt>
                <c:pt idx="5">
                  <c:v>353</c:v>
                </c:pt>
                <c:pt idx="6">
                  <c:v>420</c:v>
                </c:pt>
                <c:pt idx="7">
                  <c:v>523</c:v>
                </c:pt>
                <c:pt idx="8">
                  <c:v>739</c:v>
                </c:pt>
                <c:pt idx="9">
                  <c:v>840</c:v>
                </c:pt>
                <c:pt idx="10">
                  <c:v>970</c:v>
                </c:pt>
                <c:pt idx="11">
                  <c:v>959</c:v>
                </c:pt>
                <c:pt idx="12">
                  <c:v>1111</c:v>
                </c:pt>
                <c:pt idx="13">
                  <c:v>1335</c:v>
                </c:pt>
                <c:pt idx="14">
                  <c:v>1637</c:v>
                </c:pt>
                <c:pt idx="15">
                  <c:v>2056</c:v>
                </c:pt>
                <c:pt idx="16">
                  <c:v>2236</c:v>
                </c:pt>
                <c:pt idx="17">
                  <c:v>1553</c:v>
                </c:pt>
                <c:pt idx="18">
                  <c:v>1841</c:v>
                </c:pt>
                <c:pt idx="19">
                  <c:v>2366</c:v>
                </c:pt>
                <c:pt idx="20">
                  <c:v>3887</c:v>
                </c:pt>
                <c:pt idx="21">
                  <c:v>4584</c:v>
                </c:pt>
                <c:pt idx="22">
                  <c:v>2994</c:v>
                </c:pt>
                <c:pt idx="23">
                  <c:v>865</c:v>
                </c:pt>
                <c:pt idx="24">
                  <c:v>1150</c:v>
                </c:pt>
                <c:pt idx="25">
                  <c:v>1655</c:v>
                </c:pt>
                <c:pt idx="26">
                  <c:v>894</c:v>
                </c:pt>
                <c:pt idx="27">
                  <c:v>595</c:v>
                </c:pt>
                <c:pt idx="28">
                  <c:v>735</c:v>
                </c:pt>
                <c:pt idx="29">
                  <c:v>1106</c:v>
                </c:pt>
                <c:pt idx="30">
                  <c:v>1530</c:v>
                </c:pt>
                <c:pt idx="31">
                  <c:v>2240</c:v>
                </c:pt>
                <c:pt idx="32">
                  <c:v>2210</c:v>
                </c:pt>
                <c:pt idx="33">
                  <c:v>2199</c:v>
                </c:pt>
                <c:pt idx="34">
                  <c:v>1719</c:v>
                </c:pt>
                <c:pt idx="35">
                  <c:v>992</c:v>
                </c:pt>
                <c:pt idx="36">
                  <c:v>270</c:v>
                </c:pt>
                <c:pt idx="37">
                  <c:v>1038</c:v>
                </c:pt>
                <c:pt idx="38">
                  <c:v>1374</c:v>
                </c:pt>
                <c:pt idx="39">
                  <c:v>1325</c:v>
                </c:pt>
                <c:pt idx="40">
                  <c:v>1604</c:v>
                </c:pt>
                <c:pt idx="41">
                  <c:v>2300</c:v>
                </c:pt>
                <c:pt idx="42">
                  <c:v>1594</c:v>
                </c:pt>
                <c:pt idx="43">
                  <c:v>1497</c:v>
                </c:pt>
                <c:pt idx="44">
                  <c:v>1283</c:v>
                </c:pt>
                <c:pt idx="45">
                  <c:v>1541</c:v>
                </c:pt>
                <c:pt idx="46">
                  <c:v>1568</c:v>
                </c:pt>
                <c:pt idx="47">
                  <c:v>2664</c:v>
                </c:pt>
                <c:pt idx="48">
                  <c:v>2674</c:v>
                </c:pt>
                <c:pt idx="49">
                  <c:v>2233</c:v>
                </c:pt>
                <c:pt idx="50">
                  <c:v>1077</c:v>
                </c:pt>
                <c:pt idx="51">
                  <c:v>1352</c:v>
                </c:pt>
                <c:pt idx="52">
                  <c:v>1305</c:v>
                </c:pt>
                <c:pt idx="53">
                  <c:v>1425</c:v>
                </c:pt>
                <c:pt idx="54">
                  <c:v>1399</c:v>
                </c:pt>
                <c:pt idx="55">
                  <c:v>1170</c:v>
                </c:pt>
                <c:pt idx="56">
                  <c:v>1773</c:v>
                </c:pt>
                <c:pt idx="57">
                  <c:v>2045</c:v>
                </c:pt>
                <c:pt idx="58">
                  <c:v>2396</c:v>
                </c:pt>
                <c:pt idx="59">
                  <c:v>1956</c:v>
                </c:pt>
                <c:pt idx="60">
                  <c:v>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30-4C34-B505-837878C4F0A7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1.1.10'!$D$7:$D$67</c:f>
              <c:numCache>
                <c:formatCode>#,##0</c:formatCode>
                <c:ptCount val="61"/>
                <c:pt idx="0">
                  <c:v>61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9</c:v>
                </c:pt>
                <c:pt idx="8">
                  <c:v>14</c:v>
                </c:pt>
                <c:pt idx="9">
                  <c:v>16</c:v>
                </c:pt>
                <c:pt idx="10">
                  <c:v>17</c:v>
                </c:pt>
                <c:pt idx="11">
                  <c:v>15</c:v>
                </c:pt>
                <c:pt idx="12">
                  <c:v>30</c:v>
                </c:pt>
                <c:pt idx="13">
                  <c:v>19</c:v>
                </c:pt>
                <c:pt idx="14">
                  <c:v>23</c:v>
                </c:pt>
                <c:pt idx="15">
                  <c:v>29</c:v>
                </c:pt>
                <c:pt idx="16">
                  <c:v>30</c:v>
                </c:pt>
                <c:pt idx="17">
                  <c:v>22</c:v>
                </c:pt>
                <c:pt idx="18">
                  <c:v>31</c:v>
                </c:pt>
                <c:pt idx="19">
                  <c:v>40</c:v>
                </c:pt>
                <c:pt idx="20">
                  <c:v>51</c:v>
                </c:pt>
                <c:pt idx="21">
                  <c:v>57</c:v>
                </c:pt>
                <c:pt idx="22">
                  <c:v>45</c:v>
                </c:pt>
                <c:pt idx="23">
                  <c:v>35</c:v>
                </c:pt>
                <c:pt idx="24">
                  <c:v>43</c:v>
                </c:pt>
                <c:pt idx="25">
                  <c:v>38</c:v>
                </c:pt>
                <c:pt idx="26">
                  <c:v>26</c:v>
                </c:pt>
                <c:pt idx="27">
                  <c:v>22</c:v>
                </c:pt>
                <c:pt idx="28">
                  <c:v>30</c:v>
                </c:pt>
                <c:pt idx="29">
                  <c:v>25</c:v>
                </c:pt>
                <c:pt idx="30">
                  <c:v>52</c:v>
                </c:pt>
                <c:pt idx="31">
                  <c:v>62</c:v>
                </c:pt>
                <c:pt idx="32">
                  <c:v>59</c:v>
                </c:pt>
                <c:pt idx="33">
                  <c:v>77</c:v>
                </c:pt>
                <c:pt idx="34">
                  <c:v>68</c:v>
                </c:pt>
                <c:pt idx="35">
                  <c:v>71</c:v>
                </c:pt>
                <c:pt idx="36">
                  <c:v>19</c:v>
                </c:pt>
                <c:pt idx="37">
                  <c:v>74</c:v>
                </c:pt>
                <c:pt idx="38">
                  <c:v>97</c:v>
                </c:pt>
                <c:pt idx="39">
                  <c:v>97</c:v>
                </c:pt>
                <c:pt idx="40">
                  <c:v>87</c:v>
                </c:pt>
                <c:pt idx="41">
                  <c:v>126</c:v>
                </c:pt>
                <c:pt idx="42">
                  <c:v>70</c:v>
                </c:pt>
                <c:pt idx="43">
                  <c:v>72</c:v>
                </c:pt>
                <c:pt idx="44">
                  <c:v>92</c:v>
                </c:pt>
                <c:pt idx="45">
                  <c:v>159</c:v>
                </c:pt>
                <c:pt idx="46">
                  <c:v>155</c:v>
                </c:pt>
                <c:pt idx="47">
                  <c:v>215</c:v>
                </c:pt>
                <c:pt idx="48">
                  <c:v>142</c:v>
                </c:pt>
                <c:pt idx="49">
                  <c:v>157</c:v>
                </c:pt>
                <c:pt idx="50">
                  <c:v>77</c:v>
                </c:pt>
                <c:pt idx="51">
                  <c:v>76</c:v>
                </c:pt>
                <c:pt idx="52">
                  <c:v>57</c:v>
                </c:pt>
                <c:pt idx="53">
                  <c:v>65</c:v>
                </c:pt>
                <c:pt idx="54">
                  <c:v>82</c:v>
                </c:pt>
                <c:pt idx="55">
                  <c:v>59</c:v>
                </c:pt>
                <c:pt idx="56">
                  <c:v>110</c:v>
                </c:pt>
                <c:pt idx="57">
                  <c:v>73</c:v>
                </c:pt>
                <c:pt idx="58">
                  <c:v>78</c:v>
                </c:pt>
                <c:pt idx="59">
                  <c:v>76</c:v>
                </c:pt>
                <c:pt idx="60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30-4C34-B505-837878C4F0A7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1.1.10'!$E$7:$E$67</c:f>
              <c:numCache>
                <c:formatCode>#,##0</c:formatCode>
                <c:ptCount val="61"/>
                <c:pt idx="0">
                  <c:v>854</c:v>
                </c:pt>
                <c:pt idx="1">
                  <c:v>113</c:v>
                </c:pt>
                <c:pt idx="2">
                  <c:v>158</c:v>
                </c:pt>
                <c:pt idx="3">
                  <c:v>171</c:v>
                </c:pt>
                <c:pt idx="4">
                  <c:v>317</c:v>
                </c:pt>
                <c:pt idx="5">
                  <c:v>300</c:v>
                </c:pt>
                <c:pt idx="6">
                  <c:v>315</c:v>
                </c:pt>
                <c:pt idx="7">
                  <c:v>318</c:v>
                </c:pt>
                <c:pt idx="8">
                  <c:v>463</c:v>
                </c:pt>
                <c:pt idx="9">
                  <c:v>537</c:v>
                </c:pt>
                <c:pt idx="10">
                  <c:v>670</c:v>
                </c:pt>
                <c:pt idx="11">
                  <c:v>779</c:v>
                </c:pt>
                <c:pt idx="12">
                  <c:v>1029</c:v>
                </c:pt>
                <c:pt idx="13">
                  <c:v>1321</c:v>
                </c:pt>
                <c:pt idx="14">
                  <c:v>1907</c:v>
                </c:pt>
                <c:pt idx="15">
                  <c:v>2011</c:v>
                </c:pt>
                <c:pt idx="16">
                  <c:v>2086</c:v>
                </c:pt>
                <c:pt idx="17">
                  <c:v>1537</c:v>
                </c:pt>
                <c:pt idx="18">
                  <c:v>2277</c:v>
                </c:pt>
                <c:pt idx="19">
                  <c:v>3455</c:v>
                </c:pt>
                <c:pt idx="20">
                  <c:v>4826</c:v>
                </c:pt>
                <c:pt idx="21">
                  <c:v>6611</c:v>
                </c:pt>
                <c:pt idx="22">
                  <c:v>3763</c:v>
                </c:pt>
                <c:pt idx="23">
                  <c:v>1657</c:v>
                </c:pt>
                <c:pt idx="24">
                  <c:v>3620</c:v>
                </c:pt>
                <c:pt idx="25">
                  <c:v>4769</c:v>
                </c:pt>
                <c:pt idx="26">
                  <c:v>3591</c:v>
                </c:pt>
                <c:pt idx="27">
                  <c:v>3334</c:v>
                </c:pt>
                <c:pt idx="28">
                  <c:v>3801</c:v>
                </c:pt>
                <c:pt idx="29">
                  <c:v>5096</c:v>
                </c:pt>
                <c:pt idx="30">
                  <c:v>4789</c:v>
                </c:pt>
                <c:pt idx="31">
                  <c:v>5895</c:v>
                </c:pt>
                <c:pt idx="32">
                  <c:v>5775</c:v>
                </c:pt>
                <c:pt idx="33">
                  <c:v>5687</c:v>
                </c:pt>
                <c:pt idx="34">
                  <c:v>5806</c:v>
                </c:pt>
                <c:pt idx="35">
                  <c:v>4111</c:v>
                </c:pt>
                <c:pt idx="36">
                  <c:v>1803</c:v>
                </c:pt>
                <c:pt idx="37">
                  <c:v>5356</c:v>
                </c:pt>
                <c:pt idx="38">
                  <c:v>6787</c:v>
                </c:pt>
                <c:pt idx="39">
                  <c:v>6783</c:v>
                </c:pt>
                <c:pt idx="40">
                  <c:v>8483</c:v>
                </c:pt>
                <c:pt idx="41">
                  <c:v>9628</c:v>
                </c:pt>
                <c:pt idx="42">
                  <c:v>4622</c:v>
                </c:pt>
                <c:pt idx="43">
                  <c:v>6911</c:v>
                </c:pt>
                <c:pt idx="44">
                  <c:v>6999</c:v>
                </c:pt>
                <c:pt idx="45">
                  <c:v>12652</c:v>
                </c:pt>
                <c:pt idx="46">
                  <c:v>13055</c:v>
                </c:pt>
                <c:pt idx="47">
                  <c:v>17547</c:v>
                </c:pt>
                <c:pt idx="48">
                  <c:v>18191</c:v>
                </c:pt>
                <c:pt idx="49">
                  <c:v>16647</c:v>
                </c:pt>
                <c:pt idx="50">
                  <c:v>6368</c:v>
                </c:pt>
                <c:pt idx="51">
                  <c:v>8835</c:v>
                </c:pt>
                <c:pt idx="52">
                  <c:v>10211</c:v>
                </c:pt>
                <c:pt idx="53">
                  <c:v>11274</c:v>
                </c:pt>
                <c:pt idx="54">
                  <c:v>11694</c:v>
                </c:pt>
                <c:pt idx="55">
                  <c:v>10195</c:v>
                </c:pt>
                <c:pt idx="56">
                  <c:v>11531</c:v>
                </c:pt>
                <c:pt idx="57">
                  <c:v>14645</c:v>
                </c:pt>
                <c:pt idx="58">
                  <c:v>14522</c:v>
                </c:pt>
                <c:pt idx="59">
                  <c:v>13296</c:v>
                </c:pt>
                <c:pt idx="60">
                  <c:v>10175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30-4C34-B505-837878C4F0A7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1.1.10'!$F$7:$F$67</c:f>
              <c:numCache>
                <c:formatCode>#,##0</c:formatCode>
                <c:ptCount val="61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10</c:v>
                </c:pt>
                <c:pt idx="23">
                  <c:v>2</c:v>
                </c:pt>
                <c:pt idx="24">
                  <c:v>12</c:v>
                </c:pt>
                <c:pt idx="25">
                  <c:v>11</c:v>
                </c:pt>
                <c:pt idx="26">
                  <c:v>14</c:v>
                </c:pt>
                <c:pt idx="27">
                  <c:v>12</c:v>
                </c:pt>
                <c:pt idx="28">
                  <c:v>8</c:v>
                </c:pt>
                <c:pt idx="29">
                  <c:v>13</c:v>
                </c:pt>
                <c:pt idx="30">
                  <c:v>12</c:v>
                </c:pt>
                <c:pt idx="31">
                  <c:v>12</c:v>
                </c:pt>
                <c:pt idx="32">
                  <c:v>18</c:v>
                </c:pt>
                <c:pt idx="33">
                  <c:v>17</c:v>
                </c:pt>
                <c:pt idx="34">
                  <c:v>14</c:v>
                </c:pt>
                <c:pt idx="35">
                  <c:v>11</c:v>
                </c:pt>
                <c:pt idx="36">
                  <c:v>4</c:v>
                </c:pt>
                <c:pt idx="37">
                  <c:v>9</c:v>
                </c:pt>
                <c:pt idx="38">
                  <c:v>8</c:v>
                </c:pt>
                <c:pt idx="39">
                  <c:v>13</c:v>
                </c:pt>
                <c:pt idx="40">
                  <c:v>20</c:v>
                </c:pt>
                <c:pt idx="41">
                  <c:v>25</c:v>
                </c:pt>
                <c:pt idx="42">
                  <c:v>16</c:v>
                </c:pt>
                <c:pt idx="43">
                  <c:v>22</c:v>
                </c:pt>
                <c:pt idx="44">
                  <c:v>28</c:v>
                </c:pt>
                <c:pt idx="45">
                  <c:v>46</c:v>
                </c:pt>
                <c:pt idx="46">
                  <c:v>52</c:v>
                </c:pt>
                <c:pt idx="47">
                  <c:v>59</c:v>
                </c:pt>
                <c:pt idx="48">
                  <c:v>88</c:v>
                </c:pt>
                <c:pt idx="49">
                  <c:v>75</c:v>
                </c:pt>
                <c:pt idx="50">
                  <c:v>34</c:v>
                </c:pt>
                <c:pt idx="51">
                  <c:v>52</c:v>
                </c:pt>
                <c:pt idx="52">
                  <c:v>47</c:v>
                </c:pt>
                <c:pt idx="53">
                  <c:v>45</c:v>
                </c:pt>
                <c:pt idx="54">
                  <c:v>58</c:v>
                </c:pt>
                <c:pt idx="55">
                  <c:v>71</c:v>
                </c:pt>
                <c:pt idx="56">
                  <c:v>60</c:v>
                </c:pt>
                <c:pt idx="57">
                  <c:v>44</c:v>
                </c:pt>
                <c:pt idx="58">
                  <c:v>86</c:v>
                </c:pt>
                <c:pt idx="59">
                  <c:v>45</c:v>
                </c:pt>
                <c:pt idx="6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30-4C34-B505-837878C4F0A7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 1.1.10'!$A$7:$A$67</c:f>
              <c:strCach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strCache>
            </c:strRef>
          </c:cat>
          <c:val>
            <c:numRef>
              <c:f>' 1.1.10'!$H$7:$H$67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15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17</c:v>
                </c:pt>
                <c:pt idx="20">
                  <c:v>16</c:v>
                </c:pt>
                <c:pt idx="21">
                  <c:v>23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8</c:v>
                </c:pt>
                <c:pt idx="26">
                  <c:v>10</c:v>
                </c:pt>
                <c:pt idx="27">
                  <c:v>7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21</c:v>
                </c:pt>
                <c:pt idx="32">
                  <c:v>24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11</c:v>
                </c:pt>
                <c:pt idx="37">
                  <c:v>16</c:v>
                </c:pt>
                <c:pt idx="38">
                  <c:v>11</c:v>
                </c:pt>
                <c:pt idx="39">
                  <c:v>4</c:v>
                </c:pt>
                <c:pt idx="40">
                  <c:v>12</c:v>
                </c:pt>
                <c:pt idx="41">
                  <c:v>4</c:v>
                </c:pt>
                <c:pt idx="42">
                  <c:v>7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6</c:v>
                </c:pt>
                <c:pt idx="47">
                  <c:v>11</c:v>
                </c:pt>
                <c:pt idx="48">
                  <c:v>8</c:v>
                </c:pt>
                <c:pt idx="49">
                  <c:v>6</c:v>
                </c:pt>
                <c:pt idx="50">
                  <c:v>3</c:v>
                </c:pt>
                <c:pt idx="51">
                  <c:v>1</c:v>
                </c:pt>
                <c:pt idx="52">
                  <c:v>9</c:v>
                </c:pt>
                <c:pt idx="53">
                  <c:v>19</c:v>
                </c:pt>
                <c:pt idx="54">
                  <c:v>15</c:v>
                </c:pt>
                <c:pt idx="55">
                  <c:v>9</c:v>
                </c:pt>
                <c:pt idx="56">
                  <c:v>14</c:v>
                </c:pt>
                <c:pt idx="57">
                  <c:v>9</c:v>
                </c:pt>
                <c:pt idx="58">
                  <c:v>6</c:v>
                </c:pt>
                <c:pt idx="59">
                  <c:v>8</c:v>
                </c:pt>
                <c:pt idx="6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30-4C34-B505-837878C4F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756800"/>
        <c:axId val="87758336"/>
      </c:barChart>
      <c:catAx>
        <c:axId val="8775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7758336"/>
        <c:crosses val="autoZero"/>
        <c:auto val="1"/>
        <c:lblAlgn val="ctr"/>
        <c:lblOffset val="100"/>
        <c:noMultiLvlLbl val="0"/>
      </c:catAx>
      <c:valAx>
        <c:axId val="8775833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0905126503607192E-4"/>
              <c:y val="0.2704577836861301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7756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620161034913136"/>
          <c:y val="0.91628285100726048"/>
          <c:w val="0.54395931655936625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Principales Unidades de Arrastre del Autotransporte de Carga </a:t>
            </a:r>
            <a:endParaRPr lang="es-ES" sz="1200" baseline="0"/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80471307327956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871276952810851E-2"/>
          <c:y val="0.12280701754385964"/>
          <c:w val="0.87405855204017802"/>
          <c:h val="0.66624292029285814"/>
        </c:manualLayout>
      </c:layout>
      <c:lineChart>
        <c:grouping val="standard"/>
        <c:varyColors val="0"/>
        <c:ser>
          <c:idx val="1"/>
          <c:order val="0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1.1.11'!$C$7:$C$67</c:f>
              <c:numCache>
                <c:formatCode>#,##0</c:formatCode>
                <c:ptCount val="61"/>
                <c:pt idx="0">
                  <c:v>918</c:v>
                </c:pt>
                <c:pt idx="1">
                  <c:v>155</c:v>
                </c:pt>
                <c:pt idx="2">
                  <c:v>191</c:v>
                </c:pt>
                <c:pt idx="3">
                  <c:v>221</c:v>
                </c:pt>
                <c:pt idx="4">
                  <c:v>316</c:v>
                </c:pt>
                <c:pt idx="5">
                  <c:v>322</c:v>
                </c:pt>
                <c:pt idx="6">
                  <c:v>326</c:v>
                </c:pt>
                <c:pt idx="7">
                  <c:v>395</c:v>
                </c:pt>
                <c:pt idx="8">
                  <c:v>504</c:v>
                </c:pt>
                <c:pt idx="9">
                  <c:v>826</c:v>
                </c:pt>
                <c:pt idx="10">
                  <c:v>959</c:v>
                </c:pt>
                <c:pt idx="11">
                  <c:v>913</c:v>
                </c:pt>
                <c:pt idx="12">
                  <c:v>1243</c:v>
                </c:pt>
                <c:pt idx="13">
                  <c:v>1582</c:v>
                </c:pt>
                <c:pt idx="14">
                  <c:v>2121</c:v>
                </c:pt>
                <c:pt idx="15">
                  <c:v>1846</c:v>
                </c:pt>
                <c:pt idx="16">
                  <c:v>1887</c:v>
                </c:pt>
                <c:pt idx="17">
                  <c:v>1827</c:v>
                </c:pt>
                <c:pt idx="18">
                  <c:v>2731</c:v>
                </c:pt>
                <c:pt idx="19">
                  <c:v>3598</c:v>
                </c:pt>
                <c:pt idx="20">
                  <c:v>4572</c:v>
                </c:pt>
                <c:pt idx="21">
                  <c:v>4449</c:v>
                </c:pt>
                <c:pt idx="22">
                  <c:v>2740</c:v>
                </c:pt>
                <c:pt idx="23">
                  <c:v>2235</c:v>
                </c:pt>
                <c:pt idx="24">
                  <c:v>5013</c:v>
                </c:pt>
                <c:pt idx="25">
                  <c:v>5098</c:v>
                </c:pt>
                <c:pt idx="26">
                  <c:v>4407</c:v>
                </c:pt>
                <c:pt idx="27">
                  <c:v>5172</c:v>
                </c:pt>
                <c:pt idx="28">
                  <c:v>5435</c:v>
                </c:pt>
                <c:pt idx="29">
                  <c:v>5351</c:v>
                </c:pt>
                <c:pt idx="30">
                  <c:v>5260</c:v>
                </c:pt>
                <c:pt idx="31">
                  <c:v>5511</c:v>
                </c:pt>
                <c:pt idx="32">
                  <c:v>6405</c:v>
                </c:pt>
                <c:pt idx="33">
                  <c:v>7324</c:v>
                </c:pt>
                <c:pt idx="34">
                  <c:v>10306</c:v>
                </c:pt>
                <c:pt idx="35">
                  <c:v>10454</c:v>
                </c:pt>
                <c:pt idx="36">
                  <c:v>8955</c:v>
                </c:pt>
                <c:pt idx="37">
                  <c:v>10851</c:v>
                </c:pt>
                <c:pt idx="38">
                  <c:v>16113</c:v>
                </c:pt>
                <c:pt idx="39">
                  <c:v>18530</c:v>
                </c:pt>
                <c:pt idx="40">
                  <c:v>18667</c:v>
                </c:pt>
                <c:pt idx="41">
                  <c:v>17326</c:v>
                </c:pt>
                <c:pt idx="42">
                  <c:v>9945</c:v>
                </c:pt>
                <c:pt idx="43">
                  <c:v>10842</c:v>
                </c:pt>
                <c:pt idx="44">
                  <c:v>13141</c:v>
                </c:pt>
                <c:pt idx="45">
                  <c:v>14784</c:v>
                </c:pt>
                <c:pt idx="46">
                  <c:v>15527</c:v>
                </c:pt>
                <c:pt idx="47">
                  <c:v>15879</c:v>
                </c:pt>
                <c:pt idx="48">
                  <c:v>13491</c:v>
                </c:pt>
                <c:pt idx="49">
                  <c:v>9883</c:v>
                </c:pt>
                <c:pt idx="50">
                  <c:v>7358</c:v>
                </c:pt>
                <c:pt idx="51">
                  <c:v>7238</c:v>
                </c:pt>
                <c:pt idx="52">
                  <c:v>9396</c:v>
                </c:pt>
                <c:pt idx="53">
                  <c:v>10204</c:v>
                </c:pt>
                <c:pt idx="54">
                  <c:v>9825</c:v>
                </c:pt>
                <c:pt idx="55">
                  <c:v>10347</c:v>
                </c:pt>
                <c:pt idx="56">
                  <c:v>13544</c:v>
                </c:pt>
                <c:pt idx="57">
                  <c:v>14318</c:v>
                </c:pt>
                <c:pt idx="58">
                  <c:v>15823</c:v>
                </c:pt>
                <c:pt idx="59">
                  <c:v>15840</c:v>
                </c:pt>
                <c:pt idx="60">
                  <c:v>7766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4C-468A-BBE8-A51323B422E0}"/>
            </c:ext>
          </c:extLst>
        </c:ser>
        <c:ser>
          <c:idx val="2"/>
          <c:order val="1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1.1.11'!$D$7:$D$67</c:f>
              <c:numCache>
                <c:formatCode>#,##0</c:formatCode>
                <c:ptCount val="61"/>
                <c:pt idx="0">
                  <c:v>114</c:v>
                </c:pt>
                <c:pt idx="1">
                  <c:v>32</c:v>
                </c:pt>
                <c:pt idx="2">
                  <c:v>27</c:v>
                </c:pt>
                <c:pt idx="3">
                  <c:v>30</c:v>
                </c:pt>
                <c:pt idx="4">
                  <c:v>42</c:v>
                </c:pt>
                <c:pt idx="5">
                  <c:v>52</c:v>
                </c:pt>
                <c:pt idx="6">
                  <c:v>57</c:v>
                </c:pt>
                <c:pt idx="7">
                  <c:v>59</c:v>
                </c:pt>
                <c:pt idx="8">
                  <c:v>84</c:v>
                </c:pt>
                <c:pt idx="9">
                  <c:v>136</c:v>
                </c:pt>
                <c:pt idx="10">
                  <c:v>179</c:v>
                </c:pt>
                <c:pt idx="11">
                  <c:v>204</c:v>
                </c:pt>
                <c:pt idx="12">
                  <c:v>251</c:v>
                </c:pt>
                <c:pt idx="13">
                  <c:v>377</c:v>
                </c:pt>
                <c:pt idx="14">
                  <c:v>478</c:v>
                </c:pt>
                <c:pt idx="15">
                  <c:v>568</c:v>
                </c:pt>
                <c:pt idx="16">
                  <c:v>488</c:v>
                </c:pt>
                <c:pt idx="17">
                  <c:v>397</c:v>
                </c:pt>
                <c:pt idx="18">
                  <c:v>629</c:v>
                </c:pt>
                <c:pt idx="19">
                  <c:v>1166</c:v>
                </c:pt>
                <c:pt idx="20">
                  <c:v>2276</c:v>
                </c:pt>
                <c:pt idx="21">
                  <c:v>3174</c:v>
                </c:pt>
                <c:pt idx="22">
                  <c:v>1780</c:v>
                </c:pt>
                <c:pt idx="23">
                  <c:v>511</c:v>
                </c:pt>
                <c:pt idx="24">
                  <c:v>796</c:v>
                </c:pt>
                <c:pt idx="25">
                  <c:v>1454</c:v>
                </c:pt>
                <c:pt idx="26">
                  <c:v>1160</c:v>
                </c:pt>
                <c:pt idx="27">
                  <c:v>948</c:v>
                </c:pt>
                <c:pt idx="28">
                  <c:v>1232</c:v>
                </c:pt>
                <c:pt idx="29">
                  <c:v>1753</c:v>
                </c:pt>
                <c:pt idx="30">
                  <c:v>2112</c:v>
                </c:pt>
                <c:pt idx="31">
                  <c:v>3104</c:v>
                </c:pt>
                <c:pt idx="32">
                  <c:v>3031</c:v>
                </c:pt>
                <c:pt idx="33">
                  <c:v>2160</c:v>
                </c:pt>
                <c:pt idx="34">
                  <c:v>2329</c:v>
                </c:pt>
                <c:pt idx="35">
                  <c:v>1105</c:v>
                </c:pt>
                <c:pt idx="36">
                  <c:v>851</c:v>
                </c:pt>
                <c:pt idx="37">
                  <c:v>1834</c:v>
                </c:pt>
                <c:pt idx="38">
                  <c:v>2726</c:v>
                </c:pt>
                <c:pt idx="39">
                  <c:v>2763</c:v>
                </c:pt>
                <c:pt idx="40">
                  <c:v>2986</c:v>
                </c:pt>
                <c:pt idx="41">
                  <c:v>2757</c:v>
                </c:pt>
                <c:pt idx="42">
                  <c:v>2175</c:v>
                </c:pt>
                <c:pt idx="43">
                  <c:v>1945</c:v>
                </c:pt>
                <c:pt idx="44">
                  <c:v>1903</c:v>
                </c:pt>
                <c:pt idx="45">
                  <c:v>2060</c:v>
                </c:pt>
                <c:pt idx="46">
                  <c:v>2722</c:v>
                </c:pt>
                <c:pt idx="47">
                  <c:v>3004</c:v>
                </c:pt>
                <c:pt idx="48">
                  <c:v>3143</c:v>
                </c:pt>
                <c:pt idx="49">
                  <c:v>2833</c:v>
                </c:pt>
                <c:pt idx="50">
                  <c:v>2582</c:v>
                </c:pt>
                <c:pt idx="51">
                  <c:v>2343</c:v>
                </c:pt>
                <c:pt idx="52">
                  <c:v>2935</c:v>
                </c:pt>
                <c:pt idx="53">
                  <c:v>3543</c:v>
                </c:pt>
                <c:pt idx="54">
                  <c:v>3379</c:v>
                </c:pt>
                <c:pt idx="55">
                  <c:v>3230</c:v>
                </c:pt>
                <c:pt idx="56">
                  <c:v>3153</c:v>
                </c:pt>
                <c:pt idx="57">
                  <c:v>3691</c:v>
                </c:pt>
                <c:pt idx="58">
                  <c:v>3308</c:v>
                </c:pt>
                <c:pt idx="59">
                  <c:v>3118</c:v>
                </c:pt>
                <c:pt idx="60">
                  <c:v>1216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4C-468A-BBE8-A51323B4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85056"/>
        <c:axId val="83486592"/>
      </c:lineChart>
      <c:catAx>
        <c:axId val="8348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3486592"/>
        <c:crosses val="autoZero"/>
        <c:auto val="1"/>
        <c:lblAlgn val="ctr"/>
        <c:lblOffset val="100"/>
        <c:noMultiLvlLbl val="0"/>
      </c:catAx>
      <c:valAx>
        <c:axId val="83486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485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378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</a:t>
            </a:r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endParaRPr lang="es-ES" sz="1200"/>
          </a:p>
        </c:rich>
      </c:tx>
      <c:layout>
        <c:manualLayout>
          <c:xMode val="edge"/>
          <c:yMode val="edge"/>
          <c:x val="0.23661164934199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846215878875686E-2"/>
          <c:y val="0.13157894736842105"/>
          <c:w val="0.89009864975846709"/>
          <c:h val="0.653085025556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1.1.11'!$B$7:$B$67</c:f>
              <c:numCache>
                <c:formatCode>General</c:formatCode>
                <c:ptCount val="61"/>
                <c:pt idx="0">
                  <c:v>48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7</c:v>
                </c:pt>
                <c:pt idx="11">
                  <c:v>14</c:v>
                </c:pt>
                <c:pt idx="12">
                  <c:v>23</c:v>
                </c:pt>
                <c:pt idx="13">
                  <c:v>18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22</c:v>
                </c:pt>
                <c:pt idx="20">
                  <c:v>29</c:v>
                </c:pt>
                <c:pt idx="21">
                  <c:v>26</c:v>
                </c:pt>
                <c:pt idx="22">
                  <c:v>42</c:v>
                </c:pt>
                <c:pt idx="23">
                  <c:v>28</c:v>
                </c:pt>
                <c:pt idx="24">
                  <c:v>60</c:v>
                </c:pt>
                <c:pt idx="25">
                  <c:v>59</c:v>
                </c:pt>
                <c:pt idx="26">
                  <c:v>49</c:v>
                </c:pt>
                <c:pt idx="27">
                  <c:v>52</c:v>
                </c:pt>
                <c:pt idx="28">
                  <c:v>90</c:v>
                </c:pt>
                <c:pt idx="29">
                  <c:v>73</c:v>
                </c:pt>
                <c:pt idx="30">
                  <c:v>85</c:v>
                </c:pt>
                <c:pt idx="31">
                  <c:v>76</c:v>
                </c:pt>
                <c:pt idx="32">
                  <c:v>162</c:v>
                </c:pt>
                <c:pt idx="33">
                  <c:v>106</c:v>
                </c:pt>
                <c:pt idx="34">
                  <c:v>200</c:v>
                </c:pt>
                <c:pt idx="35">
                  <c:v>167</c:v>
                </c:pt>
                <c:pt idx="36">
                  <c:v>81</c:v>
                </c:pt>
                <c:pt idx="37">
                  <c:v>143</c:v>
                </c:pt>
                <c:pt idx="38">
                  <c:v>202</c:v>
                </c:pt>
                <c:pt idx="39">
                  <c:v>194</c:v>
                </c:pt>
                <c:pt idx="40">
                  <c:v>256</c:v>
                </c:pt>
                <c:pt idx="41">
                  <c:v>153</c:v>
                </c:pt>
                <c:pt idx="42">
                  <c:v>110</c:v>
                </c:pt>
                <c:pt idx="43">
                  <c:v>149</c:v>
                </c:pt>
                <c:pt idx="44">
                  <c:v>54</c:v>
                </c:pt>
                <c:pt idx="45">
                  <c:v>121</c:v>
                </c:pt>
                <c:pt idx="46">
                  <c:v>76</c:v>
                </c:pt>
                <c:pt idx="47">
                  <c:v>79</c:v>
                </c:pt>
                <c:pt idx="48">
                  <c:v>111</c:v>
                </c:pt>
                <c:pt idx="49">
                  <c:v>76</c:v>
                </c:pt>
                <c:pt idx="50">
                  <c:v>43</c:v>
                </c:pt>
                <c:pt idx="51">
                  <c:v>102</c:v>
                </c:pt>
                <c:pt idx="52">
                  <c:v>137</c:v>
                </c:pt>
                <c:pt idx="53">
                  <c:v>119</c:v>
                </c:pt>
                <c:pt idx="54">
                  <c:v>77</c:v>
                </c:pt>
                <c:pt idx="55">
                  <c:v>110</c:v>
                </c:pt>
                <c:pt idx="56">
                  <c:v>155</c:v>
                </c:pt>
                <c:pt idx="57">
                  <c:v>134</c:v>
                </c:pt>
                <c:pt idx="58">
                  <c:v>76</c:v>
                </c:pt>
                <c:pt idx="59">
                  <c:v>39</c:v>
                </c:pt>
                <c:pt idx="60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6A-4E5E-97DC-D7B20939113C}"/>
            </c:ext>
          </c:extLst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1.1.11'!$C$7:$C$67</c:f>
              <c:numCache>
                <c:formatCode>#,##0</c:formatCode>
                <c:ptCount val="61"/>
                <c:pt idx="0">
                  <c:v>918</c:v>
                </c:pt>
                <c:pt idx="1">
                  <c:v>155</c:v>
                </c:pt>
                <c:pt idx="2">
                  <c:v>191</c:v>
                </c:pt>
                <c:pt idx="3">
                  <c:v>221</c:v>
                </c:pt>
                <c:pt idx="4">
                  <c:v>316</c:v>
                </c:pt>
                <c:pt idx="5">
                  <c:v>322</c:v>
                </c:pt>
                <c:pt idx="6">
                  <c:v>326</c:v>
                </c:pt>
                <c:pt idx="7">
                  <c:v>395</c:v>
                </c:pt>
                <c:pt idx="8">
                  <c:v>504</c:v>
                </c:pt>
                <c:pt idx="9">
                  <c:v>826</c:v>
                </c:pt>
                <c:pt idx="10">
                  <c:v>959</c:v>
                </c:pt>
                <c:pt idx="11">
                  <c:v>913</c:v>
                </c:pt>
                <c:pt idx="12">
                  <c:v>1243</c:v>
                </c:pt>
                <c:pt idx="13">
                  <c:v>1582</c:v>
                </c:pt>
                <c:pt idx="14">
                  <c:v>2121</c:v>
                </c:pt>
                <c:pt idx="15">
                  <c:v>1846</c:v>
                </c:pt>
                <c:pt idx="16">
                  <c:v>1887</c:v>
                </c:pt>
                <c:pt idx="17">
                  <c:v>1827</c:v>
                </c:pt>
                <c:pt idx="18">
                  <c:v>2731</c:v>
                </c:pt>
                <c:pt idx="19">
                  <c:v>3598</c:v>
                </c:pt>
                <c:pt idx="20">
                  <c:v>4572</c:v>
                </c:pt>
                <c:pt idx="21">
                  <c:v>4449</c:v>
                </c:pt>
                <c:pt idx="22">
                  <c:v>2740</c:v>
                </c:pt>
                <c:pt idx="23">
                  <c:v>2235</c:v>
                </c:pt>
                <c:pt idx="24">
                  <c:v>5013</c:v>
                </c:pt>
                <c:pt idx="25">
                  <c:v>5098</c:v>
                </c:pt>
                <c:pt idx="26">
                  <c:v>4407</c:v>
                </c:pt>
                <c:pt idx="27">
                  <c:v>5172</c:v>
                </c:pt>
                <c:pt idx="28">
                  <c:v>5435</c:v>
                </c:pt>
                <c:pt idx="29">
                  <c:v>5351</c:v>
                </c:pt>
                <c:pt idx="30">
                  <c:v>5260</c:v>
                </c:pt>
                <c:pt idx="31">
                  <c:v>5511</c:v>
                </c:pt>
                <c:pt idx="32">
                  <c:v>6405</c:v>
                </c:pt>
                <c:pt idx="33">
                  <c:v>7324</c:v>
                </c:pt>
                <c:pt idx="34">
                  <c:v>10306</c:v>
                </c:pt>
                <c:pt idx="35">
                  <c:v>10454</c:v>
                </c:pt>
                <c:pt idx="36">
                  <c:v>8955</c:v>
                </c:pt>
                <c:pt idx="37">
                  <c:v>10851</c:v>
                </c:pt>
                <c:pt idx="38">
                  <c:v>16113</c:v>
                </c:pt>
                <c:pt idx="39">
                  <c:v>18530</c:v>
                </c:pt>
                <c:pt idx="40">
                  <c:v>18667</c:v>
                </c:pt>
                <c:pt idx="41">
                  <c:v>17326</c:v>
                </c:pt>
                <c:pt idx="42">
                  <c:v>9945</c:v>
                </c:pt>
                <c:pt idx="43">
                  <c:v>10842</c:v>
                </c:pt>
                <c:pt idx="44">
                  <c:v>13141</c:v>
                </c:pt>
                <c:pt idx="45">
                  <c:v>14784</c:v>
                </c:pt>
                <c:pt idx="46">
                  <c:v>15527</c:v>
                </c:pt>
                <c:pt idx="47">
                  <c:v>15879</c:v>
                </c:pt>
                <c:pt idx="48">
                  <c:v>13491</c:v>
                </c:pt>
                <c:pt idx="49">
                  <c:v>9883</c:v>
                </c:pt>
                <c:pt idx="50">
                  <c:v>7358</c:v>
                </c:pt>
                <c:pt idx="51">
                  <c:v>7238</c:v>
                </c:pt>
                <c:pt idx="52">
                  <c:v>9396</c:v>
                </c:pt>
                <c:pt idx="53">
                  <c:v>10204</c:v>
                </c:pt>
                <c:pt idx="54">
                  <c:v>9825</c:v>
                </c:pt>
                <c:pt idx="55">
                  <c:v>10347</c:v>
                </c:pt>
                <c:pt idx="56">
                  <c:v>13544</c:v>
                </c:pt>
                <c:pt idx="57">
                  <c:v>14318</c:v>
                </c:pt>
                <c:pt idx="58">
                  <c:v>15823</c:v>
                </c:pt>
                <c:pt idx="59">
                  <c:v>15840</c:v>
                </c:pt>
                <c:pt idx="60">
                  <c:v>7766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6A-4E5E-97DC-D7B20939113C}"/>
            </c:ext>
          </c:extLst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1.1.11'!$D$7:$D$67</c:f>
              <c:numCache>
                <c:formatCode>#,##0</c:formatCode>
                <c:ptCount val="61"/>
                <c:pt idx="0">
                  <c:v>114</c:v>
                </c:pt>
                <c:pt idx="1">
                  <c:v>32</c:v>
                </c:pt>
                <c:pt idx="2">
                  <c:v>27</c:v>
                </c:pt>
                <c:pt idx="3">
                  <c:v>30</c:v>
                </c:pt>
                <c:pt idx="4">
                  <c:v>42</c:v>
                </c:pt>
                <c:pt idx="5">
                  <c:v>52</c:v>
                </c:pt>
                <c:pt idx="6">
                  <c:v>57</c:v>
                </c:pt>
                <c:pt idx="7">
                  <c:v>59</c:v>
                </c:pt>
                <c:pt idx="8">
                  <c:v>84</c:v>
                </c:pt>
                <c:pt idx="9">
                  <c:v>136</c:v>
                </c:pt>
                <c:pt idx="10">
                  <c:v>179</c:v>
                </c:pt>
                <c:pt idx="11">
                  <c:v>204</c:v>
                </c:pt>
                <c:pt idx="12">
                  <c:v>251</c:v>
                </c:pt>
                <c:pt idx="13">
                  <c:v>377</c:v>
                </c:pt>
                <c:pt idx="14">
                  <c:v>478</c:v>
                </c:pt>
                <c:pt idx="15">
                  <c:v>568</c:v>
                </c:pt>
                <c:pt idx="16">
                  <c:v>488</c:v>
                </c:pt>
                <c:pt idx="17">
                  <c:v>397</c:v>
                </c:pt>
                <c:pt idx="18">
                  <c:v>629</c:v>
                </c:pt>
                <c:pt idx="19">
                  <c:v>1166</c:v>
                </c:pt>
                <c:pt idx="20">
                  <c:v>2276</c:v>
                </c:pt>
                <c:pt idx="21">
                  <c:v>3174</c:v>
                </c:pt>
                <c:pt idx="22">
                  <c:v>1780</c:v>
                </c:pt>
                <c:pt idx="23">
                  <c:v>511</c:v>
                </c:pt>
                <c:pt idx="24">
                  <c:v>796</c:v>
                </c:pt>
                <c:pt idx="25">
                  <c:v>1454</c:v>
                </c:pt>
                <c:pt idx="26">
                  <c:v>1160</c:v>
                </c:pt>
                <c:pt idx="27">
                  <c:v>948</c:v>
                </c:pt>
                <c:pt idx="28">
                  <c:v>1232</c:v>
                </c:pt>
                <c:pt idx="29">
                  <c:v>1753</c:v>
                </c:pt>
                <c:pt idx="30">
                  <c:v>2112</c:v>
                </c:pt>
                <c:pt idx="31">
                  <c:v>3104</c:v>
                </c:pt>
                <c:pt idx="32">
                  <c:v>3031</c:v>
                </c:pt>
                <c:pt idx="33">
                  <c:v>2160</c:v>
                </c:pt>
                <c:pt idx="34">
                  <c:v>2329</c:v>
                </c:pt>
                <c:pt idx="35">
                  <c:v>1105</c:v>
                </c:pt>
                <c:pt idx="36">
                  <c:v>851</c:v>
                </c:pt>
                <c:pt idx="37">
                  <c:v>1834</c:v>
                </c:pt>
                <c:pt idx="38">
                  <c:v>2726</c:v>
                </c:pt>
                <c:pt idx="39">
                  <c:v>2763</c:v>
                </c:pt>
                <c:pt idx="40">
                  <c:v>2986</c:v>
                </c:pt>
                <c:pt idx="41">
                  <c:v>2757</c:v>
                </c:pt>
                <c:pt idx="42">
                  <c:v>2175</c:v>
                </c:pt>
                <c:pt idx="43">
                  <c:v>1945</c:v>
                </c:pt>
                <c:pt idx="44">
                  <c:v>1903</c:v>
                </c:pt>
                <c:pt idx="45">
                  <c:v>2060</c:v>
                </c:pt>
                <c:pt idx="46">
                  <c:v>2722</c:v>
                </c:pt>
                <c:pt idx="47">
                  <c:v>3004</c:v>
                </c:pt>
                <c:pt idx="48">
                  <c:v>3143</c:v>
                </c:pt>
                <c:pt idx="49">
                  <c:v>2833</c:v>
                </c:pt>
                <c:pt idx="50">
                  <c:v>2582</c:v>
                </c:pt>
                <c:pt idx="51">
                  <c:v>2343</c:v>
                </c:pt>
                <c:pt idx="52">
                  <c:v>2935</c:v>
                </c:pt>
                <c:pt idx="53">
                  <c:v>3543</c:v>
                </c:pt>
                <c:pt idx="54">
                  <c:v>3379</c:v>
                </c:pt>
                <c:pt idx="55">
                  <c:v>3230</c:v>
                </c:pt>
                <c:pt idx="56">
                  <c:v>3153</c:v>
                </c:pt>
                <c:pt idx="57">
                  <c:v>3691</c:v>
                </c:pt>
                <c:pt idx="58">
                  <c:v>3308</c:v>
                </c:pt>
                <c:pt idx="59">
                  <c:v>3118</c:v>
                </c:pt>
                <c:pt idx="60">
                  <c:v>1216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6A-4E5E-97DC-D7B20939113C}"/>
            </c:ext>
          </c:extLst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1.1.11'!$E$7:$E$67</c:f>
              <c:numCache>
                <c:formatCode>General</c:formatCode>
                <c:ptCount val="6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10</c:v>
                </c:pt>
                <c:pt idx="19">
                  <c:v>8</c:v>
                </c:pt>
                <c:pt idx="20">
                  <c:v>6</c:v>
                </c:pt>
                <c:pt idx="21">
                  <c:v>18</c:v>
                </c:pt>
                <c:pt idx="22">
                  <c:v>10</c:v>
                </c:pt>
                <c:pt idx="23">
                  <c:v>4</c:v>
                </c:pt>
                <c:pt idx="24">
                  <c:v>8</c:v>
                </c:pt>
                <c:pt idx="25">
                  <c:v>4</c:v>
                </c:pt>
                <c:pt idx="26">
                  <c:v>5</c:v>
                </c:pt>
                <c:pt idx="27">
                  <c:v>3</c:v>
                </c:pt>
                <c:pt idx="28">
                  <c:v>6</c:v>
                </c:pt>
                <c:pt idx="29">
                  <c:v>6</c:v>
                </c:pt>
                <c:pt idx="30">
                  <c:v>5</c:v>
                </c:pt>
                <c:pt idx="31">
                  <c:v>8</c:v>
                </c:pt>
                <c:pt idx="32">
                  <c:v>11</c:v>
                </c:pt>
                <c:pt idx="33">
                  <c:v>11</c:v>
                </c:pt>
                <c:pt idx="34">
                  <c:v>6</c:v>
                </c:pt>
                <c:pt idx="35">
                  <c:v>7</c:v>
                </c:pt>
                <c:pt idx="36">
                  <c:v>5</c:v>
                </c:pt>
                <c:pt idx="37">
                  <c:v>6</c:v>
                </c:pt>
                <c:pt idx="38">
                  <c:v>17</c:v>
                </c:pt>
                <c:pt idx="39">
                  <c:v>11</c:v>
                </c:pt>
                <c:pt idx="40">
                  <c:v>17</c:v>
                </c:pt>
                <c:pt idx="41">
                  <c:v>7</c:v>
                </c:pt>
                <c:pt idx="42">
                  <c:v>10</c:v>
                </c:pt>
                <c:pt idx="43">
                  <c:v>7</c:v>
                </c:pt>
                <c:pt idx="44">
                  <c:v>10</c:v>
                </c:pt>
                <c:pt idx="45">
                  <c:v>23</c:v>
                </c:pt>
                <c:pt idx="46">
                  <c:v>9</c:v>
                </c:pt>
                <c:pt idx="47">
                  <c:v>8</c:v>
                </c:pt>
                <c:pt idx="48">
                  <c:v>16</c:v>
                </c:pt>
                <c:pt idx="49">
                  <c:v>23</c:v>
                </c:pt>
                <c:pt idx="50">
                  <c:v>13</c:v>
                </c:pt>
                <c:pt idx="51">
                  <c:v>16</c:v>
                </c:pt>
                <c:pt idx="52">
                  <c:v>20</c:v>
                </c:pt>
                <c:pt idx="53">
                  <c:v>27</c:v>
                </c:pt>
                <c:pt idx="54">
                  <c:v>46</c:v>
                </c:pt>
                <c:pt idx="55">
                  <c:v>36</c:v>
                </c:pt>
                <c:pt idx="56">
                  <c:v>62</c:v>
                </c:pt>
                <c:pt idx="57">
                  <c:v>79</c:v>
                </c:pt>
                <c:pt idx="58">
                  <c:v>21</c:v>
                </c:pt>
                <c:pt idx="59">
                  <c:v>19</c:v>
                </c:pt>
                <c:pt idx="6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6A-4E5E-97DC-D7B20939113C}"/>
            </c:ext>
          </c:extLst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1.1.11'!$F$7:$F$67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0</c:v>
                </c:pt>
                <c:pt idx="39">
                  <c:v>2</c:v>
                </c:pt>
                <c:pt idx="40">
                  <c:v>1</c:v>
                </c:pt>
                <c:pt idx="41">
                  <c:v>4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7</c:v>
                </c:pt>
                <c:pt idx="46">
                  <c:v>1</c:v>
                </c:pt>
                <c:pt idx="47">
                  <c:v>2</c:v>
                </c:pt>
                <c:pt idx="48">
                  <c:v>4</c:v>
                </c:pt>
                <c:pt idx="49">
                  <c:v>1</c:v>
                </c:pt>
                <c:pt idx="50">
                  <c:v>6</c:v>
                </c:pt>
                <c:pt idx="51">
                  <c:v>1</c:v>
                </c:pt>
                <c:pt idx="52">
                  <c:v>3</c:v>
                </c:pt>
                <c:pt idx="53">
                  <c:v>2</c:v>
                </c:pt>
                <c:pt idx="54">
                  <c:v>5</c:v>
                </c:pt>
                <c:pt idx="55">
                  <c:v>6</c:v>
                </c:pt>
                <c:pt idx="56">
                  <c:v>5</c:v>
                </c:pt>
                <c:pt idx="57">
                  <c:v>2</c:v>
                </c:pt>
                <c:pt idx="58">
                  <c:v>2</c:v>
                </c:pt>
                <c:pt idx="59">
                  <c:v>4</c:v>
                </c:pt>
                <c:pt idx="6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6A-4E5E-97DC-D7B20939113C}"/>
            </c:ext>
          </c:extLst>
        </c:ser>
        <c:ser>
          <c:idx val="5"/>
          <c:order val="5"/>
          <c:tx>
            <c:strRef>
              <c:f>' 1.1.11'!$G$5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1.1.11'!$G$7:$G$67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5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3</c:v>
                </c:pt>
                <c:pt idx="37">
                  <c:v>2</c:v>
                </c:pt>
                <c:pt idx="38">
                  <c:v>7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7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3</c:v>
                </c:pt>
                <c:pt idx="52">
                  <c:v>7</c:v>
                </c:pt>
                <c:pt idx="53">
                  <c:v>6</c:v>
                </c:pt>
                <c:pt idx="54">
                  <c:v>3</c:v>
                </c:pt>
                <c:pt idx="55">
                  <c:v>15</c:v>
                </c:pt>
                <c:pt idx="56">
                  <c:v>12</c:v>
                </c:pt>
                <c:pt idx="57">
                  <c:v>2</c:v>
                </c:pt>
                <c:pt idx="58">
                  <c:v>10</c:v>
                </c:pt>
                <c:pt idx="59">
                  <c:v>5</c:v>
                </c:pt>
                <c:pt idx="6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B6A-4E5E-97DC-D7B20939113C}"/>
            </c:ext>
          </c:extLst>
        </c:ser>
        <c:ser>
          <c:idx val="6"/>
          <c:order val="6"/>
          <c:tx>
            <c:strRef>
              <c:f>' 1.1.11'!$H$5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1.1.11'!$H$7:$H$67</c:f>
              <c:numCache>
                <c:formatCode>General</c:formatCode>
                <c:ptCount val="61"/>
                <c:pt idx="0">
                  <c:v>11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15</c:v>
                </c:pt>
                <c:pt idx="10">
                  <c:v>6</c:v>
                </c:pt>
                <c:pt idx="11">
                  <c:v>10</c:v>
                </c:pt>
                <c:pt idx="12">
                  <c:v>6</c:v>
                </c:pt>
                <c:pt idx="13">
                  <c:v>23</c:v>
                </c:pt>
                <c:pt idx="14">
                  <c:v>22</c:v>
                </c:pt>
                <c:pt idx="15">
                  <c:v>18</c:v>
                </c:pt>
                <c:pt idx="16">
                  <c:v>18</c:v>
                </c:pt>
                <c:pt idx="17">
                  <c:v>14</c:v>
                </c:pt>
                <c:pt idx="18">
                  <c:v>23</c:v>
                </c:pt>
                <c:pt idx="19">
                  <c:v>31</c:v>
                </c:pt>
                <c:pt idx="20">
                  <c:v>34</c:v>
                </c:pt>
                <c:pt idx="21">
                  <c:v>40</c:v>
                </c:pt>
                <c:pt idx="22">
                  <c:v>32</c:v>
                </c:pt>
                <c:pt idx="23">
                  <c:v>14</c:v>
                </c:pt>
                <c:pt idx="24">
                  <c:v>54</c:v>
                </c:pt>
                <c:pt idx="25">
                  <c:v>37</c:v>
                </c:pt>
                <c:pt idx="26">
                  <c:v>46</c:v>
                </c:pt>
                <c:pt idx="27">
                  <c:v>29</c:v>
                </c:pt>
                <c:pt idx="28">
                  <c:v>39</c:v>
                </c:pt>
                <c:pt idx="29">
                  <c:v>38</c:v>
                </c:pt>
                <c:pt idx="30">
                  <c:v>45</c:v>
                </c:pt>
                <c:pt idx="31">
                  <c:v>39</c:v>
                </c:pt>
                <c:pt idx="32">
                  <c:v>60</c:v>
                </c:pt>
                <c:pt idx="33">
                  <c:v>60</c:v>
                </c:pt>
                <c:pt idx="34">
                  <c:v>76</c:v>
                </c:pt>
                <c:pt idx="35">
                  <c:v>81</c:v>
                </c:pt>
                <c:pt idx="36">
                  <c:v>103</c:v>
                </c:pt>
                <c:pt idx="37">
                  <c:v>133</c:v>
                </c:pt>
                <c:pt idx="38">
                  <c:v>167</c:v>
                </c:pt>
                <c:pt idx="39">
                  <c:v>126</c:v>
                </c:pt>
                <c:pt idx="40">
                  <c:v>140</c:v>
                </c:pt>
                <c:pt idx="41">
                  <c:v>158</c:v>
                </c:pt>
                <c:pt idx="42">
                  <c:v>78</c:v>
                </c:pt>
                <c:pt idx="43">
                  <c:v>82</c:v>
                </c:pt>
                <c:pt idx="44">
                  <c:v>67</c:v>
                </c:pt>
                <c:pt idx="45">
                  <c:v>88</c:v>
                </c:pt>
                <c:pt idx="46">
                  <c:v>87</c:v>
                </c:pt>
                <c:pt idx="47">
                  <c:v>70</c:v>
                </c:pt>
                <c:pt idx="48">
                  <c:v>137</c:v>
                </c:pt>
                <c:pt idx="49">
                  <c:v>48</c:v>
                </c:pt>
                <c:pt idx="50">
                  <c:v>21</c:v>
                </c:pt>
                <c:pt idx="51">
                  <c:v>40</c:v>
                </c:pt>
                <c:pt idx="52">
                  <c:v>22</c:v>
                </c:pt>
                <c:pt idx="53">
                  <c:v>100</c:v>
                </c:pt>
                <c:pt idx="54">
                  <c:v>48</c:v>
                </c:pt>
                <c:pt idx="55">
                  <c:v>16</c:v>
                </c:pt>
                <c:pt idx="56">
                  <c:v>26</c:v>
                </c:pt>
                <c:pt idx="57">
                  <c:v>17</c:v>
                </c:pt>
                <c:pt idx="58">
                  <c:v>28</c:v>
                </c:pt>
                <c:pt idx="59">
                  <c:v>54</c:v>
                </c:pt>
                <c:pt idx="6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B6A-4E5E-97DC-D7B20939113C}"/>
            </c:ext>
          </c:extLst>
        </c:ser>
        <c:ser>
          <c:idx val="7"/>
          <c:order val="7"/>
          <c:tx>
            <c:strRef>
              <c:f>' 1.1.11'!$I$5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1.1.11'!$I$7:$I$67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</c:v>
                </c:pt>
                <c:pt idx="18">
                  <c:v>6</c:v>
                </c:pt>
                <c:pt idx="19">
                  <c:v>13</c:v>
                </c:pt>
                <c:pt idx="20">
                  <c:v>17</c:v>
                </c:pt>
                <c:pt idx="21">
                  <c:v>18</c:v>
                </c:pt>
                <c:pt idx="22">
                  <c:v>11</c:v>
                </c:pt>
                <c:pt idx="23">
                  <c:v>5</c:v>
                </c:pt>
                <c:pt idx="24">
                  <c:v>6</c:v>
                </c:pt>
                <c:pt idx="25">
                  <c:v>12</c:v>
                </c:pt>
                <c:pt idx="26">
                  <c:v>6</c:v>
                </c:pt>
                <c:pt idx="27">
                  <c:v>8</c:v>
                </c:pt>
                <c:pt idx="28">
                  <c:v>10</c:v>
                </c:pt>
                <c:pt idx="29">
                  <c:v>19</c:v>
                </c:pt>
                <c:pt idx="30">
                  <c:v>14</c:v>
                </c:pt>
                <c:pt idx="31">
                  <c:v>21</c:v>
                </c:pt>
                <c:pt idx="32">
                  <c:v>19</c:v>
                </c:pt>
                <c:pt idx="33">
                  <c:v>16</c:v>
                </c:pt>
                <c:pt idx="34">
                  <c:v>17</c:v>
                </c:pt>
                <c:pt idx="35">
                  <c:v>5</c:v>
                </c:pt>
                <c:pt idx="36">
                  <c:v>5</c:v>
                </c:pt>
                <c:pt idx="37">
                  <c:v>12</c:v>
                </c:pt>
                <c:pt idx="38">
                  <c:v>28</c:v>
                </c:pt>
                <c:pt idx="39">
                  <c:v>20</c:v>
                </c:pt>
                <c:pt idx="40">
                  <c:v>38</c:v>
                </c:pt>
                <c:pt idx="41">
                  <c:v>30</c:v>
                </c:pt>
                <c:pt idx="42">
                  <c:v>38</c:v>
                </c:pt>
                <c:pt idx="43">
                  <c:v>22</c:v>
                </c:pt>
                <c:pt idx="44">
                  <c:v>9</c:v>
                </c:pt>
                <c:pt idx="45">
                  <c:v>21</c:v>
                </c:pt>
                <c:pt idx="46">
                  <c:v>18</c:v>
                </c:pt>
                <c:pt idx="47">
                  <c:v>25</c:v>
                </c:pt>
                <c:pt idx="48">
                  <c:v>20</c:v>
                </c:pt>
                <c:pt idx="49">
                  <c:v>29</c:v>
                </c:pt>
                <c:pt idx="50">
                  <c:v>21</c:v>
                </c:pt>
                <c:pt idx="51">
                  <c:v>17</c:v>
                </c:pt>
                <c:pt idx="52">
                  <c:v>10</c:v>
                </c:pt>
                <c:pt idx="53">
                  <c:v>8</c:v>
                </c:pt>
                <c:pt idx="54">
                  <c:v>6</c:v>
                </c:pt>
                <c:pt idx="55">
                  <c:v>28</c:v>
                </c:pt>
                <c:pt idx="56">
                  <c:v>8</c:v>
                </c:pt>
                <c:pt idx="57">
                  <c:v>7</c:v>
                </c:pt>
                <c:pt idx="58">
                  <c:v>7</c:v>
                </c:pt>
                <c:pt idx="59">
                  <c:v>6</c:v>
                </c:pt>
                <c:pt idx="6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B6A-4E5E-97DC-D7B20939113C}"/>
            </c:ext>
          </c:extLst>
        </c:ser>
        <c:ser>
          <c:idx val="8"/>
          <c:order val="8"/>
          <c:tx>
            <c:strRef>
              <c:f>' 1.1.11'!$J$5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1.1.11'!$J$7:$J$67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9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7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4</c:v>
                </c:pt>
                <c:pt idx="38">
                  <c:v>2</c:v>
                </c:pt>
                <c:pt idx="39">
                  <c:v>5</c:v>
                </c:pt>
                <c:pt idx="40">
                  <c:v>14</c:v>
                </c:pt>
                <c:pt idx="41">
                  <c:v>9</c:v>
                </c:pt>
                <c:pt idx="42">
                  <c:v>2</c:v>
                </c:pt>
                <c:pt idx="43">
                  <c:v>14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3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5</c:v>
                </c:pt>
                <c:pt idx="53">
                  <c:v>0</c:v>
                </c:pt>
                <c:pt idx="54">
                  <c:v>1</c:v>
                </c:pt>
                <c:pt idx="55">
                  <c:v>11</c:v>
                </c:pt>
                <c:pt idx="56">
                  <c:v>4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B6A-4E5E-97DC-D7B20939113C}"/>
            </c:ext>
          </c:extLst>
        </c:ser>
        <c:ser>
          <c:idx val="9"/>
          <c:order val="9"/>
          <c:tx>
            <c:strRef>
              <c:f>' 1.1.11'!$K$5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1.1.11'!$K$7:$K$67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B6A-4E5E-97DC-D7B20939113C}"/>
            </c:ext>
          </c:extLst>
        </c:ser>
        <c:ser>
          <c:idx val="10"/>
          <c:order val="10"/>
          <c:tx>
            <c:strRef>
              <c:f>' 1.1.11'!$L$5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numRef>
              <c:f>' 1.1.11'!$A$7:$A$67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 1.1.11'!$L$7:$L$67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0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6</c:v>
                </c:pt>
                <c:pt idx="50">
                  <c:v>3</c:v>
                </c:pt>
                <c:pt idx="51">
                  <c:v>6</c:v>
                </c:pt>
                <c:pt idx="52">
                  <c:v>3</c:v>
                </c:pt>
                <c:pt idx="53">
                  <c:v>3</c:v>
                </c:pt>
                <c:pt idx="54">
                  <c:v>1</c:v>
                </c:pt>
                <c:pt idx="55">
                  <c:v>11</c:v>
                </c:pt>
                <c:pt idx="56">
                  <c:v>2</c:v>
                </c:pt>
                <c:pt idx="57">
                  <c:v>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B6A-4E5E-97DC-D7B20939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32416"/>
        <c:axId val="83542400"/>
      </c:barChart>
      <c:catAx>
        <c:axId val="8353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3542400"/>
        <c:crosses val="autoZero"/>
        <c:auto val="1"/>
        <c:lblAlgn val="ctr"/>
        <c:lblOffset val="100"/>
        <c:noMultiLvlLbl val="0"/>
      </c:catAx>
      <c:valAx>
        <c:axId val="83542400"/>
        <c:scaling>
          <c:orientation val="minMax"/>
          <c:max val="2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532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Autotransporte de</a:t>
            </a:r>
            <a:r>
              <a:rPr lang="es-ES" sz="1200" baseline="0"/>
              <a:t> Carga </a:t>
            </a:r>
          </a:p>
          <a:p>
            <a:pPr>
              <a:defRPr lang="es-ES" sz="1200"/>
            </a:pPr>
            <a:r>
              <a:rPr lang="es-ES" sz="1200" baseline="0"/>
              <a:t>por Clase de Servicio 2019</a:t>
            </a:r>
            <a:endParaRPr lang="es-ES" sz="1200"/>
          </a:p>
        </c:rich>
      </c:tx>
      <c:layout>
        <c:manualLayout>
          <c:xMode val="edge"/>
          <c:yMode val="edge"/>
          <c:x val="0.22165042235217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7766266058848"/>
          <c:y val="0.15192375860766483"/>
          <c:w val="0.81303883798151133"/>
          <c:h val="0.589320393991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'1.2.1'!$B$6:$B$7</c:f>
              <c:strCache>
                <c:ptCount val="1"/>
                <c:pt idx="0">
                  <c:v>No. de 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5992949711695452E-3"/>
                  <c:y val="1.3888888888889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B8-4F19-BE54-21208A2EFD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851851851851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1B8-4F19-BE54-21208A2EFD9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'1.2.1'!$B$9:$B$11</c:f>
              <c:numCache>
                <c:formatCode>#,##0</c:formatCode>
                <c:ptCount val="3"/>
                <c:pt idx="0">
                  <c:v>22849</c:v>
                </c:pt>
                <c:pt idx="2">
                  <c:v>5272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B8-4F19-BE54-21208A2EFD96}"/>
            </c:ext>
          </c:extLst>
        </c:ser>
        <c:ser>
          <c:idx val="1"/>
          <c:order val="1"/>
          <c:tx>
            <c:strRef>
              <c:f>'1.2.1'!$C$6:$C$7</c:f>
              <c:strCache>
                <c:ptCount val="1"/>
                <c:pt idx="0">
                  <c:v>No. de Personas Físicas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2.5990903183885639E-3"/>
                  <c:y val="9.22722029988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'1.2.1'!$C$9:$C$11</c:f>
              <c:numCache>
                <c:formatCode>#,##0</c:formatCode>
                <c:ptCount val="3"/>
                <c:pt idx="0">
                  <c:v>161587</c:v>
                </c:pt>
                <c:pt idx="2">
                  <c:v>7511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B8-4F19-BE54-21208A2E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91520"/>
        <c:axId val="88493056"/>
      </c:barChart>
      <c:catAx>
        <c:axId val="8849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88493056"/>
        <c:crosses val="autoZero"/>
        <c:auto val="1"/>
        <c:lblAlgn val="ctr"/>
        <c:lblOffset val="100"/>
        <c:noMultiLvlLbl val="0"/>
      </c:catAx>
      <c:valAx>
        <c:axId val="88493056"/>
        <c:scaling>
          <c:orientation val="minMax"/>
          <c:max val="18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491520"/>
        <c:crosses val="autoZero"/>
        <c:crossBetween val="between"/>
        <c:majorUnit val="25000"/>
        <c:minorUnit val="5000"/>
      </c:valAx>
    </c:plotArea>
    <c:legend>
      <c:legendPos val="b"/>
      <c:layout>
        <c:manualLayout>
          <c:xMode val="edge"/>
          <c:yMode val="edge"/>
          <c:x val="0.17967409044629776"/>
          <c:y val="0.9329878608923885"/>
          <c:w val="0.6844880354867926"/>
          <c:h val="5.867880577427754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Distribución de los Permisionarios del Autotransporte de Carga por Clase de Servicio 2019</a:t>
            </a:r>
            <a:endParaRPr lang="es-MX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1665966754155734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06491688538933"/>
          <c:y val="0.24725102070574512"/>
          <c:w val="0.43190988626421695"/>
          <c:h val="0.71984981044036167"/>
        </c:manualLayout>
      </c:layout>
      <c:pieChart>
        <c:varyColors val="1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</c:spPr>
          <c:dPt>
            <c:idx val="0"/>
            <c:bubble3D val="0"/>
            <c:explosion val="23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27E-4BAB-9EDA-ADAAE07579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27E-4BAB-9EDA-ADAAE07579E1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'1.2.1'!$B$6:$C$7</c:f>
              <c:strCache>
                <c:ptCount val="2"/>
                <c:pt idx="0">
                  <c:v>No. de Personas Morales</c:v>
                </c:pt>
                <c:pt idx="1">
                  <c:v>No. de Personas Físicas</c:v>
                </c:pt>
              </c:strCache>
            </c:strRef>
          </c:cat>
          <c:val>
            <c:numRef>
              <c:f>'1.2.1'!$B$14:$C$14</c:f>
              <c:numCache>
                <c:formatCode>#,##0</c:formatCode>
                <c:ptCount val="2"/>
                <c:pt idx="0">
                  <c:v>14.258768171423645</c:v>
                </c:pt>
                <c:pt idx="1">
                  <c:v>85.74123182857636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7E-4BAB-9EDA-ADAAE0757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2">
        <a:lumMod val="90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</a:t>
            </a:r>
            <a:r>
              <a:rPr lang="es-ES" sz="1200" baseline="0"/>
              <a:t> de Carga por Clase de Servicio 2019</a:t>
            </a:r>
            <a:endParaRPr lang="es-ES" sz="1200"/>
          </a:p>
        </c:rich>
      </c:tx>
      <c:layout>
        <c:manualLayout>
          <c:xMode val="edge"/>
          <c:yMode val="edge"/>
          <c:x val="0.13445177321295507"/>
          <c:y val="8.658008658008694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6685531318274"/>
          <c:y val="8.6580086580086743E-2"/>
          <c:w val="0.87640396863743997"/>
          <c:h val="0.67368510754338606"/>
        </c:manualLayout>
      </c:layout>
      <c:lineChart>
        <c:grouping val="standard"/>
        <c:varyColors val="0"/>
        <c:ser>
          <c:idx val="0"/>
          <c:order val="0"/>
          <c:tx>
            <c:strRef>
              <c:f>'1.2.2'!$B$5:$B$6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409</c:v>
                </c:pt>
                <c:pt idx="1">
                  <c:v>512</c:v>
                </c:pt>
                <c:pt idx="2">
                  <c:v>81</c:v>
                </c:pt>
                <c:pt idx="3">
                  <c:v>121</c:v>
                </c:pt>
                <c:pt idx="4">
                  <c:v>214</c:v>
                </c:pt>
                <c:pt idx="5">
                  <c:v>594</c:v>
                </c:pt>
                <c:pt idx="6">
                  <c:v>5770</c:v>
                </c:pt>
                <c:pt idx="7">
                  <c:v>926</c:v>
                </c:pt>
                <c:pt idx="8">
                  <c:v>355</c:v>
                </c:pt>
                <c:pt idx="9">
                  <c:v>250</c:v>
                </c:pt>
                <c:pt idx="10">
                  <c:v>1006</c:v>
                </c:pt>
                <c:pt idx="11">
                  <c:v>724</c:v>
                </c:pt>
                <c:pt idx="12">
                  <c:v>129</c:v>
                </c:pt>
                <c:pt idx="13">
                  <c:v>427</c:v>
                </c:pt>
                <c:pt idx="14">
                  <c:v>1623</c:v>
                </c:pt>
                <c:pt idx="15">
                  <c:v>584</c:v>
                </c:pt>
                <c:pt idx="16">
                  <c:v>199</c:v>
                </c:pt>
                <c:pt idx="17">
                  <c:v>65</c:v>
                </c:pt>
                <c:pt idx="18">
                  <c:v>2724</c:v>
                </c:pt>
                <c:pt idx="19">
                  <c:v>152</c:v>
                </c:pt>
                <c:pt idx="20">
                  <c:v>715</c:v>
                </c:pt>
                <c:pt idx="21">
                  <c:v>664</c:v>
                </c:pt>
                <c:pt idx="22">
                  <c:v>105</c:v>
                </c:pt>
                <c:pt idx="23">
                  <c:v>524</c:v>
                </c:pt>
                <c:pt idx="24">
                  <c:v>467</c:v>
                </c:pt>
                <c:pt idx="25">
                  <c:v>480</c:v>
                </c:pt>
                <c:pt idx="26">
                  <c:v>210</c:v>
                </c:pt>
                <c:pt idx="27">
                  <c:v>1462</c:v>
                </c:pt>
                <c:pt idx="28">
                  <c:v>127</c:v>
                </c:pt>
                <c:pt idx="29">
                  <c:v>893</c:v>
                </c:pt>
                <c:pt idx="30">
                  <c:v>219</c:v>
                </c:pt>
                <c:pt idx="31">
                  <c:v>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B9-413D-B1A5-77D925EDFA9D}"/>
            </c:ext>
          </c:extLst>
        </c:ser>
        <c:ser>
          <c:idx val="1"/>
          <c:order val="1"/>
          <c:tx>
            <c:strRef>
              <c:f>'1.2.2'!$C$5:$C$6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93</c:v>
                </c:pt>
                <c:pt idx="1">
                  <c:v>78</c:v>
                </c:pt>
                <c:pt idx="2">
                  <c:v>20</c:v>
                </c:pt>
                <c:pt idx="3">
                  <c:v>38</c:v>
                </c:pt>
                <c:pt idx="4">
                  <c:v>56</c:v>
                </c:pt>
                <c:pt idx="5">
                  <c:v>211</c:v>
                </c:pt>
                <c:pt idx="6">
                  <c:v>1107</c:v>
                </c:pt>
                <c:pt idx="7">
                  <c:v>217</c:v>
                </c:pt>
                <c:pt idx="8">
                  <c:v>94</c:v>
                </c:pt>
                <c:pt idx="9">
                  <c:v>70</c:v>
                </c:pt>
                <c:pt idx="10">
                  <c:v>205</c:v>
                </c:pt>
                <c:pt idx="11">
                  <c:v>225</c:v>
                </c:pt>
                <c:pt idx="12">
                  <c:v>38</c:v>
                </c:pt>
                <c:pt idx="13">
                  <c:v>126</c:v>
                </c:pt>
                <c:pt idx="14">
                  <c:v>304</c:v>
                </c:pt>
                <c:pt idx="15">
                  <c:v>108</c:v>
                </c:pt>
                <c:pt idx="16">
                  <c:v>24</c:v>
                </c:pt>
                <c:pt idx="17">
                  <c:v>8</c:v>
                </c:pt>
                <c:pt idx="18">
                  <c:v>629</c:v>
                </c:pt>
                <c:pt idx="19">
                  <c:v>46</c:v>
                </c:pt>
                <c:pt idx="20">
                  <c:v>103</c:v>
                </c:pt>
                <c:pt idx="21">
                  <c:v>121</c:v>
                </c:pt>
                <c:pt idx="22">
                  <c:v>32</c:v>
                </c:pt>
                <c:pt idx="23">
                  <c:v>113</c:v>
                </c:pt>
                <c:pt idx="24">
                  <c:v>102</c:v>
                </c:pt>
                <c:pt idx="25">
                  <c:v>143</c:v>
                </c:pt>
                <c:pt idx="26">
                  <c:v>118</c:v>
                </c:pt>
                <c:pt idx="27">
                  <c:v>408</c:v>
                </c:pt>
                <c:pt idx="28">
                  <c:v>24</c:v>
                </c:pt>
                <c:pt idx="29">
                  <c:v>325</c:v>
                </c:pt>
                <c:pt idx="30">
                  <c:v>53</c:v>
                </c:pt>
                <c:pt idx="31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B9-413D-B1A5-77D925ED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81632"/>
        <c:axId val="88583168"/>
      </c:lineChart>
      <c:catAx>
        <c:axId val="8858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583168"/>
        <c:crosses val="autoZero"/>
        <c:auto val="1"/>
        <c:lblAlgn val="ctr"/>
        <c:lblOffset val="100"/>
        <c:noMultiLvlLbl val="0"/>
      </c:catAx>
      <c:valAx>
        <c:axId val="88583168"/>
        <c:scaling>
          <c:orientation val="minMax"/>
          <c:max val="6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8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581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98188741886834"/>
          <c:y val="0.91738998534273641"/>
          <c:w val="0.75147161891581671"/>
          <c:h val="7.828101032825440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las </a:t>
            </a:r>
            <a:r>
              <a:rPr lang="es-ES" sz="1200"/>
              <a:t>Personas Morales</a:t>
            </a:r>
            <a:r>
              <a:rPr lang="es-ES" sz="1200" baseline="0"/>
              <a:t> del Autotransporte de Carga por Clase de Servicio 2019</a:t>
            </a:r>
            <a:endParaRPr lang="es-ES" sz="1200"/>
          </a:p>
        </c:rich>
      </c:tx>
      <c:layout>
        <c:manualLayout>
          <c:xMode val="edge"/>
          <c:yMode val="edge"/>
          <c:x val="0.13968066491688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266622922134738E-2"/>
          <c:y val="0.17129629629629628"/>
          <c:w val="0.49722222222222462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5B-49B1-94E4-E5E2A6FCBF0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5B-49B1-94E4-E5E2A6FCBF03}"/>
              </c:ext>
            </c:extLst>
          </c:dPt>
          <c:dLbls>
            <c:dLbl>
              <c:idx val="0"/>
              <c:layout>
                <c:manualLayout>
                  <c:x val="-9.2643482064741961E-2"/>
                  <c:y val="-0.168820720326625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95B-49B1-94E4-E5E2A6FCBF0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914260717410325E-2"/>
                  <c:y val="0.122524788568095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95B-49B1-94E4-E5E2A6FCBF0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'1.2.2'!$B$5:$C$5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81.252444792148211</c:v>
                </c:pt>
                <c:pt idx="1">
                  <c:v>18.747555207851782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95B-49B1-94E4-E5E2A6FCBF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84667541557305"/>
          <c:y val="0.41589895013123357"/>
          <c:w val="0.33259776902887139"/>
          <c:h val="0.27931321084864391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2019</a:t>
            </a:r>
            <a:endParaRPr lang="es-ES" sz="1200"/>
          </a:p>
        </c:rich>
      </c:tx>
      <c:layout>
        <c:manualLayout>
          <c:xMode val="edge"/>
          <c:yMode val="edge"/>
          <c:x val="0.132694355697550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222"/>
          <c:h val="0.67111895294024715"/>
        </c:manualLayout>
      </c:layout>
      <c:lineChart>
        <c:grouping val="standard"/>
        <c:varyColors val="0"/>
        <c:ser>
          <c:idx val="0"/>
          <c:order val="0"/>
          <c:tx>
            <c:strRef>
              <c:f>'1.2.3'!$B$5:$B$6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2243</c:v>
                </c:pt>
                <c:pt idx="1">
                  <c:v>4866</c:v>
                </c:pt>
                <c:pt idx="2">
                  <c:v>314</c:v>
                </c:pt>
                <c:pt idx="3">
                  <c:v>189</c:v>
                </c:pt>
                <c:pt idx="4">
                  <c:v>1964</c:v>
                </c:pt>
                <c:pt idx="5">
                  <c:v>4029</c:v>
                </c:pt>
                <c:pt idx="6">
                  <c:v>38621</c:v>
                </c:pt>
                <c:pt idx="7">
                  <c:v>2881</c:v>
                </c:pt>
                <c:pt idx="8">
                  <c:v>1272</c:v>
                </c:pt>
                <c:pt idx="9">
                  <c:v>1517</c:v>
                </c:pt>
                <c:pt idx="10">
                  <c:v>13318</c:v>
                </c:pt>
                <c:pt idx="11">
                  <c:v>7164</c:v>
                </c:pt>
                <c:pt idx="12">
                  <c:v>1222</c:v>
                </c:pt>
                <c:pt idx="13">
                  <c:v>9252</c:v>
                </c:pt>
                <c:pt idx="14">
                  <c:v>11649</c:v>
                </c:pt>
                <c:pt idx="15">
                  <c:v>5930</c:v>
                </c:pt>
                <c:pt idx="16">
                  <c:v>2601</c:v>
                </c:pt>
                <c:pt idx="17">
                  <c:v>554</c:v>
                </c:pt>
                <c:pt idx="18">
                  <c:v>9876</c:v>
                </c:pt>
                <c:pt idx="19">
                  <c:v>1036</c:v>
                </c:pt>
                <c:pt idx="20">
                  <c:v>7585</c:v>
                </c:pt>
                <c:pt idx="21">
                  <c:v>3846</c:v>
                </c:pt>
                <c:pt idx="22">
                  <c:v>343</c:v>
                </c:pt>
                <c:pt idx="23">
                  <c:v>3736</c:v>
                </c:pt>
                <c:pt idx="24">
                  <c:v>4747</c:v>
                </c:pt>
                <c:pt idx="25">
                  <c:v>3550</c:v>
                </c:pt>
                <c:pt idx="26">
                  <c:v>819</c:v>
                </c:pt>
                <c:pt idx="27">
                  <c:v>7712</c:v>
                </c:pt>
                <c:pt idx="28">
                  <c:v>1492</c:v>
                </c:pt>
                <c:pt idx="29">
                  <c:v>5895</c:v>
                </c:pt>
                <c:pt idx="30">
                  <c:v>810</c:v>
                </c:pt>
                <c:pt idx="31">
                  <c:v>554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B9-4447-BA2D-F89937DE002E}"/>
            </c:ext>
          </c:extLst>
        </c:ser>
        <c:ser>
          <c:idx val="1"/>
          <c:order val="1"/>
          <c:tx>
            <c:strRef>
              <c:f>'1.2.3'!$C$5:$C$6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104</c:v>
                </c:pt>
                <c:pt idx="1">
                  <c:v>97</c:v>
                </c:pt>
                <c:pt idx="2">
                  <c:v>22</c:v>
                </c:pt>
                <c:pt idx="3">
                  <c:v>13</c:v>
                </c:pt>
                <c:pt idx="4">
                  <c:v>83</c:v>
                </c:pt>
                <c:pt idx="5">
                  <c:v>429</c:v>
                </c:pt>
                <c:pt idx="6">
                  <c:v>1737</c:v>
                </c:pt>
                <c:pt idx="7">
                  <c:v>128</c:v>
                </c:pt>
                <c:pt idx="8">
                  <c:v>122</c:v>
                </c:pt>
                <c:pt idx="9">
                  <c:v>59</c:v>
                </c:pt>
                <c:pt idx="10">
                  <c:v>486</c:v>
                </c:pt>
                <c:pt idx="11">
                  <c:v>430</c:v>
                </c:pt>
                <c:pt idx="12">
                  <c:v>48</c:v>
                </c:pt>
                <c:pt idx="13">
                  <c:v>564</c:v>
                </c:pt>
                <c:pt idx="14">
                  <c:v>493</c:v>
                </c:pt>
                <c:pt idx="15">
                  <c:v>180</c:v>
                </c:pt>
                <c:pt idx="16">
                  <c:v>49</c:v>
                </c:pt>
                <c:pt idx="17">
                  <c:v>12</c:v>
                </c:pt>
                <c:pt idx="18">
                  <c:v>504</c:v>
                </c:pt>
                <c:pt idx="19">
                  <c:v>79</c:v>
                </c:pt>
                <c:pt idx="20">
                  <c:v>161</c:v>
                </c:pt>
                <c:pt idx="21">
                  <c:v>193</c:v>
                </c:pt>
                <c:pt idx="22">
                  <c:v>19</c:v>
                </c:pt>
                <c:pt idx="23">
                  <c:v>122</c:v>
                </c:pt>
                <c:pt idx="24">
                  <c:v>84</c:v>
                </c:pt>
                <c:pt idx="25">
                  <c:v>178</c:v>
                </c:pt>
                <c:pt idx="26">
                  <c:v>108</c:v>
                </c:pt>
                <c:pt idx="27">
                  <c:v>441</c:v>
                </c:pt>
                <c:pt idx="28">
                  <c:v>44</c:v>
                </c:pt>
                <c:pt idx="29">
                  <c:v>450</c:v>
                </c:pt>
                <c:pt idx="30">
                  <c:v>39</c:v>
                </c:pt>
                <c:pt idx="31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B9-4447-BA2D-F89937DE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27904"/>
        <c:axId val="88446080"/>
      </c:lineChart>
      <c:catAx>
        <c:axId val="8842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446080"/>
        <c:crosses val="autoZero"/>
        <c:auto val="1"/>
        <c:lblAlgn val="ctr"/>
        <c:lblOffset val="100"/>
        <c:noMultiLvlLbl val="0"/>
      </c:catAx>
      <c:valAx>
        <c:axId val="88446080"/>
        <c:scaling>
          <c:orientation val="minMax"/>
          <c:max val="4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427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94250878384611"/>
          <c:y val="0.90290504656817883"/>
          <c:w val="0.80325023269855156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2019</a:t>
            </a:r>
            <a:endParaRPr lang="es-ES" sz="1200"/>
          </a:p>
        </c:rich>
      </c:tx>
      <c:layout>
        <c:manualLayout>
          <c:xMode val="edge"/>
          <c:yMode val="edge"/>
          <c:x val="0.143343982960596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178"/>
          <c:h val="0.67111895294024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'1.2.3'!$B$5:$B$6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2243</c:v>
                </c:pt>
                <c:pt idx="1">
                  <c:v>4866</c:v>
                </c:pt>
                <c:pt idx="2">
                  <c:v>314</c:v>
                </c:pt>
                <c:pt idx="3">
                  <c:v>189</c:v>
                </c:pt>
                <c:pt idx="4">
                  <c:v>1964</c:v>
                </c:pt>
                <c:pt idx="5">
                  <c:v>4029</c:v>
                </c:pt>
                <c:pt idx="6">
                  <c:v>38621</c:v>
                </c:pt>
                <c:pt idx="7">
                  <c:v>2881</c:v>
                </c:pt>
                <c:pt idx="8">
                  <c:v>1272</c:v>
                </c:pt>
                <c:pt idx="9">
                  <c:v>1517</c:v>
                </c:pt>
                <c:pt idx="10">
                  <c:v>13318</c:v>
                </c:pt>
                <c:pt idx="11">
                  <c:v>7164</c:v>
                </c:pt>
                <c:pt idx="12">
                  <c:v>1222</c:v>
                </c:pt>
                <c:pt idx="13">
                  <c:v>9252</c:v>
                </c:pt>
                <c:pt idx="14">
                  <c:v>11649</c:v>
                </c:pt>
                <c:pt idx="15">
                  <c:v>5930</c:v>
                </c:pt>
                <c:pt idx="16">
                  <c:v>2601</c:v>
                </c:pt>
                <c:pt idx="17">
                  <c:v>554</c:v>
                </c:pt>
                <c:pt idx="18">
                  <c:v>9876</c:v>
                </c:pt>
                <c:pt idx="19">
                  <c:v>1036</c:v>
                </c:pt>
                <c:pt idx="20">
                  <c:v>7585</c:v>
                </c:pt>
                <c:pt idx="21">
                  <c:v>3846</c:v>
                </c:pt>
                <c:pt idx="22">
                  <c:v>343</c:v>
                </c:pt>
                <c:pt idx="23">
                  <c:v>3736</c:v>
                </c:pt>
                <c:pt idx="24">
                  <c:v>4747</c:v>
                </c:pt>
                <c:pt idx="25">
                  <c:v>3550</c:v>
                </c:pt>
                <c:pt idx="26">
                  <c:v>819</c:v>
                </c:pt>
                <c:pt idx="27">
                  <c:v>7712</c:v>
                </c:pt>
                <c:pt idx="28">
                  <c:v>1492</c:v>
                </c:pt>
                <c:pt idx="29">
                  <c:v>5895</c:v>
                </c:pt>
                <c:pt idx="30">
                  <c:v>810</c:v>
                </c:pt>
                <c:pt idx="31">
                  <c:v>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D-4E2D-99E9-CB8C38421BA0}"/>
            </c:ext>
          </c:extLst>
        </c:ser>
        <c:ser>
          <c:idx val="1"/>
          <c:order val="1"/>
          <c:tx>
            <c:strRef>
              <c:f>'1.2.3'!$C$5:$C$6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104</c:v>
                </c:pt>
                <c:pt idx="1">
                  <c:v>97</c:v>
                </c:pt>
                <c:pt idx="2">
                  <c:v>22</c:v>
                </c:pt>
                <c:pt idx="3">
                  <c:v>13</c:v>
                </c:pt>
                <c:pt idx="4">
                  <c:v>83</c:v>
                </c:pt>
                <c:pt idx="5">
                  <c:v>429</c:v>
                </c:pt>
                <c:pt idx="6">
                  <c:v>1737</c:v>
                </c:pt>
                <c:pt idx="7">
                  <c:v>128</c:v>
                </c:pt>
                <c:pt idx="8">
                  <c:v>122</c:v>
                </c:pt>
                <c:pt idx="9">
                  <c:v>59</c:v>
                </c:pt>
                <c:pt idx="10">
                  <c:v>486</c:v>
                </c:pt>
                <c:pt idx="11">
                  <c:v>430</c:v>
                </c:pt>
                <c:pt idx="12">
                  <c:v>48</c:v>
                </c:pt>
                <c:pt idx="13">
                  <c:v>564</c:v>
                </c:pt>
                <c:pt idx="14">
                  <c:v>493</c:v>
                </c:pt>
                <c:pt idx="15">
                  <c:v>180</c:v>
                </c:pt>
                <c:pt idx="16">
                  <c:v>49</c:v>
                </c:pt>
                <c:pt idx="17">
                  <c:v>12</c:v>
                </c:pt>
                <c:pt idx="18">
                  <c:v>504</c:v>
                </c:pt>
                <c:pt idx="19">
                  <c:v>79</c:v>
                </c:pt>
                <c:pt idx="20">
                  <c:v>161</c:v>
                </c:pt>
                <c:pt idx="21">
                  <c:v>193</c:v>
                </c:pt>
                <c:pt idx="22">
                  <c:v>19</c:v>
                </c:pt>
                <c:pt idx="23">
                  <c:v>122</c:v>
                </c:pt>
                <c:pt idx="24">
                  <c:v>84</c:v>
                </c:pt>
                <c:pt idx="25">
                  <c:v>178</c:v>
                </c:pt>
                <c:pt idx="26">
                  <c:v>108</c:v>
                </c:pt>
                <c:pt idx="27">
                  <c:v>441</c:v>
                </c:pt>
                <c:pt idx="28">
                  <c:v>44</c:v>
                </c:pt>
                <c:pt idx="29">
                  <c:v>450</c:v>
                </c:pt>
                <c:pt idx="30">
                  <c:v>39</c:v>
                </c:pt>
                <c:pt idx="31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3D-4E2D-99E9-CB8C3842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464384"/>
        <c:axId val="88466176"/>
      </c:barChart>
      <c:catAx>
        <c:axId val="8846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466176"/>
        <c:crosses val="autoZero"/>
        <c:auto val="1"/>
        <c:lblAlgn val="ctr"/>
        <c:lblOffset val="100"/>
        <c:noMultiLvlLbl val="0"/>
      </c:catAx>
      <c:valAx>
        <c:axId val="884661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464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863701542099626E-2"/>
          <c:y val="0.91628280839894949"/>
          <c:w val="0.84817270844339365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por Tipo de Vehiculo 2019</a:t>
            </a:r>
          </a:p>
        </c:rich>
      </c:tx>
      <c:layout>
        <c:manualLayout>
          <c:xMode val="edge"/>
          <c:yMode val="edge"/>
          <c:x val="0.15063493568835171"/>
          <c:y val="2.44188877021287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491158530765677E-2"/>
          <c:y val="0.13425205130115833"/>
          <c:w val="0.8668768120838316"/>
          <c:h val="0.433045695786449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EEECE1">
                  <a:lumMod val="50000"/>
                </a:srgbClr>
              </a:solidFill>
            </a:ln>
          </c:spPr>
          <c:marker>
            <c:symbol val="diamond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dLbls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rot="0" vert="horz" wrap="square" lIns="38100" tIns="19050" rIns="38100" bIns="19050" anchor="ctr">
                  <a:spAutoFit/>
                </a:bodyPr>
                <a:lstStyle/>
                <a:p>
                  <a:pPr>
                    <a:defRPr sz="800" b="1" i="0"/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 b="1" i="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'[3]1.1.2'!$A$7:$A$35</c:f>
              <c:strCache>
                <c:ptCount val="29"/>
                <c:pt idx="0">
                  <c:v>Caballete</c:v>
                </c:pt>
                <c:pt idx="1">
                  <c:v>Caja</c:v>
                </c:pt>
                <c:pt idx="2">
                  <c:v>Caja abierta</c:v>
                </c:pt>
                <c:pt idx="3">
                  <c:v>Caja cerrada</c:v>
                </c:pt>
                <c:pt idx="4">
                  <c:v>Caja refrigerador</c:v>
                </c:pt>
                <c:pt idx="5">
                  <c:v>Cama B o cuello G</c:v>
                </c:pt>
                <c:pt idx="6">
                  <c:v>Chasís portacontenedor</c:v>
                </c:pt>
                <c:pt idx="7">
                  <c:v>Equipo especializado</c:v>
                </c:pt>
                <c:pt idx="8">
                  <c:v>Estaca o plataforma</c:v>
                </c:pt>
                <c:pt idx="9">
                  <c:v>Estacas</c:v>
                </c:pt>
                <c:pt idx="10">
                  <c:v>Góndola madrina</c:v>
                </c:pt>
                <c:pt idx="11">
                  <c:v>Grúa industrial</c:v>
                </c:pt>
                <c:pt idx="12">
                  <c:v>Jaula</c:v>
                </c:pt>
                <c:pt idx="13">
                  <c:v>Media redila</c:v>
                </c:pt>
                <c:pt idx="14">
                  <c:v>Pallet o Celdillas</c:v>
                </c:pt>
                <c:pt idx="15">
                  <c:v>Plataforma o jaula</c:v>
                </c:pt>
                <c:pt idx="16">
                  <c:v>Plataforma con grúa</c:v>
                </c:pt>
                <c:pt idx="17">
                  <c:v>Plataforma</c:v>
                </c:pt>
                <c:pt idx="18">
                  <c:v>Redilas o plataforma</c:v>
                </c:pt>
                <c:pt idx="19">
                  <c:v>Redilas</c:v>
                </c:pt>
                <c:pt idx="20">
                  <c:v>Refrigerador</c:v>
                </c:pt>
                <c:pt idx="21">
                  <c:v>Revolvedora</c:v>
                </c:pt>
                <c:pt idx="22">
                  <c:v>Semicaja</c:v>
                </c:pt>
                <c:pt idx="23">
                  <c:v>Tanque</c:v>
                </c:pt>
                <c:pt idx="24">
                  <c:v>Tanque o redilas</c:v>
                </c:pt>
                <c:pt idx="25">
                  <c:v>Tolva</c:v>
                </c:pt>
                <c:pt idx="26">
                  <c:v>Tractor</c:v>
                </c:pt>
                <c:pt idx="27">
                  <c:v>Volteo</c:v>
                </c:pt>
                <c:pt idx="28">
                  <c:v>Volteo desmoltable</c:v>
                </c:pt>
              </c:strCache>
            </c:strRef>
          </c:cat>
          <c:val>
            <c:numRef>
              <c:f>'1.1.2'!$B$7:$B$35</c:f>
              <c:numCache>
                <c:formatCode>#,##0</c:formatCode>
                <c:ptCount val="29"/>
                <c:pt idx="0">
                  <c:v>481</c:v>
                </c:pt>
                <c:pt idx="1">
                  <c:v>83053</c:v>
                </c:pt>
                <c:pt idx="2">
                  <c:v>775</c:v>
                </c:pt>
                <c:pt idx="3">
                  <c:v>172177</c:v>
                </c:pt>
                <c:pt idx="4">
                  <c:v>77318</c:v>
                </c:pt>
                <c:pt idx="5">
                  <c:v>12640</c:v>
                </c:pt>
                <c:pt idx="6">
                  <c:v>33682</c:v>
                </c:pt>
                <c:pt idx="7">
                  <c:v>1676</c:v>
                </c:pt>
                <c:pt idx="8">
                  <c:v>3736</c:v>
                </c:pt>
                <c:pt idx="9">
                  <c:v>35514</c:v>
                </c:pt>
                <c:pt idx="10">
                  <c:v>7973</c:v>
                </c:pt>
                <c:pt idx="11">
                  <c:v>497</c:v>
                </c:pt>
                <c:pt idx="12">
                  <c:v>39514</c:v>
                </c:pt>
                <c:pt idx="13">
                  <c:v>62</c:v>
                </c:pt>
                <c:pt idx="14">
                  <c:v>2896</c:v>
                </c:pt>
                <c:pt idx="15">
                  <c:v>5391</c:v>
                </c:pt>
                <c:pt idx="16">
                  <c:v>1711</c:v>
                </c:pt>
                <c:pt idx="17">
                  <c:v>109181</c:v>
                </c:pt>
                <c:pt idx="18">
                  <c:v>7136</c:v>
                </c:pt>
                <c:pt idx="19">
                  <c:v>26715</c:v>
                </c:pt>
                <c:pt idx="20">
                  <c:v>80</c:v>
                </c:pt>
                <c:pt idx="21">
                  <c:v>1236</c:v>
                </c:pt>
                <c:pt idx="22">
                  <c:v>86</c:v>
                </c:pt>
                <c:pt idx="23">
                  <c:v>58818</c:v>
                </c:pt>
                <c:pt idx="24">
                  <c:v>150</c:v>
                </c:pt>
                <c:pt idx="25">
                  <c:v>14158</c:v>
                </c:pt>
                <c:pt idx="26">
                  <c:v>355483</c:v>
                </c:pt>
                <c:pt idx="27">
                  <c:v>47018</c:v>
                </c:pt>
                <c:pt idx="28">
                  <c:v>214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E4-4FFF-B118-1D1E42AAD6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372096"/>
        <c:axId val="64391424"/>
      </c:lineChart>
      <c:catAx>
        <c:axId val="6437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 anchor="b" anchorCtr="1"/>
          <a:lstStyle/>
          <a:p>
            <a:pPr>
              <a:defRPr lang="es-ES" sz="850" b="1"/>
            </a:pPr>
            <a:endParaRPr lang="es-MX"/>
          </a:p>
        </c:txPr>
        <c:crossAx val="64391424"/>
        <c:crosses val="autoZero"/>
        <c:auto val="1"/>
        <c:lblAlgn val="ctr"/>
        <c:lblOffset val="100"/>
        <c:noMultiLvlLbl val="0"/>
      </c:catAx>
      <c:valAx>
        <c:axId val="64391424"/>
        <c:scaling>
          <c:orientation val="minMax"/>
          <c:max val="4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008964635638027E-4"/>
              <c:y val="0.149899732564975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64372096"/>
        <c:crosses val="autoZero"/>
        <c:crossBetween val="between"/>
        <c:majorUnit val="50000"/>
        <c:minorUnit val="10000"/>
      </c:valAx>
    </c:plotArea>
    <c:plotVisOnly val="1"/>
    <c:dispBlanksAs val="gap"/>
    <c:showDLblsOverMax val="0"/>
  </c:chart>
  <c:spPr>
    <a:solidFill>
      <a:srgbClr val="EEECE1">
        <a:lumMod val="90000"/>
      </a:srgb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del Autotransporte de Carga por Clase</a:t>
            </a:r>
            <a:r>
              <a:rPr lang="es-ES" sz="1200" baseline="0"/>
              <a:t> de Servicio 2019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06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913823272091027E-2"/>
          <c:y val="0.26851851851851855"/>
          <c:w val="0.43333333333333329"/>
          <c:h val="0.72222222222222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49-4E9B-80FC-0797BE2A9192}"/>
              </c:ext>
            </c:extLst>
          </c:dPt>
          <c:dPt>
            <c:idx val="1"/>
            <c:bubble3D val="0"/>
            <c:explosion val="29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49-4E9B-80FC-0797BE2A9192}"/>
              </c:ext>
            </c:extLst>
          </c:dPt>
          <c:dLbls>
            <c:dLbl>
              <c:idx val="0"/>
              <c:layout>
                <c:manualLayout>
                  <c:x val="9.9803149606294129E-4"/>
                  <c:y val="-0.11620370370370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49-4E9B-80FC-0797BE2A91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'1.2.3'!$B$5:$C$5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95.558197021845316</c:v>
                </c:pt>
                <c:pt idx="1">
                  <c:v>4.4418029781546799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749-4E9B-80FC-0797BE2A91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921391076115487"/>
          <c:y val="0.39174321959755032"/>
          <c:w val="0.28411942257217843"/>
          <c:h val="0.2905876348789738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2019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'1.3.1 '!$C$6:$C$7</c:f>
              <c:strCache>
                <c:ptCount val="1"/>
                <c:pt idx="0">
                  <c:v>Número de 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7.8431372549019624E-3"/>
                  <c:y val="4.4893378226712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674-43ED-B422-3EDE6F8A7BC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74-43ED-B422-3EDE6F8A7BC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'!$C$9,'1.3.1 '!$C$11,'1.3.1 '!$C$13,'1.3.1 '!$C$15)</c:f>
              <c:numCache>
                <c:formatCode>#,##0</c:formatCode>
                <c:ptCount val="4"/>
                <c:pt idx="0">
                  <c:v>147966</c:v>
                </c:pt>
                <c:pt idx="1">
                  <c:v>28318</c:v>
                </c:pt>
                <c:pt idx="2">
                  <c:v>3601</c:v>
                </c:pt>
                <c:pt idx="3">
                  <c:v>1146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74-43ED-B422-3EDE6F8A7BC5}"/>
            </c:ext>
          </c:extLst>
        </c:ser>
        <c:ser>
          <c:idx val="2"/>
          <c:order val="1"/>
          <c:tx>
            <c:strRef>
              <c:f>'1.3.1 '!$E$6:$E$7</c:f>
              <c:strCache>
                <c:ptCount val="1"/>
                <c:pt idx="0">
                  <c:v>Número de 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2.6143790849673526E-3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674-43ED-B422-3EDE6F8A7BC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674-43ED-B422-3EDE6F8A7BC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674-43ED-B422-3EDE6F8A7BC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674-43ED-B422-3EDE6F8A7BC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'!$E$9,'1.3.1 '!$E$11,'1.3.1 '!$E$13,'1.3.1 '!$E$15)</c:f>
              <c:numCache>
                <c:formatCode>#,##0</c:formatCode>
                <c:ptCount val="4"/>
                <c:pt idx="0">
                  <c:v>269411</c:v>
                </c:pt>
                <c:pt idx="1">
                  <c:v>325938</c:v>
                </c:pt>
                <c:pt idx="2">
                  <c:v>181405</c:v>
                </c:pt>
                <c:pt idx="3">
                  <c:v>322617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674-43ED-B422-3EDE6F8A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85216"/>
        <c:axId val="85799296"/>
      </c:barChart>
      <c:catAx>
        <c:axId val="8578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5799296"/>
        <c:crosses val="autoZero"/>
        <c:auto val="1"/>
        <c:lblAlgn val="ctr"/>
        <c:lblOffset val="100"/>
        <c:noMultiLvlLbl val="0"/>
      </c:catAx>
      <c:valAx>
        <c:axId val="85799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5785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4"/>
          <c:y val="0.91881969299292132"/>
          <c:w val="0.62700467319634301"/>
          <c:h val="8.11803070070786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del Autotransporte de Carga 2019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5065616797899"/>
          <c:y val="0.24074074074074123"/>
          <c:w val="0.45277777777777861"/>
          <c:h val="0.754629629629632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2F-4C85-94D3-2DA7EA0F984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2F-4C85-94D3-2DA7EA0F984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B2F-4C85-94D3-2DA7EA0F984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B2F-4C85-94D3-2DA7EA0F984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81.8%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15.6%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7393919510061241E-2"/>
                  <c:y val="-1.01932050160396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'!$D$9,'1.3.1 '!$D$11,'1.3.1 '!$D$13,'1.3.1 '!$D$15)</c:f>
              <c:numCache>
                <c:formatCode>0.0</c:formatCode>
                <c:ptCount val="4"/>
                <c:pt idx="0">
                  <c:v>81.8</c:v>
                </c:pt>
                <c:pt idx="1">
                  <c:v>15.642624743828403</c:v>
                </c:pt>
                <c:pt idx="2">
                  <c:v>1.989162077213295</c:v>
                </c:pt>
                <c:pt idx="3">
                  <c:v>0.63304074992680814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B2F-4C85-94D3-2DA7EA0F98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del Autotransporte de Carga 2019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4F-4528-B43D-BBF345BD167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4F-4528-B43D-BBF345BD167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4F-4528-B43D-BBF345BD167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14F-4528-B43D-BBF345BD167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24.5%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29.7%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16.5%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29.3%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'!$F$9,'1.3.1 '!$F$11,'1.3.1 '!$F$13,'1.3.1 '!$F$15)</c:f>
              <c:numCache>
                <c:formatCode>0.0</c:formatCode>
                <c:ptCount val="4"/>
                <c:pt idx="0">
                  <c:v>24.50592202268388</c:v>
                </c:pt>
                <c:pt idx="1">
                  <c:v>29.7</c:v>
                </c:pt>
                <c:pt idx="2">
                  <c:v>16.500799093299715</c:v>
                </c:pt>
                <c:pt idx="3">
                  <c:v>29.345598528613181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14F-4528-B43D-BBF345BD1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9351"/>
          <c:w val="0.25681124234470692"/>
          <c:h val="0.35732720909886739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2019</a:t>
            </a:r>
          </a:p>
        </c:rich>
      </c:tx>
      <c:layout>
        <c:manualLayout>
          <c:xMode val="edge"/>
          <c:yMode val="edge"/>
          <c:x val="0.1400485564304473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863954505686789E-2"/>
          <c:y val="0.13171438007335176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9C5-4BF1-BBCD-939F7C10C6F8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C5-4BF1-BBCD-939F7C10C6F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9C5-4BF1-BBCD-939F7C10C6F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9C5-4BF1-BBCD-939F7C10C6F8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78.9%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'!$D$9:$D$12</c:f>
              <c:numCache>
                <c:formatCode>0.0</c:formatCode>
                <c:ptCount val="4"/>
                <c:pt idx="0">
                  <c:v>6.9298845954685522</c:v>
                </c:pt>
                <c:pt idx="1">
                  <c:v>13.366575052777566</c:v>
                </c:pt>
                <c:pt idx="2">
                  <c:v>0.75771566380237476</c:v>
                </c:pt>
                <c:pt idx="3">
                  <c:v>78.9458246879515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9C5-4BF1-BBCD-939F7C10C6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61504811898508"/>
          <c:y val="0.34819662442856897"/>
          <c:w val="0.33527384076990374"/>
          <c:h val="0.33009681736802765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1" i="0" baseline="0">
                <a:effectLst/>
              </a:rPr>
              <a:t>Tráfico de Toneladas-km 2019</a:t>
            </a:r>
            <a:endParaRPr lang="es-MX" sz="1400">
              <a:effectLst/>
            </a:endParaRPr>
          </a:p>
        </c:rich>
      </c:tx>
      <c:layout>
        <c:manualLayout>
          <c:xMode val="edge"/>
          <c:yMode val="edge"/>
          <c:x val="0.245812335958005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808398950131784E-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19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CF0-477C-92DE-7CBE0A0C3B35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CF0-477C-92DE-7CBE0A0C3B3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CF0-477C-92DE-7CBE0A0C3B35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CF0-477C-92DE-7CBE0A0C3B35}"/>
              </c:ext>
            </c:extLst>
          </c:dPt>
          <c:dLbls>
            <c:dLbl>
              <c:idx val="0"/>
              <c:layout>
                <c:manualLayout>
                  <c:x val="-7.0586067366579172E-2"/>
                  <c:y val="7.15040828229804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85017497812772E-2"/>
                  <c:y val="9.9235564304461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583114610673665E-2"/>
                  <c:y val="1.27599154272382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'!$E$9:$E$12</c:f>
              <c:numCache>
                <c:formatCode>0.0</c:formatCode>
                <c:ptCount val="4"/>
                <c:pt idx="0">
                  <c:v>2.8259061248473039</c:v>
                </c:pt>
                <c:pt idx="1">
                  <c:v>6.3917992608742713</c:v>
                </c:pt>
                <c:pt idx="2">
                  <c:v>0.61461474231108226</c:v>
                </c:pt>
                <c:pt idx="3">
                  <c:v>90.167679871967337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CF0-477C-92DE-7CBE0A0C3B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Demanda Atendida Toneladas 2019</a:t>
            </a:r>
          </a:p>
        </c:rich>
      </c:tx>
      <c:layout>
        <c:manualLayout>
          <c:xMode val="edge"/>
          <c:yMode val="edge"/>
          <c:x val="0.21384706358345523"/>
          <c:y val="2.77777777777777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2"/>
              <c:layout>
                <c:manualLayout>
                  <c:x val="-1.5810276679841896E-2"/>
                  <c:y val="9.2592592592593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F61-461C-A8CD-D27EFF6333F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F61-461C-A8CD-D27EFF6333F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'1.4.2'!$B$7:$B$10</c:f>
              <c:numCache>
                <c:formatCode>#,##0</c:formatCode>
                <c:ptCount val="4"/>
                <c:pt idx="0">
                  <c:v>29559</c:v>
                </c:pt>
                <c:pt idx="1">
                  <c:v>67885</c:v>
                </c:pt>
                <c:pt idx="2">
                  <c:v>3810</c:v>
                </c:pt>
                <c:pt idx="3">
                  <c:v>378957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F61-461C-A8CD-D27EFF6333FD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F61-461C-A8CD-D27EFF6333F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F61-461C-A8CD-D27EFF6333F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810276679841896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F61-461C-A8CD-D27EFF6333F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'1.4.2'!$D$7:$D$10</c:f>
              <c:numCache>
                <c:formatCode>#,##0</c:formatCode>
                <c:ptCount val="4"/>
                <c:pt idx="0">
                  <c:v>8716</c:v>
                </c:pt>
                <c:pt idx="1">
                  <c:v>5941</c:v>
                </c:pt>
                <c:pt idx="2">
                  <c:v>375</c:v>
                </c:pt>
                <c:pt idx="3">
                  <c:v>57075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F61-461C-A8CD-D27EFF633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76704"/>
        <c:axId val="88778240"/>
      </c:barChart>
      <c:catAx>
        <c:axId val="88776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88778240"/>
        <c:crosses val="autoZero"/>
        <c:auto val="1"/>
        <c:lblAlgn val="ctr"/>
        <c:lblOffset val="100"/>
        <c:noMultiLvlLbl val="0"/>
      </c:catAx>
      <c:valAx>
        <c:axId val="88778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776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844459659933823E-2"/>
          <c:y val="0.91589895013123368"/>
          <c:w val="0.8552799477140457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Toneladas-km 2019</a:t>
            </a:r>
          </a:p>
        </c:rich>
      </c:tx>
      <c:layout>
        <c:manualLayout>
          <c:xMode val="edge"/>
          <c:yMode val="edge"/>
          <c:x val="0.29789985075394987"/>
          <c:y val="4.1666666666666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2.6143790849673201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FD-4D7E-9683-BB683AC955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080368906455892E-2"/>
                  <c:y val="9.25925925925947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FD-4D7E-9683-BB683AC955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FD-4D7E-9683-BB683AC955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'1.4.2'!$C$7:$C$10</c:f>
              <c:numCache>
                <c:formatCode>#,##0</c:formatCode>
                <c:ptCount val="4"/>
                <c:pt idx="0">
                  <c:v>5689549</c:v>
                </c:pt>
                <c:pt idx="1">
                  <c:v>15252580</c:v>
                </c:pt>
                <c:pt idx="2">
                  <c:v>1452804</c:v>
                </c:pt>
                <c:pt idx="3">
                  <c:v>203778565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FD-4D7E-9683-BB683AC9556F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30909371622665E-2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FD-4D7E-9683-BB683AC955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018372703412072E-2"/>
                  <c:y val="1.85185185185184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FD-4D7E-9683-BB683AC9556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018372703412072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FD-4D7E-9683-BB683AC9556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52683855694413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FD-4D7E-9683-BB683AC955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'1.4.2'!$E$7:$E$10</c:f>
              <c:numCache>
                <c:formatCode>#,##0</c:formatCode>
                <c:ptCount val="4"/>
                <c:pt idx="0">
                  <c:v>1620618</c:v>
                </c:pt>
                <c:pt idx="1">
                  <c:v>1281982</c:v>
                </c:pt>
                <c:pt idx="2">
                  <c:v>137106</c:v>
                </c:pt>
                <c:pt idx="3">
                  <c:v>29470796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5FD-4D7E-9683-BB683AC9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44928"/>
        <c:axId val="88854912"/>
      </c:barChart>
      <c:catAx>
        <c:axId val="8884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854912"/>
        <c:crosses val="autoZero"/>
        <c:auto val="1"/>
        <c:lblAlgn val="ctr"/>
        <c:lblOffset val="100"/>
        <c:noMultiLvlLbl val="0"/>
      </c:catAx>
      <c:valAx>
        <c:axId val="888549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88844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26601821831414E-2"/>
          <c:y val="0.91589895013123368"/>
          <c:w val="0.89697576038289362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Demanda Atendida Toneladas 2019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67"/>
          <c:y val="4.62962962962967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43875765529302E-2"/>
          <c:y val="0.18958333333333335"/>
          <c:w val="0.4529166666666694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'1.4.2'!$B$5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38-47E2-BB8F-82A4BDC2F7A5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38-47E2-BB8F-82A4BDC2F7A5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38-47E2-BB8F-82A4BDC2F7A5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38-47E2-BB8F-82A4BDC2F7A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14.1%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78.9%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'1.4.2'!$F$7:$F$10</c:f>
              <c:numCache>
                <c:formatCode>#,##0.0</c:formatCode>
                <c:ptCount val="4"/>
                <c:pt idx="0">
                  <c:v>6.1554191803186518</c:v>
                </c:pt>
                <c:pt idx="1">
                  <c:v>14.136494166106148</c:v>
                </c:pt>
                <c:pt idx="2">
                  <c:v>0.79340123404086949</c:v>
                </c:pt>
                <c:pt idx="3">
                  <c:v>78.914685419534337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B38-47E2-BB8F-82A4BDC2F7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24"/>
          <c:y val="0.36465988626421986"/>
          <c:w val="0.33527209098862965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2</a:t>
            </a:r>
            <a:r>
              <a:rPr lang="en-US" sz="1200"/>
              <a:t>019</a:t>
            </a:r>
          </a:p>
        </c:rich>
      </c:tx>
      <c:layout>
        <c:manualLayout>
          <c:xMode val="edge"/>
          <c:yMode val="edge"/>
          <c:x val="0.2653901216893342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235699876358432E-2"/>
          <c:y val="0.24513888888888888"/>
          <c:w val="0.42438016528925621"/>
          <c:h val="0.71319444444444446"/>
        </c:manualLayout>
      </c:layout>
      <c:pieChart>
        <c:varyColors val="1"/>
        <c:ser>
          <c:idx val="0"/>
          <c:order val="0"/>
          <c:tx>
            <c:strRef>
              <c:f>'1.4.2'!$G$5</c:f>
              <c:strCache>
                <c:ptCount val="1"/>
              </c:strCache>
            </c:strRef>
          </c:tx>
          <c:dPt>
            <c:idx val="0"/>
            <c:bubble3D val="0"/>
            <c:explosion val="16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C3-461A-BAB6-9F5E393D6C48}"/>
              </c:ext>
            </c:extLst>
          </c:dPt>
          <c:dPt>
            <c:idx val="1"/>
            <c:bubble3D val="0"/>
            <c:explosion val="2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C3-461A-BAB6-9F5E393D6C48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C3-461A-BAB6-9F5E393D6C48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C3-461A-BAB6-9F5E393D6C48}"/>
              </c:ext>
            </c:extLst>
          </c:dPt>
          <c:dLbls>
            <c:dLbl>
              <c:idx val="0"/>
              <c:layout>
                <c:manualLayout>
                  <c:x val="-0.10265612459599575"/>
                  <c:y val="-7.0902595508894723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'1.4.2'!$G$7:$G$10</c:f>
              <c:numCache>
                <c:formatCode>#,##0.0</c:formatCode>
                <c:ptCount val="4"/>
                <c:pt idx="0">
                  <c:v>2.5155683801645052</c:v>
                </c:pt>
                <c:pt idx="1">
                  <c:v>6.8</c:v>
                </c:pt>
                <c:pt idx="2">
                  <c:v>0.64234050976211188</c:v>
                </c:pt>
                <c:pt idx="3">
                  <c:v>90.098339019366449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C3-461A-BAB6-9F5E393D6C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972790901137766"/>
          <c:y val="0.378548775153108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del</a:t>
            </a:r>
          </a:p>
          <a:p>
            <a:pPr>
              <a:defRPr lang="es-ES" sz="1200"/>
            </a:pPr>
            <a:r>
              <a:rPr lang="es-ES" sz="1200"/>
              <a:t> Autotransporte de  Carga por Clase de Servicio 2019</a:t>
            </a:r>
          </a:p>
        </c:rich>
      </c:tx>
      <c:layout>
        <c:manualLayout>
          <c:xMode val="edge"/>
          <c:yMode val="edge"/>
          <c:x val="0.1337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5347769028871383E-2"/>
          <c:y val="0.20922317002041413"/>
          <c:w val="0.47384251968503938"/>
          <c:h val="0.78973753280839898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09-4B42-8394-E24FE17F1494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D09-4B42-8394-E24FE17F1494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86.8%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('1.1.3'!$A$6,'1.1.3'!$A$8)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('1.1.3'!$C$6,'1.1.3'!$C$8)</c:f>
              <c:numCache>
                <c:formatCode>0.0</c:formatCode>
                <c:ptCount val="2"/>
                <c:pt idx="0">
                  <c:v>86.81345969649918</c:v>
                </c:pt>
                <c:pt idx="1">
                  <c:v>13.18654030350082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D09-4B42-8394-E24FE17F14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875568678915796"/>
          <c:y val="0.41346420239136888"/>
          <c:w val="0.28457764654418199"/>
          <c:h val="0.3212197433654139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Especializada </a:t>
            </a:r>
          </a:p>
          <a:p>
            <a:pPr>
              <a:defRPr lang="es-ES" sz="1200"/>
            </a:pPr>
            <a:r>
              <a:rPr lang="en-US" sz="1200"/>
              <a:t>Demanda Atendida Toneladas 2019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76"/>
          <c:y val="4.62962962962967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021653543307083E-2"/>
          <c:y val="0.21736111111111112"/>
          <c:w val="0.45291666666666952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'1.4.2'!$D$5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3AF-42F5-AF93-2E032952006B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3AF-42F5-AF93-2E032952006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3AF-42F5-AF93-2E032952006B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3AF-42F5-AF93-2E032952006B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12.1%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79.2%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'1.4.2'!$H$7:$H$10</c:f>
              <c:numCache>
                <c:formatCode>#,##0.0</c:formatCode>
                <c:ptCount val="4"/>
                <c:pt idx="0">
                  <c:v>12.087592050702428</c:v>
                </c:pt>
                <c:pt idx="1">
                  <c:v>8.2391446045460217</c:v>
                </c:pt>
                <c:pt idx="2">
                  <c:v>0.52006046569681164</c:v>
                </c:pt>
                <c:pt idx="3">
                  <c:v>79.153202879054732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3AF-42F5-AF93-2E03295200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46"/>
          <c:y val="0.364659886264219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</a:t>
            </a:r>
            <a:r>
              <a:rPr lang="en-US" sz="1200" baseline="0"/>
              <a:t> de </a:t>
            </a: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</a:t>
            </a:r>
            <a:r>
              <a:rPr lang="en-US" sz="1200"/>
              <a:t>2019</a:t>
            </a:r>
          </a:p>
        </c:rich>
      </c:tx>
      <c:layout>
        <c:manualLayout>
          <c:xMode val="edge"/>
          <c:yMode val="edge"/>
          <c:x val="0.226753649595453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30376781414713E-2"/>
          <c:y val="0.23587962962962963"/>
          <c:w val="0.42162534435261706"/>
          <c:h val="0.70856481481481481"/>
        </c:manualLayout>
      </c:layout>
      <c:pieChart>
        <c:varyColors val="1"/>
        <c:ser>
          <c:idx val="0"/>
          <c:order val="0"/>
          <c:tx>
            <c:strRef>
              <c:f>'1.4.2'!$E$5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BD-4053-A8F2-58B91FD9F93B}"/>
              </c:ext>
            </c:extLst>
          </c:dPt>
          <c:dPt>
            <c:idx val="1"/>
            <c:bubble3D val="0"/>
            <c:explosion val="14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BD-4053-A8F2-58B91FD9F93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BD-4053-A8F2-58B91FD9F93B}"/>
              </c:ext>
            </c:extLst>
          </c:dPt>
          <c:dPt>
            <c:idx val="3"/>
            <c:bubble3D val="0"/>
            <c:explosion val="18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5BD-4053-A8F2-58B91FD9F93B}"/>
              </c:ext>
            </c:extLst>
          </c:dPt>
          <c:dLbls>
            <c:dLbl>
              <c:idx val="0"/>
              <c:layout>
                <c:manualLayout>
                  <c:x val="-0.12278453829634935"/>
                  <c:y val="1.33686934966462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'1.4.2'!$I$7:$I$10</c:f>
              <c:numCache>
                <c:formatCode>#,##0.0</c:formatCode>
                <c:ptCount val="4"/>
                <c:pt idx="0">
                  <c:v>4.9849061081862098</c:v>
                </c:pt>
                <c:pt idx="1">
                  <c:v>3.9432857727020028</c:v>
                </c:pt>
                <c:pt idx="2">
                  <c:v>0.42172833873804838</c:v>
                </c:pt>
                <c:pt idx="3">
                  <c:v>90.650079780373744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5BD-4053-A8F2-58B91FD9F9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del Autotransporte de Carga Especializada  2019</a:t>
            </a:r>
            <a:endParaRPr lang="es-ES" sz="1200"/>
          </a:p>
        </c:rich>
      </c:tx>
      <c:layout>
        <c:manualLayout>
          <c:xMode val="edge"/>
          <c:yMode val="edge"/>
          <c:x val="0.12443044619422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896544181977294E-2"/>
          <c:y val="0.2175925925925942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406-4BC9-AEF2-AE5AE31D23F9}"/>
              </c:ext>
            </c:extLst>
          </c:dPt>
          <c:dPt>
            <c:idx val="1"/>
            <c:bubble3D val="0"/>
            <c:explosion val="9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406-4BC9-AEF2-AE5AE31D23F9}"/>
              </c:ext>
            </c:extLst>
          </c:dPt>
          <c:dPt>
            <c:idx val="2"/>
            <c:bubble3D val="0"/>
            <c:explosion val="8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406-4BC9-AEF2-AE5AE31D23F9}"/>
              </c:ext>
            </c:extLst>
          </c:dPt>
          <c:dPt>
            <c:idx val="3"/>
            <c:bubble3D val="0"/>
            <c:explosion val="8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406-4BC9-AEF2-AE5AE31D23F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83114610673666E-3"/>
                  <c:y val="-5.51210265383493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01509186351706E-2"/>
                  <c:y val="-4.96864975211431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'1.1.3'!$A$10:$A$13</c:f>
              <c:strCache>
                <c:ptCount val="4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Vehículos voluminosos</c:v>
                </c:pt>
              </c:strCache>
            </c:strRef>
          </c:cat>
          <c:val>
            <c:numRef>
              <c:f>'1.1.3'!$C$10:$C$13</c:f>
              <c:numCache>
                <c:formatCode>0.0</c:formatCode>
                <c:ptCount val="4"/>
                <c:pt idx="0">
                  <c:v>80.242672571377327</c:v>
                </c:pt>
                <c:pt idx="1">
                  <c:v>5.1597238030199559</c:v>
                </c:pt>
                <c:pt idx="2">
                  <c:v>3.1834392180397186</c:v>
                </c:pt>
                <c:pt idx="3">
                  <c:v>11.414164407562996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406-4BC9-AEF2-AE5AE31D23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445975503062114"/>
          <c:y val="0.39584499854184896"/>
          <c:w val="0.31109580052493441"/>
          <c:h val="0.37034703995333923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Motrices 2019</a:t>
            </a:r>
          </a:p>
        </c:rich>
      </c:tx>
      <c:layout>
        <c:manualLayout>
          <c:xMode val="edge"/>
          <c:yMode val="edge"/>
          <c:x val="0.15393744531933687"/>
          <c:y val="4.629629629629663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381649168853894"/>
          <c:y val="0.19907407407407407"/>
          <c:w val="0.47499999999999998"/>
          <c:h val="0.79166666666666663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D5-4CF3-8DB4-CEF1CEB867BA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D5-4CF3-8DB4-CEF1CEB867B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3D5-4CF3-8DB4-CEF1CEB867BA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D5-4CF3-8DB4-CEF1CEB867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3D5-4CF3-8DB4-CEF1CEB867B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20.5%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15.9%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62.8%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'1.1.4'!$B$5:$F$5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'1.1.4'!$B$11:$F$11</c:f>
              <c:numCache>
                <c:formatCode>#,##0.0</c:formatCode>
                <c:ptCount val="5"/>
                <c:pt idx="0">
                  <c:v>20.507217575272563</c:v>
                </c:pt>
                <c:pt idx="1">
                  <c:v>15.915203516195209</c:v>
                </c:pt>
                <c:pt idx="2">
                  <c:v>0.62809569725929981</c:v>
                </c:pt>
                <c:pt idx="3">
                  <c:v>62.8</c:v>
                </c:pt>
                <c:pt idx="4">
                  <c:v>0.2185145643700061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3D5-4CF3-8DB4-CEF1CEB867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295931758530184"/>
          <c:y val="0.23515128317293671"/>
          <c:w val="0.11148512685914261"/>
          <c:h val="0.557474846894138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de Arrastre</a:t>
            </a:r>
            <a:r>
              <a:rPr lang="es-ES" sz="1400" baseline="0"/>
              <a:t> 2019</a:t>
            </a:r>
            <a:endParaRPr lang="es-ES" sz="1400"/>
          </a:p>
        </c:rich>
      </c:tx>
      <c:layout>
        <c:manualLayout>
          <c:xMode val="edge"/>
          <c:yMode val="edge"/>
          <c:x val="0.146429865280924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29098475366637"/>
          <c:y val="0.24074074074074073"/>
          <c:w val="0.43997317236753858"/>
          <c:h val="0.7592592592592593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explosion val="2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00-4FA8-9128-1612D28C7C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00-4FA8-9128-1612D28C7CC7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00-4FA8-9128-1612D28C7CC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00-4FA8-9128-1612D28C7CC7}"/>
              </c:ext>
            </c:extLst>
          </c:dPt>
          <c:dPt>
            <c:idx val="4"/>
            <c:bubble3D val="0"/>
            <c:explosion val="37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A00-4FA8-9128-1612D28C7CC7}"/>
              </c:ext>
            </c:extLst>
          </c:dPt>
          <c:dPt>
            <c:idx val="5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A00-4FA8-9128-1612D28C7CC7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dPt>
          <c:dPt>
            <c:idx val="8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672-40D7-B65A-65D35F74A3F6}"/>
              </c:ext>
            </c:extLst>
          </c:dPt>
          <c:dPt>
            <c:idx val="9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672-40D7-B65A-65D35F74A3F6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672-40D7-B65A-65D35F74A3F6}"/>
              </c:ext>
            </c:extLst>
          </c:dPt>
          <c:dLbls>
            <c:dLbl>
              <c:idx val="0"/>
              <c:layout>
                <c:manualLayout>
                  <c:x val="8.2216976399076921E-2"/>
                  <c:y val="1.78718285214348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79.6%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18.7%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261844030059623"/>
                  <c:y val="1.19965733449985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7.8674144605163795E-2"/>
                  <c:y val="-7.09499854184893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7817561537202216E-2"/>
                  <c:y val="-6.7297681539807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'1.1.4'!$B$17:$L$17</c:f>
              <c:strCache>
                <c:ptCount val="11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S-4</c:v>
                </c:pt>
                <c:pt idx="4">
                  <c:v>S-5</c:v>
                </c:pt>
                <c:pt idx="5">
                  <c:v>S-6</c:v>
                </c:pt>
                <c:pt idx="6">
                  <c:v>R-2</c:v>
                </c:pt>
                <c:pt idx="7">
                  <c:v>R-3</c:v>
                </c:pt>
                <c:pt idx="8">
                  <c:v>R-4</c:v>
                </c:pt>
                <c:pt idx="9">
                  <c:v>R-5</c:v>
                </c:pt>
                <c:pt idx="10">
                  <c:v>R-6</c:v>
                </c:pt>
              </c:strCache>
            </c:strRef>
          </c:cat>
          <c:val>
            <c:numRef>
              <c:f>'1.1.4'!$B$23:$L$23</c:f>
              <c:numCache>
                <c:formatCode>#,##0.0</c:formatCode>
                <c:ptCount val="11"/>
                <c:pt idx="0">
                  <c:v>0.9</c:v>
                </c:pt>
                <c:pt idx="1">
                  <c:v>79.619867872290186</c:v>
                </c:pt>
                <c:pt idx="2">
                  <c:v>18.685862930051897</c:v>
                </c:pt>
                <c:pt idx="3">
                  <c:v>0.12625206159018099</c:v>
                </c:pt>
                <c:pt idx="4">
                  <c:v>1.5618811743115172E-2</c:v>
                </c:pt>
                <c:pt idx="5">
                  <c:v>2.4357908789858183E-2</c:v>
                </c:pt>
                <c:pt idx="6">
                  <c:v>0.52341613162939538</c:v>
                </c:pt>
                <c:pt idx="7">
                  <c:v>0.2</c:v>
                </c:pt>
                <c:pt idx="8">
                  <c:v>2.5287599965043612E-2</c:v>
                </c:pt>
                <c:pt idx="9">
                  <c:v>3.3468882306675368E-3</c:v>
                </c:pt>
                <c:pt idx="10">
                  <c:v>1.1528170572299294E-2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A00-4FA8-9128-1612D28C7C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70075254677672327"/>
          <c:y val="0.16937700495771363"/>
          <c:w val="0.13345268461160664"/>
          <c:h val="0.77698673082531333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2019</a:t>
            </a:r>
            <a:endParaRPr lang="es-ES" sz="1200"/>
          </a:p>
        </c:rich>
      </c:tx>
      <c:layout>
        <c:manualLayout>
          <c:xMode val="edge"/>
          <c:yMode val="edge"/>
          <c:x val="0.254653103043534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07582318569891"/>
          <c:y val="0.14162872498080598"/>
          <c:w val="0.87297165059060045"/>
          <c:h val="0.62514221436606143"/>
        </c:manualLayout>
      </c:layout>
      <c:lineChart>
        <c:grouping val="standar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9371</c:v>
                </c:pt>
                <c:pt idx="1">
                  <c:v>11956</c:v>
                </c:pt>
                <c:pt idx="2">
                  <c:v>895</c:v>
                </c:pt>
                <c:pt idx="3">
                  <c:v>642</c:v>
                </c:pt>
                <c:pt idx="4">
                  <c:v>4120</c:v>
                </c:pt>
                <c:pt idx="5">
                  <c:v>13343</c:v>
                </c:pt>
                <c:pt idx="6">
                  <c:v>100555</c:v>
                </c:pt>
                <c:pt idx="7">
                  <c:v>13311</c:v>
                </c:pt>
                <c:pt idx="8">
                  <c:v>3698</c:v>
                </c:pt>
                <c:pt idx="9">
                  <c:v>5823</c:v>
                </c:pt>
                <c:pt idx="10">
                  <c:v>24897</c:v>
                </c:pt>
                <c:pt idx="11">
                  <c:v>26044</c:v>
                </c:pt>
                <c:pt idx="12">
                  <c:v>2665</c:v>
                </c:pt>
                <c:pt idx="13">
                  <c:v>18589</c:v>
                </c:pt>
                <c:pt idx="14">
                  <c:v>33792</c:v>
                </c:pt>
                <c:pt idx="15">
                  <c:v>13681</c:v>
                </c:pt>
                <c:pt idx="16">
                  <c:v>4894</c:v>
                </c:pt>
                <c:pt idx="17">
                  <c:v>1157</c:v>
                </c:pt>
                <c:pt idx="18">
                  <c:v>42540</c:v>
                </c:pt>
                <c:pt idx="19">
                  <c:v>2397</c:v>
                </c:pt>
                <c:pt idx="20">
                  <c:v>16286</c:v>
                </c:pt>
                <c:pt idx="21">
                  <c:v>11700</c:v>
                </c:pt>
                <c:pt idx="22">
                  <c:v>903</c:v>
                </c:pt>
                <c:pt idx="23">
                  <c:v>10117</c:v>
                </c:pt>
                <c:pt idx="24">
                  <c:v>9364</c:v>
                </c:pt>
                <c:pt idx="25">
                  <c:v>9159</c:v>
                </c:pt>
                <c:pt idx="26">
                  <c:v>2375</c:v>
                </c:pt>
                <c:pt idx="27">
                  <c:v>20692</c:v>
                </c:pt>
                <c:pt idx="28">
                  <c:v>2721</c:v>
                </c:pt>
                <c:pt idx="29">
                  <c:v>15366</c:v>
                </c:pt>
                <c:pt idx="30">
                  <c:v>3828</c:v>
                </c:pt>
                <c:pt idx="31">
                  <c:v>1935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50-405A-96E6-E21D489798DF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685</c:v>
                </c:pt>
                <c:pt idx="1">
                  <c:v>983</c:v>
                </c:pt>
                <c:pt idx="2">
                  <c:v>61</c:v>
                </c:pt>
                <c:pt idx="3">
                  <c:v>45</c:v>
                </c:pt>
                <c:pt idx="4">
                  <c:v>91</c:v>
                </c:pt>
                <c:pt idx="5">
                  <c:v>188</c:v>
                </c:pt>
                <c:pt idx="6">
                  <c:v>16977</c:v>
                </c:pt>
                <c:pt idx="7">
                  <c:v>1309</c:v>
                </c:pt>
                <c:pt idx="8">
                  <c:v>301</c:v>
                </c:pt>
                <c:pt idx="9">
                  <c:v>126</c:v>
                </c:pt>
                <c:pt idx="10">
                  <c:v>4484</c:v>
                </c:pt>
                <c:pt idx="11">
                  <c:v>1245</c:v>
                </c:pt>
                <c:pt idx="12">
                  <c:v>117</c:v>
                </c:pt>
                <c:pt idx="13">
                  <c:v>835</c:v>
                </c:pt>
                <c:pt idx="14">
                  <c:v>1603</c:v>
                </c:pt>
                <c:pt idx="15">
                  <c:v>332</c:v>
                </c:pt>
                <c:pt idx="16">
                  <c:v>708</c:v>
                </c:pt>
                <c:pt idx="17">
                  <c:v>11</c:v>
                </c:pt>
                <c:pt idx="18">
                  <c:v>3206</c:v>
                </c:pt>
                <c:pt idx="19">
                  <c:v>72</c:v>
                </c:pt>
                <c:pt idx="20">
                  <c:v>948</c:v>
                </c:pt>
                <c:pt idx="21">
                  <c:v>1845</c:v>
                </c:pt>
                <c:pt idx="22">
                  <c:v>88</c:v>
                </c:pt>
                <c:pt idx="23">
                  <c:v>1038</c:v>
                </c:pt>
                <c:pt idx="24">
                  <c:v>537</c:v>
                </c:pt>
                <c:pt idx="25">
                  <c:v>149</c:v>
                </c:pt>
                <c:pt idx="26">
                  <c:v>108</c:v>
                </c:pt>
                <c:pt idx="27">
                  <c:v>2689</c:v>
                </c:pt>
                <c:pt idx="28">
                  <c:v>202</c:v>
                </c:pt>
                <c:pt idx="29">
                  <c:v>620</c:v>
                </c:pt>
                <c:pt idx="30">
                  <c:v>180</c:v>
                </c:pt>
                <c:pt idx="31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50-405A-96E6-E21D489798DF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104</c:v>
                </c:pt>
                <c:pt idx="1">
                  <c:v>24</c:v>
                </c:pt>
                <c:pt idx="2">
                  <c:v>1</c:v>
                </c:pt>
                <c:pt idx="3">
                  <c:v>1</c:v>
                </c:pt>
                <c:pt idx="4">
                  <c:v>35</c:v>
                </c:pt>
                <c:pt idx="5">
                  <c:v>24</c:v>
                </c:pt>
                <c:pt idx="6">
                  <c:v>852</c:v>
                </c:pt>
                <c:pt idx="7">
                  <c:v>93</c:v>
                </c:pt>
                <c:pt idx="8">
                  <c:v>8</c:v>
                </c:pt>
                <c:pt idx="9">
                  <c:v>3</c:v>
                </c:pt>
                <c:pt idx="10">
                  <c:v>69</c:v>
                </c:pt>
                <c:pt idx="11">
                  <c:v>108</c:v>
                </c:pt>
                <c:pt idx="12">
                  <c:v>10</c:v>
                </c:pt>
                <c:pt idx="13">
                  <c:v>91</c:v>
                </c:pt>
                <c:pt idx="14">
                  <c:v>259</c:v>
                </c:pt>
                <c:pt idx="15">
                  <c:v>73</c:v>
                </c:pt>
                <c:pt idx="16">
                  <c:v>19</c:v>
                </c:pt>
                <c:pt idx="17">
                  <c:v>2</c:v>
                </c:pt>
                <c:pt idx="18">
                  <c:v>303</c:v>
                </c:pt>
                <c:pt idx="19">
                  <c:v>2</c:v>
                </c:pt>
                <c:pt idx="20">
                  <c:v>61</c:v>
                </c:pt>
                <c:pt idx="21">
                  <c:v>160</c:v>
                </c:pt>
                <c:pt idx="22">
                  <c:v>0</c:v>
                </c:pt>
                <c:pt idx="23">
                  <c:v>29</c:v>
                </c:pt>
                <c:pt idx="24">
                  <c:v>40</c:v>
                </c:pt>
                <c:pt idx="25">
                  <c:v>14</c:v>
                </c:pt>
                <c:pt idx="26">
                  <c:v>13</c:v>
                </c:pt>
                <c:pt idx="27">
                  <c:v>44</c:v>
                </c:pt>
                <c:pt idx="28">
                  <c:v>4</c:v>
                </c:pt>
                <c:pt idx="29">
                  <c:v>68</c:v>
                </c:pt>
                <c:pt idx="30">
                  <c:v>24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50-405A-96E6-E21D489798DF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97</c:v>
                </c:pt>
                <c:pt idx="7">
                  <c:v>394</c:v>
                </c:pt>
                <c:pt idx="8">
                  <c:v>7</c:v>
                </c:pt>
                <c:pt idx="9">
                  <c:v>15</c:v>
                </c:pt>
                <c:pt idx="10">
                  <c:v>19</c:v>
                </c:pt>
                <c:pt idx="11">
                  <c:v>65</c:v>
                </c:pt>
                <c:pt idx="12">
                  <c:v>0</c:v>
                </c:pt>
                <c:pt idx="13">
                  <c:v>5</c:v>
                </c:pt>
                <c:pt idx="14">
                  <c:v>22</c:v>
                </c:pt>
                <c:pt idx="15">
                  <c:v>6</c:v>
                </c:pt>
                <c:pt idx="16">
                  <c:v>9</c:v>
                </c:pt>
                <c:pt idx="17">
                  <c:v>1</c:v>
                </c:pt>
                <c:pt idx="18">
                  <c:v>4028</c:v>
                </c:pt>
                <c:pt idx="19">
                  <c:v>0</c:v>
                </c:pt>
                <c:pt idx="20">
                  <c:v>37</c:v>
                </c:pt>
                <c:pt idx="21">
                  <c:v>221</c:v>
                </c:pt>
                <c:pt idx="22">
                  <c:v>0</c:v>
                </c:pt>
                <c:pt idx="23">
                  <c:v>102</c:v>
                </c:pt>
                <c:pt idx="24">
                  <c:v>1</c:v>
                </c:pt>
                <c:pt idx="25">
                  <c:v>3</c:v>
                </c:pt>
                <c:pt idx="26">
                  <c:v>12</c:v>
                </c:pt>
                <c:pt idx="27">
                  <c:v>80</c:v>
                </c:pt>
                <c:pt idx="28">
                  <c:v>2</c:v>
                </c:pt>
                <c:pt idx="29">
                  <c:v>17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50-405A-96E6-E21D4897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64224"/>
        <c:axId val="64570112"/>
      </c:lineChart>
      <c:catAx>
        <c:axId val="6456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4570112"/>
        <c:crosses val="autoZero"/>
        <c:auto val="1"/>
        <c:lblAlgn val="ctr"/>
        <c:lblOffset val="100"/>
        <c:noMultiLvlLbl val="0"/>
      </c:catAx>
      <c:valAx>
        <c:axId val="64570112"/>
        <c:scaling>
          <c:orientation val="minMax"/>
          <c:max val="11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94669690638721E-3"/>
              <c:y val="0.2596079061545878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64564224"/>
        <c:crosses val="autoZero"/>
        <c:crossBetween val="between"/>
        <c:majorUnit val="20000"/>
        <c:minorUnit val="5000"/>
      </c:valAx>
    </c:plotArea>
    <c:legend>
      <c:legendPos val="b"/>
      <c:layout>
        <c:manualLayout>
          <c:xMode val="edge"/>
          <c:yMode val="edge"/>
          <c:x val="0.24904542464309534"/>
          <c:y val="0.91628280839894949"/>
          <c:w val="0.53579969755899126"/>
          <c:h val="8.3717035370578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38100</xdr:rowOff>
    </xdr:from>
    <xdr:to>
      <xdr:col>11</xdr:col>
      <xdr:colOff>28575</xdr:colOff>
      <xdr:row>23</xdr:row>
      <xdr:rowOff>85725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25</xdr:row>
      <xdr:rowOff>9525</xdr:rowOff>
    </xdr:from>
    <xdr:to>
      <xdr:col>11</xdr:col>
      <xdr:colOff>19050</xdr:colOff>
      <xdr:row>40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9525</xdr:rowOff>
    </xdr:from>
    <xdr:to>
      <xdr:col>11</xdr:col>
      <xdr:colOff>0</xdr:colOff>
      <xdr:row>55</xdr:row>
      <xdr:rowOff>85725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17</xdr:col>
      <xdr:colOff>0</xdr:colOff>
      <xdr:row>21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22</xdr:row>
      <xdr:rowOff>66675</xdr:rowOff>
    </xdr:from>
    <xdr:to>
      <xdr:col>17</xdr:col>
      <xdr:colOff>1</xdr:colOff>
      <xdr:row>37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638174</xdr:colOff>
      <xdr:row>4</xdr:row>
      <xdr:rowOff>161925</xdr:rowOff>
    </xdr:from>
    <xdr:to>
      <xdr:col>11</xdr:col>
      <xdr:colOff>190499</xdr:colOff>
      <xdr:row>18</xdr:row>
      <xdr:rowOff>76200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19</xdr:row>
      <xdr:rowOff>95250</xdr:rowOff>
    </xdr:from>
    <xdr:to>
      <xdr:col>11</xdr:col>
      <xdr:colOff>38100</xdr:colOff>
      <xdr:row>33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D722117-A2F6-4165-8878-AEF1F98D88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7</xdr:row>
      <xdr:rowOff>95249</xdr:rowOff>
    </xdr:from>
    <xdr:to>
      <xdr:col>13</xdr:col>
      <xdr:colOff>371475</xdr:colOff>
      <xdr:row>22</xdr:row>
      <xdr:rowOff>85724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5</xdr:row>
      <xdr:rowOff>76200</xdr:rowOff>
    </xdr:from>
    <xdr:to>
      <xdr:col>13</xdr:col>
      <xdr:colOff>9524</xdr:colOff>
      <xdr:row>21</xdr:row>
      <xdr:rowOff>85726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22</xdr:row>
      <xdr:rowOff>123825</xdr:rowOff>
    </xdr:from>
    <xdr:to>
      <xdr:col>6</xdr:col>
      <xdr:colOff>190500</xdr:colOff>
      <xdr:row>37</xdr:row>
      <xdr:rowOff>9525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22</xdr:row>
      <xdr:rowOff>114300</xdr:rowOff>
    </xdr:from>
    <xdr:to>
      <xdr:col>12</xdr:col>
      <xdr:colOff>285750</xdr:colOff>
      <xdr:row>36</xdr:row>
      <xdr:rowOff>180975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6</xdr:row>
      <xdr:rowOff>0</xdr:rowOff>
    </xdr:from>
    <xdr:to>
      <xdr:col>12</xdr:col>
      <xdr:colOff>561976</xdr:colOff>
      <xdr:row>21</xdr:row>
      <xdr:rowOff>161925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xmlns="" id="{C3EF61B2-9F12-4901-9705-321CF7004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866775</xdr:colOff>
      <xdr:row>3</xdr:row>
      <xdr:rowOff>28575</xdr:rowOff>
    </xdr:from>
    <xdr:to>
      <xdr:col>10</xdr:col>
      <xdr:colOff>695325</xdr:colOff>
      <xdr:row>15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C18A672C-F93C-4DCD-855E-E869C1A56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847725</xdr:colOff>
      <xdr:row>15</xdr:row>
      <xdr:rowOff>104775</xdr:rowOff>
    </xdr:from>
    <xdr:to>
      <xdr:col>10</xdr:col>
      <xdr:colOff>676275</xdr:colOff>
      <xdr:row>29</xdr:row>
      <xdr:rowOff>180975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xmlns="" id="{265D2A99-A312-4C8D-9ED9-62FE3B974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152400</xdr:rowOff>
    </xdr:from>
    <xdr:to>
      <xdr:col>4</xdr:col>
      <xdr:colOff>514350</xdr:colOff>
      <xdr:row>28</xdr:row>
      <xdr:rowOff>38100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xmlns="" id="{27D43990-4689-47ED-BA86-17161545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85725</xdr:colOff>
      <xdr:row>28</xdr:row>
      <xdr:rowOff>76200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xmlns="" id="{E4F57E61-3865-4100-98E2-6B8758EEC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29</xdr:row>
      <xdr:rowOff>28575</xdr:rowOff>
    </xdr:from>
    <xdr:to>
      <xdr:col>4</xdr:col>
      <xdr:colOff>485775</xdr:colOff>
      <xdr:row>43</xdr:row>
      <xdr:rowOff>104775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xmlns="" id="{338645A9-B50D-4F7A-B24F-F1537B1F8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29</xdr:row>
      <xdr:rowOff>28575</xdr:rowOff>
    </xdr:from>
    <xdr:to>
      <xdr:col>10</xdr:col>
      <xdr:colOff>581025</xdr:colOff>
      <xdr:row>43</xdr:row>
      <xdr:rowOff>104775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xmlns="" id="{0ACC0595-9BC1-45DA-8C36-4A59AB53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44</xdr:row>
      <xdr:rowOff>85725</xdr:rowOff>
    </xdr:from>
    <xdr:to>
      <xdr:col>4</xdr:col>
      <xdr:colOff>485775</xdr:colOff>
      <xdr:row>58</xdr:row>
      <xdr:rowOff>161925</xdr:rowOff>
    </xdr:to>
    <xdr:graphicFrame macro="">
      <xdr:nvGraphicFramePr>
        <xdr:cNvPr id="6" name="10 Gráfico">
          <a:extLst>
            <a:ext uri="{FF2B5EF4-FFF2-40B4-BE49-F238E27FC236}">
              <a16:creationId xmlns:a16="http://schemas.microsoft.com/office/drawing/2014/main" xmlns="" id="{7F09F0A0-5286-4129-8CAC-EC2C388B4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10</xdr:col>
      <xdr:colOff>600075</xdr:colOff>
      <xdr:row>58</xdr:row>
      <xdr:rowOff>76200</xdr:rowOff>
    </xdr:to>
    <xdr:graphicFrame macro="">
      <xdr:nvGraphicFramePr>
        <xdr:cNvPr id="7" name="11 Gráfico">
          <a:extLst>
            <a:ext uri="{FF2B5EF4-FFF2-40B4-BE49-F238E27FC236}">
              <a16:creationId xmlns:a16="http://schemas.microsoft.com/office/drawing/2014/main" xmlns="" id="{EB2D256E-4D47-41C7-90F0-E099FC7DD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0</xdr:rowOff>
    </xdr:from>
    <xdr:to>
      <xdr:col>9</xdr:col>
      <xdr:colOff>9525</xdr:colOff>
      <xdr:row>17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17</xdr:row>
      <xdr:rowOff>171450</xdr:rowOff>
    </xdr:from>
    <xdr:to>
      <xdr:col>9</xdr:col>
      <xdr:colOff>0</xdr:colOff>
      <xdr:row>32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23</xdr:row>
      <xdr:rowOff>47625</xdr:rowOff>
    </xdr:from>
    <xdr:to>
      <xdr:col>5</xdr:col>
      <xdr:colOff>447675</xdr:colOff>
      <xdr:row>37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23</xdr:row>
      <xdr:rowOff>47625</xdr:rowOff>
    </xdr:from>
    <xdr:to>
      <xdr:col>13</xdr:col>
      <xdr:colOff>152400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552449</xdr:colOff>
      <xdr:row>6</xdr:row>
      <xdr:rowOff>0</xdr:rowOff>
    </xdr:from>
    <xdr:to>
      <xdr:col>15</xdr:col>
      <xdr:colOff>542925</xdr:colOff>
      <xdr:row>22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523875</xdr:colOff>
      <xdr:row>23</xdr:row>
      <xdr:rowOff>57150</xdr:rowOff>
    </xdr:from>
    <xdr:to>
      <xdr:col>15</xdr:col>
      <xdr:colOff>514351</xdr:colOff>
      <xdr:row>39</xdr:row>
      <xdr:rowOff>257175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41</xdr:row>
      <xdr:rowOff>19050</xdr:rowOff>
    </xdr:from>
    <xdr:to>
      <xdr:col>14</xdr:col>
      <xdr:colOff>371475</xdr:colOff>
      <xdr:row>55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5846AFA4-1B72-4D0B-808F-4E3221FDC2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6</xdr:row>
      <xdr:rowOff>135730</xdr:rowOff>
    </xdr:from>
    <xdr:to>
      <xdr:col>17</xdr:col>
      <xdr:colOff>119062</xdr:colOff>
      <xdr:row>24</xdr:row>
      <xdr:rowOff>52388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381001</xdr:colOff>
      <xdr:row>25</xdr:row>
      <xdr:rowOff>11906</xdr:rowOff>
    </xdr:from>
    <xdr:to>
      <xdr:col>17</xdr:col>
      <xdr:colOff>95251</xdr:colOff>
      <xdr:row>42</xdr:row>
      <xdr:rowOff>142876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23</xdr:row>
      <xdr:rowOff>19050</xdr:rowOff>
    </xdr:from>
    <xdr:to>
      <xdr:col>17</xdr:col>
      <xdr:colOff>556685</xdr:colOff>
      <xdr:row>38</xdr:row>
      <xdr:rowOff>93134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omezlo/Desktop/RESPALDO%202013%20MAGDA/ESTADISTICA%202012/Documents%20and%20Settings/mgomezlo/Configuraci&#243;n%20local/Archivos%20temporales%20de%20Internet/Content.Outlook/UX5UP6EX/1%20CARGA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lorviv/AppData/Local/Microsoft/Windows/INetCache/Content.Outlook/AKRAMNWB/1%20Autotransporte%20de%20Carga%202017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"/>
      <sheetName val="1.1.6"/>
      <sheetName val="1.1.6.1"/>
      <sheetName val="1.1.6.2"/>
      <sheetName val="1.1.7"/>
      <sheetName val="1.1.7.1"/>
      <sheetName val="1.1.7.2"/>
      <sheetName val="1.1.8"/>
      <sheetName val="1.1.9"/>
      <sheetName val=" 1.1.10"/>
      <sheetName val=" 1.1.11"/>
      <sheetName val="1.2.1"/>
      <sheetName val="1.2.2"/>
      <sheetName val="1.2.3"/>
      <sheetName val="1.3.1 "/>
      <sheetName val="1.4.1  "/>
      <sheetName val="1.4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">
          <cell r="A9" t="str">
            <v>C-2</v>
          </cell>
        </row>
      </sheetData>
      <sheetData sheetId="20">
        <row r="4">
          <cell r="B4" t="str">
            <v>Autotransporte de Carga General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2"/>
    </sheetNames>
    <sheetDataSet>
      <sheetData sheetId="0">
        <row r="7">
          <cell r="A7" t="str">
            <v>Caballete</v>
          </cell>
        </row>
        <row r="8">
          <cell r="A8" t="str">
            <v>Caja</v>
          </cell>
        </row>
        <row r="9">
          <cell r="A9" t="str">
            <v>Caja abierta</v>
          </cell>
        </row>
        <row r="10">
          <cell r="A10" t="str">
            <v>Caja cerrada</v>
          </cell>
        </row>
        <row r="11">
          <cell r="A11" t="str">
            <v>Caja refrigerador</v>
          </cell>
        </row>
        <row r="12">
          <cell r="A12" t="str">
            <v>Cama B o cuello G</v>
          </cell>
        </row>
        <row r="13">
          <cell r="A13" t="str">
            <v>Chasís portacontenedor</v>
          </cell>
        </row>
        <row r="14">
          <cell r="A14" t="str">
            <v>Equipo especializado</v>
          </cell>
        </row>
        <row r="15">
          <cell r="A15" t="str">
            <v>Estaca o plataforma</v>
          </cell>
        </row>
        <row r="16">
          <cell r="A16" t="str">
            <v>Estacas</v>
          </cell>
        </row>
        <row r="17">
          <cell r="A17" t="str">
            <v>Góndola madrina</v>
          </cell>
        </row>
        <row r="18">
          <cell r="A18" t="str">
            <v>Grúa industrial</v>
          </cell>
        </row>
        <row r="19">
          <cell r="A19" t="str">
            <v>Jaula</v>
          </cell>
        </row>
        <row r="20">
          <cell r="A20" t="str">
            <v>Media redila</v>
          </cell>
        </row>
        <row r="21">
          <cell r="A21" t="str">
            <v>Pallet o Celdillas</v>
          </cell>
        </row>
        <row r="22">
          <cell r="A22" t="str">
            <v>Plataforma o jaula</v>
          </cell>
        </row>
        <row r="23">
          <cell r="A23" t="str">
            <v>Plataforma con grúa</v>
          </cell>
        </row>
        <row r="24">
          <cell r="A24" t="str">
            <v>Plataforma</v>
          </cell>
        </row>
        <row r="25">
          <cell r="A25" t="str">
            <v>Redilas o plataforma</v>
          </cell>
        </row>
        <row r="26">
          <cell r="A26" t="str">
            <v>Redilas</v>
          </cell>
        </row>
        <row r="27">
          <cell r="A27" t="str">
            <v>Refrigerador</v>
          </cell>
        </row>
        <row r="28">
          <cell r="A28" t="str">
            <v>Revolvedora</v>
          </cell>
        </row>
        <row r="29">
          <cell r="A29" t="str">
            <v>Semicaja</v>
          </cell>
        </row>
        <row r="30">
          <cell r="A30" t="str">
            <v>Tanque</v>
          </cell>
        </row>
        <row r="31">
          <cell r="A31" t="str">
            <v>Tanque o redilas</v>
          </cell>
        </row>
        <row r="32">
          <cell r="A32" t="str">
            <v>Tolva</v>
          </cell>
        </row>
        <row r="33">
          <cell r="A33" t="str">
            <v>Tractor</v>
          </cell>
        </row>
        <row r="34">
          <cell r="A34" t="str">
            <v>Volteo</v>
          </cell>
        </row>
        <row r="35">
          <cell r="A35" t="str">
            <v>Volteo desmoltable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D40"/>
  <sheetViews>
    <sheetView tabSelected="1" zoomScaleNormal="100" workbookViewId="0">
      <selection activeCell="A67" sqref="A67"/>
    </sheetView>
  </sheetViews>
  <sheetFormatPr baseColWidth="10" defaultColWidth="11.42578125" defaultRowHeight="15" x14ac:dyDescent="0.25"/>
  <cols>
    <col min="1" max="1" width="39.85546875" style="3" customWidth="1"/>
    <col min="2" max="2" width="11.85546875" style="1" customWidth="1"/>
    <col min="3" max="3" width="12.5703125" style="2" customWidth="1"/>
    <col min="4" max="4" width="8" style="2" customWidth="1"/>
    <col min="5" max="16384" width="11.42578125" style="3"/>
  </cols>
  <sheetData>
    <row r="2" spans="1:4" ht="17.25" x14ac:dyDescent="0.3">
      <c r="A2" s="13" t="s">
        <v>153</v>
      </c>
    </row>
    <row r="4" spans="1:4" ht="17.25" x14ac:dyDescent="0.3">
      <c r="A4" s="13" t="s">
        <v>196</v>
      </c>
    </row>
    <row r="6" spans="1:4" ht="17.25" x14ac:dyDescent="0.3">
      <c r="A6" s="47" t="s">
        <v>197</v>
      </c>
      <c r="B6" s="4"/>
    </row>
    <row r="8" spans="1:4" ht="30" customHeight="1" x14ac:dyDescent="0.25">
      <c r="A8" s="79" t="s">
        <v>49</v>
      </c>
      <c r="B8" s="79" t="s">
        <v>50</v>
      </c>
      <c r="C8" s="80" t="s">
        <v>51</v>
      </c>
      <c r="D8" s="81" t="s">
        <v>1</v>
      </c>
    </row>
    <row r="9" spans="1:4" ht="9" customHeight="1" x14ac:dyDescent="0.25">
      <c r="A9" s="19"/>
      <c r="B9" s="20"/>
      <c r="C9" s="21"/>
      <c r="D9" s="21"/>
    </row>
    <row r="10" spans="1:4" x14ac:dyDescent="0.25">
      <c r="A10" s="85" t="s">
        <v>102</v>
      </c>
      <c r="B10" s="85"/>
      <c r="C10" s="86">
        <f>SUM(C11:C15)</f>
        <v>561061</v>
      </c>
      <c r="D10" s="107">
        <v>51.1</v>
      </c>
    </row>
    <row r="11" spans="1:4" x14ac:dyDescent="0.25">
      <c r="A11" s="19" t="s">
        <v>52</v>
      </c>
      <c r="B11" s="24" t="s">
        <v>16</v>
      </c>
      <c r="C11" s="53">
        <v>115058</v>
      </c>
      <c r="D11" s="69">
        <f>C11*100/$C$10</f>
        <v>20.507217575272563</v>
      </c>
    </row>
    <row r="12" spans="1:4" x14ac:dyDescent="0.25">
      <c r="A12" s="19" t="s">
        <v>152</v>
      </c>
      <c r="B12" s="24" t="s">
        <v>204</v>
      </c>
      <c r="C12" s="53">
        <v>89294</v>
      </c>
      <c r="D12" s="69">
        <f t="shared" ref="D12:D15" si="0">C12*100/$C$10</f>
        <v>15.915203516195209</v>
      </c>
    </row>
    <row r="13" spans="1:4" x14ac:dyDescent="0.25">
      <c r="A13" s="19" t="s">
        <v>53</v>
      </c>
      <c r="B13" s="24" t="s">
        <v>13</v>
      </c>
      <c r="C13" s="53">
        <v>3524</v>
      </c>
      <c r="D13" s="69">
        <f t="shared" si="0"/>
        <v>0.62809569725929981</v>
      </c>
    </row>
    <row r="14" spans="1:4" x14ac:dyDescent="0.25">
      <c r="A14" s="19" t="s">
        <v>54</v>
      </c>
      <c r="B14" s="24" t="s">
        <v>14</v>
      </c>
      <c r="C14" s="53">
        <v>351959</v>
      </c>
      <c r="D14" s="69">
        <v>62.8</v>
      </c>
    </row>
    <row r="15" spans="1:4" x14ac:dyDescent="0.25">
      <c r="A15" s="19" t="s">
        <v>55</v>
      </c>
      <c r="B15" s="70" t="s">
        <v>55</v>
      </c>
      <c r="C15" s="53">
        <v>1226</v>
      </c>
      <c r="D15" s="69">
        <f t="shared" si="0"/>
        <v>0.2185145643700061</v>
      </c>
    </row>
    <row r="16" spans="1:4" ht="8.25" customHeight="1" x14ac:dyDescent="0.25">
      <c r="A16" s="19"/>
      <c r="B16" s="20"/>
      <c r="C16" s="21"/>
      <c r="D16" s="69"/>
    </row>
    <row r="17" spans="1:4" x14ac:dyDescent="0.25">
      <c r="A17" s="85" t="s">
        <v>103</v>
      </c>
      <c r="B17" s="85"/>
      <c r="C17" s="86">
        <f>C24+C30</f>
        <v>537813</v>
      </c>
      <c r="D17" s="107">
        <f>C17/C$34*100</f>
        <v>48.920064291308393</v>
      </c>
    </row>
    <row r="18" spans="1:4" x14ac:dyDescent="0.25">
      <c r="A18" s="19" t="s">
        <v>56</v>
      </c>
      <c r="B18" s="20" t="s">
        <v>4</v>
      </c>
      <c r="C18" s="53">
        <v>4498</v>
      </c>
      <c r="D18" s="133"/>
    </row>
    <row r="19" spans="1:4" x14ac:dyDescent="0.25">
      <c r="A19" s="19" t="s">
        <v>57</v>
      </c>
      <c r="B19" s="20" t="s">
        <v>3</v>
      </c>
      <c r="C19" s="53">
        <v>428206</v>
      </c>
      <c r="D19" s="133"/>
    </row>
    <row r="20" spans="1:4" x14ac:dyDescent="0.25">
      <c r="A20" s="19" t="s">
        <v>104</v>
      </c>
      <c r="B20" s="20" t="s">
        <v>2</v>
      </c>
      <c r="C20" s="53">
        <v>100495</v>
      </c>
      <c r="D20" s="133"/>
    </row>
    <row r="21" spans="1:4" x14ac:dyDescent="0.25">
      <c r="A21" s="19" t="s">
        <v>105</v>
      </c>
      <c r="B21" s="20" t="s">
        <v>5</v>
      </c>
      <c r="C21" s="53">
        <v>679</v>
      </c>
      <c r="D21" s="133"/>
    </row>
    <row r="22" spans="1:4" x14ac:dyDescent="0.25">
      <c r="A22" s="19" t="s">
        <v>106</v>
      </c>
      <c r="B22" s="20" t="s">
        <v>6</v>
      </c>
      <c r="C22" s="53">
        <v>84</v>
      </c>
      <c r="D22" s="133"/>
    </row>
    <row r="23" spans="1:4" x14ac:dyDescent="0.25">
      <c r="A23" s="19" t="s">
        <v>107</v>
      </c>
      <c r="B23" s="20" t="s">
        <v>7</v>
      </c>
      <c r="C23" s="53">
        <v>131</v>
      </c>
      <c r="D23" s="133"/>
    </row>
    <row r="24" spans="1:4" x14ac:dyDescent="0.25">
      <c r="A24" s="23" t="s">
        <v>119</v>
      </c>
      <c r="B24" s="24" t="s">
        <v>180</v>
      </c>
      <c r="C24" s="25">
        <f>SUM(C18:C23)</f>
        <v>534093</v>
      </c>
      <c r="D24" s="69">
        <f>C24*100/C17</f>
        <v>99.308309765662045</v>
      </c>
    </row>
    <row r="25" spans="1:4" x14ac:dyDescent="0.25">
      <c r="A25" s="19" t="s">
        <v>58</v>
      </c>
      <c r="B25" s="20" t="s">
        <v>8</v>
      </c>
      <c r="C25" s="53">
        <v>2815</v>
      </c>
      <c r="D25" s="133"/>
    </row>
    <row r="26" spans="1:4" x14ac:dyDescent="0.25">
      <c r="A26" s="19" t="s">
        <v>59</v>
      </c>
      <c r="B26" s="20" t="s">
        <v>9</v>
      </c>
      <c r="C26" s="53">
        <v>689</v>
      </c>
      <c r="D26" s="133"/>
    </row>
    <row r="27" spans="1:4" x14ac:dyDescent="0.25">
      <c r="A27" s="19" t="s">
        <v>60</v>
      </c>
      <c r="B27" s="20" t="s">
        <v>10</v>
      </c>
      <c r="C27" s="53">
        <v>136</v>
      </c>
      <c r="D27" s="133"/>
    </row>
    <row r="28" spans="1:4" x14ac:dyDescent="0.25">
      <c r="A28" s="19" t="s">
        <v>61</v>
      </c>
      <c r="B28" s="20" t="s">
        <v>11</v>
      </c>
      <c r="C28" s="53">
        <v>18</v>
      </c>
      <c r="D28" s="133"/>
    </row>
    <row r="29" spans="1:4" x14ac:dyDescent="0.25">
      <c r="A29" s="19" t="s">
        <v>62</v>
      </c>
      <c r="B29" s="20" t="s">
        <v>12</v>
      </c>
      <c r="C29" s="53">
        <v>62</v>
      </c>
      <c r="D29" s="133"/>
    </row>
    <row r="30" spans="1:4" x14ac:dyDescent="0.25">
      <c r="A30" s="23" t="s">
        <v>120</v>
      </c>
      <c r="B30" s="24" t="s">
        <v>181</v>
      </c>
      <c r="C30" s="25">
        <f>SUM(C25:C29)</f>
        <v>3720</v>
      </c>
      <c r="D30" s="69">
        <f>C30*100/C17</f>
        <v>0.69169023433795762</v>
      </c>
    </row>
    <row r="31" spans="1:4" ht="10.5" customHeight="1" x14ac:dyDescent="0.25">
      <c r="A31" s="19"/>
      <c r="B31" s="20"/>
      <c r="C31" s="21"/>
      <c r="D31" s="22"/>
    </row>
    <row r="32" spans="1:4" x14ac:dyDescent="0.25">
      <c r="A32" s="85" t="s">
        <v>217</v>
      </c>
      <c r="B32" s="85" t="s">
        <v>0</v>
      </c>
      <c r="C32" s="86">
        <v>497</v>
      </c>
      <c r="D32" s="107">
        <f>C32/C$34*100</f>
        <v>4.520766874876634E-2</v>
      </c>
    </row>
    <row r="33" spans="1:4" ht="9.75" customHeight="1" x14ac:dyDescent="0.25">
      <c r="A33" s="19"/>
      <c r="B33" s="20"/>
      <c r="C33" s="21"/>
      <c r="D33" s="22"/>
    </row>
    <row r="34" spans="1:4" ht="15.75" x14ac:dyDescent="0.25">
      <c r="A34" s="82" t="s">
        <v>63</v>
      </c>
      <c r="B34" s="82"/>
      <c r="C34" s="83">
        <f>C10+C17+C32</f>
        <v>1099371</v>
      </c>
      <c r="D34" s="83">
        <f>D10+D17+D32</f>
        <v>100.06527196005716</v>
      </c>
    </row>
    <row r="36" spans="1:4" x14ac:dyDescent="0.25">
      <c r="C36" s="73"/>
    </row>
    <row r="37" spans="1:4" x14ac:dyDescent="0.25">
      <c r="C37" s="73"/>
    </row>
    <row r="38" spans="1:4" x14ac:dyDescent="0.25">
      <c r="C38" s="73"/>
    </row>
    <row r="39" spans="1:4" x14ac:dyDescent="0.25">
      <c r="C39" s="73"/>
    </row>
    <row r="40" spans="1:4" x14ac:dyDescent="0.25">
      <c r="C40" s="73"/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N40"/>
  <sheetViews>
    <sheetView zoomScaleNormal="100" workbookViewId="0">
      <selection activeCell="O3" sqref="O3"/>
    </sheetView>
  </sheetViews>
  <sheetFormatPr baseColWidth="10" defaultColWidth="11.42578125" defaultRowHeight="15" x14ac:dyDescent="0.25"/>
  <cols>
    <col min="1" max="1" width="21.140625" style="3" customWidth="1"/>
    <col min="2" max="2" width="6.7109375" style="2" customWidth="1"/>
    <col min="3" max="3" width="9" style="2" customWidth="1"/>
    <col min="4" max="4" width="8" style="2" customWidth="1"/>
    <col min="5" max="12" width="6.140625" style="2" customWidth="1"/>
    <col min="13" max="13" width="9.42578125" style="2" customWidth="1"/>
    <col min="14" max="16384" width="11.42578125" style="3"/>
  </cols>
  <sheetData>
    <row r="2" spans="1:14" ht="17.25" x14ac:dyDescent="0.3">
      <c r="A2" s="13" t="s">
        <v>184</v>
      </c>
    </row>
    <row r="4" spans="1:14" ht="18.75" customHeight="1" x14ac:dyDescent="0.25">
      <c r="A4" s="119" t="s">
        <v>167</v>
      </c>
      <c r="B4" s="120" t="s">
        <v>159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18" t="s">
        <v>63</v>
      </c>
    </row>
    <row r="5" spans="1:14" ht="18.75" customHeight="1" x14ac:dyDescent="0.25">
      <c r="A5" s="119"/>
      <c r="B5" s="80" t="s">
        <v>4</v>
      </c>
      <c r="C5" s="80" t="s">
        <v>3</v>
      </c>
      <c r="D5" s="80" t="s">
        <v>2</v>
      </c>
      <c r="E5" s="80" t="s">
        <v>5</v>
      </c>
      <c r="F5" s="80" t="s">
        <v>6</v>
      </c>
      <c r="G5" s="80" t="s">
        <v>7</v>
      </c>
      <c r="H5" s="80" t="s">
        <v>8</v>
      </c>
      <c r="I5" s="80" t="s">
        <v>9</v>
      </c>
      <c r="J5" s="80" t="s">
        <v>10</v>
      </c>
      <c r="K5" s="80" t="s">
        <v>11</v>
      </c>
      <c r="L5" s="80" t="s">
        <v>12</v>
      </c>
      <c r="M5" s="118"/>
    </row>
    <row r="6" spans="1:14" ht="9" customHeight="1" x14ac:dyDescent="0.25">
      <c r="A6" s="56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60"/>
    </row>
    <row r="7" spans="1:14" x14ac:dyDescent="0.25">
      <c r="A7" s="87" t="s">
        <v>17</v>
      </c>
      <c r="B7" s="88">
        <v>90</v>
      </c>
      <c r="C7" s="88">
        <v>9117</v>
      </c>
      <c r="D7" s="88">
        <v>1290</v>
      </c>
      <c r="E7" s="88">
        <v>0</v>
      </c>
      <c r="F7" s="88">
        <v>0</v>
      </c>
      <c r="G7" s="88">
        <v>2</v>
      </c>
      <c r="H7" s="88">
        <v>100</v>
      </c>
      <c r="I7" s="88">
        <v>19</v>
      </c>
      <c r="J7" s="88">
        <v>0</v>
      </c>
      <c r="K7" s="88">
        <v>0</v>
      </c>
      <c r="L7" s="88">
        <v>1</v>
      </c>
      <c r="M7" s="115">
        <f t="shared" ref="M7:M38" si="0">SUM(B7:L7)</f>
        <v>10619</v>
      </c>
      <c r="N7" s="27" t="s">
        <v>121</v>
      </c>
    </row>
    <row r="8" spans="1:14" x14ac:dyDescent="0.25">
      <c r="A8" s="43" t="s">
        <v>18</v>
      </c>
      <c r="B8" s="11">
        <v>104</v>
      </c>
      <c r="C8" s="11">
        <v>11824</v>
      </c>
      <c r="D8" s="11">
        <v>461</v>
      </c>
      <c r="E8" s="11">
        <v>6</v>
      </c>
      <c r="F8" s="11">
        <v>0</v>
      </c>
      <c r="G8" s="11">
        <v>7</v>
      </c>
      <c r="H8" s="11">
        <v>70</v>
      </c>
      <c r="I8" s="11">
        <v>5</v>
      </c>
      <c r="J8" s="11">
        <v>3</v>
      </c>
      <c r="K8" s="11">
        <v>0</v>
      </c>
      <c r="L8" s="11">
        <v>0</v>
      </c>
      <c r="M8" s="114">
        <f t="shared" si="0"/>
        <v>12480</v>
      </c>
      <c r="N8" s="27" t="s">
        <v>122</v>
      </c>
    </row>
    <row r="9" spans="1:14" x14ac:dyDescent="0.25">
      <c r="A9" s="87" t="s">
        <v>19</v>
      </c>
      <c r="B9" s="88">
        <v>5</v>
      </c>
      <c r="C9" s="88">
        <v>805</v>
      </c>
      <c r="D9" s="88">
        <v>228</v>
      </c>
      <c r="E9" s="88">
        <v>0</v>
      </c>
      <c r="F9" s="88">
        <v>0</v>
      </c>
      <c r="G9" s="88">
        <v>0</v>
      </c>
      <c r="H9" s="88">
        <v>12</v>
      </c>
      <c r="I9" s="88">
        <v>4</v>
      </c>
      <c r="J9" s="88">
        <v>1</v>
      </c>
      <c r="K9" s="88">
        <v>0</v>
      </c>
      <c r="L9" s="88">
        <v>0</v>
      </c>
      <c r="M9" s="115">
        <f t="shared" si="0"/>
        <v>1055</v>
      </c>
      <c r="N9" s="27" t="s">
        <v>123</v>
      </c>
    </row>
    <row r="10" spans="1:14" x14ac:dyDescent="0.25">
      <c r="A10" s="43" t="s">
        <v>20</v>
      </c>
      <c r="B10" s="11">
        <v>5</v>
      </c>
      <c r="C10" s="11">
        <v>551</v>
      </c>
      <c r="D10" s="11">
        <v>160</v>
      </c>
      <c r="E10" s="11">
        <v>0</v>
      </c>
      <c r="F10" s="11">
        <v>0</v>
      </c>
      <c r="G10" s="11">
        <v>0</v>
      </c>
      <c r="H10" s="11">
        <v>10</v>
      </c>
      <c r="I10" s="11">
        <v>4</v>
      </c>
      <c r="J10" s="11">
        <v>0</v>
      </c>
      <c r="K10" s="11">
        <v>0</v>
      </c>
      <c r="L10" s="11">
        <v>0</v>
      </c>
      <c r="M10" s="114">
        <f t="shared" si="0"/>
        <v>730</v>
      </c>
      <c r="N10" s="27" t="s">
        <v>218</v>
      </c>
    </row>
    <row r="11" spans="1:14" x14ac:dyDescent="0.25">
      <c r="A11" s="87" t="s">
        <v>23</v>
      </c>
      <c r="B11" s="88">
        <v>12</v>
      </c>
      <c r="C11" s="88">
        <v>2261</v>
      </c>
      <c r="D11" s="88">
        <v>1074</v>
      </c>
      <c r="E11" s="88">
        <v>3</v>
      </c>
      <c r="F11" s="88">
        <v>0</v>
      </c>
      <c r="G11" s="88">
        <v>0</v>
      </c>
      <c r="H11" s="88">
        <v>29</v>
      </c>
      <c r="I11" s="88">
        <v>15</v>
      </c>
      <c r="J11" s="88">
        <v>0</v>
      </c>
      <c r="K11" s="88">
        <v>0</v>
      </c>
      <c r="L11" s="88">
        <v>0</v>
      </c>
      <c r="M11" s="115">
        <f t="shared" si="0"/>
        <v>3394</v>
      </c>
      <c r="N11" s="27" t="s">
        <v>124</v>
      </c>
    </row>
    <row r="12" spans="1:14" x14ac:dyDescent="0.25">
      <c r="A12" s="43" t="s">
        <v>24</v>
      </c>
      <c r="B12" s="11">
        <v>50</v>
      </c>
      <c r="C12" s="11">
        <v>14685</v>
      </c>
      <c r="D12" s="11">
        <v>3194</v>
      </c>
      <c r="E12" s="11">
        <v>1</v>
      </c>
      <c r="F12" s="11">
        <v>0</v>
      </c>
      <c r="G12" s="11">
        <v>4</v>
      </c>
      <c r="H12" s="11">
        <v>7</v>
      </c>
      <c r="I12" s="11">
        <v>2</v>
      </c>
      <c r="J12" s="11">
        <v>0</v>
      </c>
      <c r="K12" s="11">
        <v>0</v>
      </c>
      <c r="L12" s="11">
        <v>0</v>
      </c>
      <c r="M12" s="114">
        <f t="shared" si="0"/>
        <v>17943</v>
      </c>
      <c r="N12" s="27" t="s">
        <v>125</v>
      </c>
    </row>
    <row r="13" spans="1:14" x14ac:dyDescent="0.25">
      <c r="A13" s="87" t="s">
        <v>215</v>
      </c>
      <c r="B13" s="88">
        <v>1058</v>
      </c>
      <c r="C13" s="88">
        <v>67472</v>
      </c>
      <c r="D13" s="88">
        <v>11009</v>
      </c>
      <c r="E13" s="88">
        <v>20</v>
      </c>
      <c r="F13" s="88">
        <v>5</v>
      </c>
      <c r="G13" s="88">
        <v>2</v>
      </c>
      <c r="H13" s="88">
        <v>205</v>
      </c>
      <c r="I13" s="88">
        <v>51</v>
      </c>
      <c r="J13" s="88">
        <v>7</v>
      </c>
      <c r="K13" s="88">
        <v>2</v>
      </c>
      <c r="L13" s="88">
        <v>0</v>
      </c>
      <c r="M13" s="115">
        <f t="shared" si="0"/>
        <v>79831</v>
      </c>
      <c r="N13" s="27" t="s">
        <v>216</v>
      </c>
    </row>
    <row r="14" spans="1:14" x14ac:dyDescent="0.25">
      <c r="A14" s="43" t="s">
        <v>21</v>
      </c>
      <c r="B14" s="11">
        <v>49</v>
      </c>
      <c r="C14" s="11">
        <v>15774</v>
      </c>
      <c r="D14" s="11">
        <v>4871</v>
      </c>
      <c r="E14" s="11">
        <v>6</v>
      </c>
      <c r="F14" s="11">
        <v>0</v>
      </c>
      <c r="G14" s="11">
        <v>2</v>
      </c>
      <c r="H14" s="11">
        <v>439</v>
      </c>
      <c r="I14" s="11">
        <v>53</v>
      </c>
      <c r="J14" s="11">
        <v>1</v>
      </c>
      <c r="K14" s="11">
        <v>0</v>
      </c>
      <c r="L14" s="11">
        <v>1</v>
      </c>
      <c r="M14" s="114">
        <f t="shared" si="0"/>
        <v>21196</v>
      </c>
      <c r="N14" s="27" t="s">
        <v>126</v>
      </c>
    </row>
    <row r="15" spans="1:14" x14ac:dyDescent="0.25">
      <c r="A15" s="87" t="s">
        <v>22</v>
      </c>
      <c r="B15" s="88">
        <v>31</v>
      </c>
      <c r="C15" s="88">
        <v>4635</v>
      </c>
      <c r="D15" s="88">
        <v>575</v>
      </c>
      <c r="E15" s="88">
        <v>0</v>
      </c>
      <c r="F15" s="88">
        <v>0</v>
      </c>
      <c r="G15" s="88">
        <v>0</v>
      </c>
      <c r="H15" s="88">
        <v>20</v>
      </c>
      <c r="I15" s="88">
        <v>0</v>
      </c>
      <c r="J15" s="88">
        <v>0</v>
      </c>
      <c r="K15" s="88">
        <v>0</v>
      </c>
      <c r="L15" s="88">
        <v>0</v>
      </c>
      <c r="M15" s="115">
        <f t="shared" si="0"/>
        <v>5261</v>
      </c>
      <c r="N15" s="27" t="s">
        <v>127</v>
      </c>
    </row>
    <row r="16" spans="1:14" x14ac:dyDescent="0.25">
      <c r="A16" s="43" t="s">
        <v>25</v>
      </c>
      <c r="B16" s="11">
        <v>31</v>
      </c>
      <c r="C16" s="11">
        <v>6087</v>
      </c>
      <c r="D16" s="11">
        <v>2463</v>
      </c>
      <c r="E16" s="11">
        <v>14</v>
      </c>
      <c r="F16" s="11">
        <v>3</v>
      </c>
      <c r="G16" s="11">
        <v>1</v>
      </c>
      <c r="H16" s="11">
        <v>7</v>
      </c>
      <c r="I16" s="11">
        <v>7</v>
      </c>
      <c r="J16" s="11">
        <v>2</v>
      </c>
      <c r="K16" s="11">
        <v>0</v>
      </c>
      <c r="L16" s="11">
        <v>0</v>
      </c>
      <c r="M16" s="114">
        <f t="shared" si="0"/>
        <v>8615</v>
      </c>
      <c r="N16" s="27" t="s">
        <v>128</v>
      </c>
    </row>
    <row r="17" spans="1:14" x14ac:dyDescent="0.25">
      <c r="A17" s="87" t="s">
        <v>48</v>
      </c>
      <c r="B17" s="88">
        <v>131</v>
      </c>
      <c r="C17" s="88">
        <v>15829</v>
      </c>
      <c r="D17" s="88">
        <v>2930</v>
      </c>
      <c r="E17" s="88">
        <v>3</v>
      </c>
      <c r="F17" s="88">
        <v>0</v>
      </c>
      <c r="G17" s="88">
        <v>0</v>
      </c>
      <c r="H17" s="88">
        <v>165</v>
      </c>
      <c r="I17" s="88">
        <v>24</v>
      </c>
      <c r="J17" s="88">
        <v>0</v>
      </c>
      <c r="K17" s="88">
        <v>0</v>
      </c>
      <c r="L17" s="88">
        <v>0</v>
      </c>
      <c r="M17" s="115">
        <f t="shared" si="0"/>
        <v>19082</v>
      </c>
      <c r="N17" s="27" t="s">
        <v>129</v>
      </c>
    </row>
    <row r="18" spans="1:14" x14ac:dyDescent="0.25">
      <c r="A18" s="43" t="s">
        <v>26</v>
      </c>
      <c r="B18" s="11">
        <v>158</v>
      </c>
      <c r="C18" s="11">
        <v>17466</v>
      </c>
      <c r="D18" s="11">
        <v>2779</v>
      </c>
      <c r="E18" s="11">
        <v>1</v>
      </c>
      <c r="F18" s="11">
        <v>0</v>
      </c>
      <c r="G18" s="11">
        <v>0</v>
      </c>
      <c r="H18" s="11">
        <v>106</v>
      </c>
      <c r="I18" s="11">
        <v>15</v>
      </c>
      <c r="J18" s="11">
        <v>0</v>
      </c>
      <c r="K18" s="11">
        <v>0</v>
      </c>
      <c r="L18" s="11">
        <v>0</v>
      </c>
      <c r="M18" s="114">
        <f t="shared" si="0"/>
        <v>20525</v>
      </c>
      <c r="N18" s="27" t="s">
        <v>130</v>
      </c>
    </row>
    <row r="19" spans="1:14" x14ac:dyDescent="0.25">
      <c r="A19" s="87" t="s">
        <v>27</v>
      </c>
      <c r="B19" s="88">
        <v>14</v>
      </c>
      <c r="C19" s="88">
        <v>513</v>
      </c>
      <c r="D19" s="88">
        <v>816</v>
      </c>
      <c r="E19" s="88">
        <v>0</v>
      </c>
      <c r="F19" s="88">
        <v>0</v>
      </c>
      <c r="G19" s="88">
        <v>0</v>
      </c>
      <c r="H19" s="88">
        <v>7</v>
      </c>
      <c r="I19" s="88">
        <v>1</v>
      </c>
      <c r="J19" s="88">
        <v>0</v>
      </c>
      <c r="K19" s="88">
        <v>0</v>
      </c>
      <c r="L19" s="88">
        <v>0</v>
      </c>
      <c r="M19" s="115">
        <f t="shared" si="0"/>
        <v>1351</v>
      </c>
      <c r="N19" s="27" t="s">
        <v>131</v>
      </c>
    </row>
    <row r="20" spans="1:14" x14ac:dyDescent="0.25">
      <c r="A20" s="43" t="s">
        <v>28</v>
      </c>
      <c r="B20" s="11">
        <v>59</v>
      </c>
      <c r="C20" s="11">
        <v>10282</v>
      </c>
      <c r="D20" s="11">
        <v>5554</v>
      </c>
      <c r="E20" s="11">
        <v>1</v>
      </c>
      <c r="F20" s="11">
        <v>0</v>
      </c>
      <c r="G20" s="11">
        <v>0</v>
      </c>
      <c r="H20" s="11">
        <v>5</v>
      </c>
      <c r="I20" s="11">
        <v>1</v>
      </c>
      <c r="J20" s="11">
        <v>0</v>
      </c>
      <c r="K20" s="11">
        <v>0</v>
      </c>
      <c r="L20" s="11">
        <v>0</v>
      </c>
      <c r="M20" s="114">
        <f t="shared" si="0"/>
        <v>15902</v>
      </c>
      <c r="N20" s="27" t="s">
        <v>132</v>
      </c>
    </row>
    <row r="21" spans="1:14" x14ac:dyDescent="0.25">
      <c r="A21" s="87" t="s">
        <v>29</v>
      </c>
      <c r="B21" s="88">
        <v>303</v>
      </c>
      <c r="C21" s="88">
        <v>24223</v>
      </c>
      <c r="D21" s="88">
        <v>7909</v>
      </c>
      <c r="E21" s="88">
        <v>6</v>
      </c>
      <c r="F21" s="88">
        <v>0</v>
      </c>
      <c r="G21" s="88">
        <v>0</v>
      </c>
      <c r="H21" s="88">
        <v>66</v>
      </c>
      <c r="I21" s="88">
        <v>20</v>
      </c>
      <c r="J21" s="88">
        <v>1</v>
      </c>
      <c r="K21" s="88">
        <v>0</v>
      </c>
      <c r="L21" s="88">
        <v>0</v>
      </c>
      <c r="M21" s="115">
        <f t="shared" si="0"/>
        <v>32528</v>
      </c>
      <c r="N21" s="27" t="s">
        <v>133</v>
      </c>
    </row>
    <row r="22" spans="1:14" x14ac:dyDescent="0.25">
      <c r="A22" s="43" t="s">
        <v>30</v>
      </c>
      <c r="B22" s="11">
        <v>48</v>
      </c>
      <c r="C22" s="11">
        <v>9912</v>
      </c>
      <c r="D22" s="11">
        <v>2786</v>
      </c>
      <c r="E22" s="11">
        <v>3</v>
      </c>
      <c r="F22" s="11">
        <v>1</v>
      </c>
      <c r="G22" s="11">
        <v>1</v>
      </c>
      <c r="H22" s="11">
        <v>33</v>
      </c>
      <c r="I22" s="11">
        <v>7</v>
      </c>
      <c r="J22" s="11">
        <v>0</v>
      </c>
      <c r="K22" s="11">
        <v>0</v>
      </c>
      <c r="L22" s="11">
        <v>0</v>
      </c>
      <c r="M22" s="114">
        <f t="shared" si="0"/>
        <v>12791</v>
      </c>
      <c r="N22" s="27" t="s">
        <v>134</v>
      </c>
    </row>
    <row r="23" spans="1:14" x14ac:dyDescent="0.25">
      <c r="A23" s="87" t="s">
        <v>31</v>
      </c>
      <c r="B23" s="88">
        <v>290</v>
      </c>
      <c r="C23" s="88">
        <v>2801</v>
      </c>
      <c r="D23" s="88">
        <v>729</v>
      </c>
      <c r="E23" s="88">
        <v>0</v>
      </c>
      <c r="F23" s="88">
        <v>0</v>
      </c>
      <c r="G23" s="88">
        <v>0</v>
      </c>
      <c r="H23" s="88">
        <v>21</v>
      </c>
      <c r="I23" s="88">
        <v>8</v>
      </c>
      <c r="J23" s="88">
        <v>0</v>
      </c>
      <c r="K23" s="88">
        <v>0</v>
      </c>
      <c r="L23" s="88">
        <v>0</v>
      </c>
      <c r="M23" s="115">
        <f t="shared" si="0"/>
        <v>3849</v>
      </c>
      <c r="N23" s="27" t="s">
        <v>135</v>
      </c>
    </row>
    <row r="24" spans="1:14" x14ac:dyDescent="0.25">
      <c r="A24" s="43" t="s">
        <v>32</v>
      </c>
      <c r="B24" s="11">
        <v>2</v>
      </c>
      <c r="C24" s="11">
        <v>314</v>
      </c>
      <c r="D24" s="11">
        <v>256</v>
      </c>
      <c r="E24" s="11">
        <v>0</v>
      </c>
      <c r="F24" s="11">
        <v>0</v>
      </c>
      <c r="G24" s="11">
        <v>0</v>
      </c>
      <c r="H24" s="11">
        <v>2</v>
      </c>
      <c r="I24" s="11">
        <v>2</v>
      </c>
      <c r="J24" s="11">
        <v>0</v>
      </c>
      <c r="K24" s="11">
        <v>0</v>
      </c>
      <c r="L24" s="11">
        <v>0</v>
      </c>
      <c r="M24" s="114">
        <f t="shared" si="0"/>
        <v>576</v>
      </c>
      <c r="N24" s="27" t="s">
        <v>136</v>
      </c>
    </row>
    <row r="25" spans="1:14" x14ac:dyDescent="0.25">
      <c r="A25" s="87" t="s">
        <v>33</v>
      </c>
      <c r="B25" s="88">
        <v>502</v>
      </c>
      <c r="C25" s="88">
        <v>63574</v>
      </c>
      <c r="D25" s="88">
        <v>11117</v>
      </c>
      <c r="E25" s="88">
        <v>11</v>
      </c>
      <c r="F25" s="88">
        <v>0</v>
      </c>
      <c r="G25" s="88">
        <v>3</v>
      </c>
      <c r="H25" s="88">
        <v>188</v>
      </c>
      <c r="I25" s="88">
        <v>26</v>
      </c>
      <c r="J25" s="88">
        <v>15</v>
      </c>
      <c r="K25" s="88">
        <v>0</v>
      </c>
      <c r="L25" s="88">
        <v>0</v>
      </c>
      <c r="M25" s="115">
        <f t="shared" si="0"/>
        <v>75436</v>
      </c>
      <c r="N25" s="27" t="s">
        <v>137</v>
      </c>
    </row>
    <row r="26" spans="1:14" x14ac:dyDescent="0.25">
      <c r="A26" s="43" t="s">
        <v>34</v>
      </c>
      <c r="B26" s="11">
        <v>2</v>
      </c>
      <c r="C26" s="11">
        <v>1502</v>
      </c>
      <c r="D26" s="11">
        <v>622</v>
      </c>
      <c r="E26" s="11">
        <v>0</v>
      </c>
      <c r="F26" s="11">
        <v>0</v>
      </c>
      <c r="G26" s="11">
        <v>0</v>
      </c>
      <c r="H26" s="11">
        <v>7</v>
      </c>
      <c r="I26" s="11">
        <v>6</v>
      </c>
      <c r="J26" s="11">
        <v>10</v>
      </c>
      <c r="K26" s="11">
        <v>0</v>
      </c>
      <c r="L26" s="11">
        <v>0</v>
      </c>
      <c r="M26" s="114">
        <f t="shared" si="0"/>
        <v>2149</v>
      </c>
      <c r="N26" s="27" t="s">
        <v>138</v>
      </c>
    </row>
    <row r="27" spans="1:14" x14ac:dyDescent="0.25">
      <c r="A27" s="87" t="s">
        <v>35</v>
      </c>
      <c r="B27" s="88">
        <v>48</v>
      </c>
      <c r="C27" s="88">
        <v>7877</v>
      </c>
      <c r="D27" s="88">
        <v>3883</v>
      </c>
      <c r="E27" s="88">
        <v>2</v>
      </c>
      <c r="F27" s="88">
        <v>0</v>
      </c>
      <c r="G27" s="88">
        <v>2</v>
      </c>
      <c r="H27" s="88">
        <v>108</v>
      </c>
      <c r="I27" s="88">
        <v>46</v>
      </c>
      <c r="J27" s="88">
        <v>0</v>
      </c>
      <c r="K27" s="88">
        <v>0</v>
      </c>
      <c r="L27" s="88">
        <v>0</v>
      </c>
      <c r="M27" s="115">
        <f t="shared" si="0"/>
        <v>11966</v>
      </c>
      <c r="N27" s="27" t="s">
        <v>139</v>
      </c>
    </row>
    <row r="28" spans="1:14" x14ac:dyDescent="0.25">
      <c r="A28" s="43" t="s">
        <v>36</v>
      </c>
      <c r="B28" s="11">
        <v>671</v>
      </c>
      <c r="C28" s="11">
        <v>11192</v>
      </c>
      <c r="D28" s="11">
        <v>1694</v>
      </c>
      <c r="E28" s="11">
        <v>2</v>
      </c>
      <c r="F28" s="11">
        <v>0</v>
      </c>
      <c r="G28" s="11">
        <v>5</v>
      </c>
      <c r="H28" s="11">
        <v>36</v>
      </c>
      <c r="I28" s="11">
        <v>7</v>
      </c>
      <c r="J28" s="11">
        <v>0</v>
      </c>
      <c r="K28" s="11">
        <v>0</v>
      </c>
      <c r="L28" s="11">
        <v>0</v>
      </c>
      <c r="M28" s="114">
        <f t="shared" si="0"/>
        <v>13607</v>
      </c>
      <c r="N28" s="27" t="s">
        <v>140</v>
      </c>
    </row>
    <row r="29" spans="1:14" x14ac:dyDescent="0.25">
      <c r="A29" s="87" t="s">
        <v>37</v>
      </c>
      <c r="B29" s="88">
        <v>3</v>
      </c>
      <c r="C29" s="88">
        <v>462</v>
      </c>
      <c r="D29" s="88">
        <v>166</v>
      </c>
      <c r="E29" s="88">
        <v>1</v>
      </c>
      <c r="F29" s="88">
        <v>0</v>
      </c>
      <c r="G29" s="88">
        <v>0</v>
      </c>
      <c r="H29" s="88">
        <v>42</v>
      </c>
      <c r="I29" s="88">
        <v>7</v>
      </c>
      <c r="J29" s="88">
        <v>2</v>
      </c>
      <c r="K29" s="88">
        <v>0</v>
      </c>
      <c r="L29" s="88">
        <v>0</v>
      </c>
      <c r="M29" s="115">
        <f t="shared" si="0"/>
        <v>683</v>
      </c>
      <c r="N29" s="27" t="s">
        <v>141</v>
      </c>
    </row>
    <row r="30" spans="1:14" x14ac:dyDescent="0.25">
      <c r="A30" s="43" t="s">
        <v>38</v>
      </c>
      <c r="B30" s="11">
        <v>27</v>
      </c>
      <c r="C30" s="11">
        <v>8347</v>
      </c>
      <c r="D30" s="11">
        <v>2978</v>
      </c>
      <c r="E30" s="11">
        <v>2</v>
      </c>
      <c r="F30" s="11">
        <v>0</v>
      </c>
      <c r="G30" s="11">
        <v>0</v>
      </c>
      <c r="H30" s="11">
        <v>11</v>
      </c>
      <c r="I30" s="11">
        <v>3</v>
      </c>
      <c r="J30" s="11">
        <v>1</v>
      </c>
      <c r="K30" s="11">
        <v>0</v>
      </c>
      <c r="L30" s="11">
        <v>1</v>
      </c>
      <c r="M30" s="114">
        <f t="shared" si="0"/>
        <v>11370</v>
      </c>
      <c r="N30" s="27" t="s">
        <v>142</v>
      </c>
    </row>
    <row r="31" spans="1:14" x14ac:dyDescent="0.25">
      <c r="A31" s="87" t="s">
        <v>39</v>
      </c>
      <c r="B31" s="88">
        <v>57</v>
      </c>
      <c r="C31" s="88">
        <v>10570</v>
      </c>
      <c r="D31" s="88">
        <v>1393</v>
      </c>
      <c r="E31" s="88">
        <v>3</v>
      </c>
      <c r="F31" s="88">
        <v>0</v>
      </c>
      <c r="G31" s="88">
        <v>0</v>
      </c>
      <c r="H31" s="88">
        <v>32</v>
      </c>
      <c r="I31" s="88">
        <v>6</v>
      </c>
      <c r="J31" s="88">
        <v>0</v>
      </c>
      <c r="K31" s="88">
        <v>0</v>
      </c>
      <c r="L31" s="88">
        <v>0</v>
      </c>
      <c r="M31" s="115">
        <f t="shared" si="0"/>
        <v>12061</v>
      </c>
      <c r="N31" s="27" t="s">
        <v>143</v>
      </c>
    </row>
    <row r="32" spans="1:14" x14ac:dyDescent="0.25">
      <c r="A32" s="43" t="s">
        <v>40</v>
      </c>
      <c r="B32" s="11">
        <v>22</v>
      </c>
      <c r="C32" s="11">
        <v>9726</v>
      </c>
      <c r="D32" s="11">
        <v>1493</v>
      </c>
      <c r="E32" s="11">
        <v>4</v>
      </c>
      <c r="F32" s="11">
        <v>0</v>
      </c>
      <c r="G32" s="11">
        <v>0</v>
      </c>
      <c r="H32" s="11">
        <v>15</v>
      </c>
      <c r="I32" s="11">
        <v>9</v>
      </c>
      <c r="J32" s="11">
        <v>0</v>
      </c>
      <c r="K32" s="11">
        <v>0</v>
      </c>
      <c r="L32" s="11">
        <v>0</v>
      </c>
      <c r="M32" s="114">
        <f t="shared" si="0"/>
        <v>11269</v>
      </c>
      <c r="N32" s="27" t="s">
        <v>144</v>
      </c>
    </row>
    <row r="33" spans="1:14" x14ac:dyDescent="0.25">
      <c r="A33" s="87" t="s">
        <v>41</v>
      </c>
      <c r="B33" s="88">
        <v>8</v>
      </c>
      <c r="C33" s="88">
        <v>1403</v>
      </c>
      <c r="D33" s="88">
        <v>667</v>
      </c>
      <c r="E33" s="88">
        <v>5</v>
      </c>
      <c r="F33" s="88">
        <v>0</v>
      </c>
      <c r="G33" s="88">
        <v>0</v>
      </c>
      <c r="H33" s="88">
        <v>81</v>
      </c>
      <c r="I33" s="88">
        <v>50</v>
      </c>
      <c r="J33" s="88">
        <v>1</v>
      </c>
      <c r="K33" s="88">
        <v>0</v>
      </c>
      <c r="L33" s="88">
        <v>0</v>
      </c>
      <c r="M33" s="115">
        <f t="shared" si="0"/>
        <v>2215</v>
      </c>
      <c r="N33" s="27" t="s">
        <v>145</v>
      </c>
    </row>
    <row r="34" spans="1:14" x14ac:dyDescent="0.25">
      <c r="A34" s="43" t="s">
        <v>42</v>
      </c>
      <c r="B34" s="11">
        <v>40</v>
      </c>
      <c r="C34" s="11">
        <v>22329</v>
      </c>
      <c r="D34" s="11">
        <v>4395</v>
      </c>
      <c r="E34" s="11">
        <v>18</v>
      </c>
      <c r="F34" s="11">
        <v>0</v>
      </c>
      <c r="G34" s="11">
        <v>0</v>
      </c>
      <c r="H34" s="11">
        <v>123</v>
      </c>
      <c r="I34" s="11">
        <v>17</v>
      </c>
      <c r="J34" s="11">
        <v>0</v>
      </c>
      <c r="K34" s="11">
        <v>0</v>
      </c>
      <c r="L34" s="11">
        <v>0</v>
      </c>
      <c r="M34" s="114">
        <f t="shared" si="0"/>
        <v>26922</v>
      </c>
      <c r="N34" s="27" t="s">
        <v>219</v>
      </c>
    </row>
    <row r="35" spans="1:14" x14ac:dyDescent="0.25">
      <c r="A35" s="87" t="s">
        <v>43</v>
      </c>
      <c r="B35" s="88">
        <v>18</v>
      </c>
      <c r="C35" s="88">
        <v>1260</v>
      </c>
      <c r="D35" s="88">
        <v>622</v>
      </c>
      <c r="E35" s="88">
        <v>0</v>
      </c>
      <c r="F35" s="88">
        <v>0</v>
      </c>
      <c r="G35" s="88">
        <v>1</v>
      </c>
      <c r="H35" s="88">
        <v>71</v>
      </c>
      <c r="I35" s="88">
        <v>19</v>
      </c>
      <c r="J35" s="88">
        <v>3</v>
      </c>
      <c r="K35" s="88">
        <v>0</v>
      </c>
      <c r="L35" s="88">
        <v>0</v>
      </c>
      <c r="M35" s="115">
        <f t="shared" si="0"/>
        <v>1994</v>
      </c>
      <c r="N35" s="27" t="s">
        <v>146</v>
      </c>
    </row>
    <row r="36" spans="1:14" x14ac:dyDescent="0.25">
      <c r="A36" s="43" t="s">
        <v>44</v>
      </c>
      <c r="B36" s="11">
        <v>48</v>
      </c>
      <c r="C36" s="11">
        <v>17930</v>
      </c>
      <c r="D36" s="11">
        <v>3679</v>
      </c>
      <c r="E36" s="11">
        <v>16</v>
      </c>
      <c r="F36" s="11">
        <v>1</v>
      </c>
      <c r="G36" s="11">
        <v>1</v>
      </c>
      <c r="H36" s="11">
        <v>33</v>
      </c>
      <c r="I36" s="11">
        <v>15</v>
      </c>
      <c r="J36" s="11">
        <v>1</v>
      </c>
      <c r="K36" s="11">
        <v>0</v>
      </c>
      <c r="L36" s="11">
        <v>0</v>
      </c>
      <c r="M36" s="114">
        <f t="shared" si="0"/>
        <v>21724</v>
      </c>
      <c r="N36" s="27" t="s">
        <v>147</v>
      </c>
    </row>
    <row r="37" spans="1:14" x14ac:dyDescent="0.25">
      <c r="A37" s="87" t="s">
        <v>45</v>
      </c>
      <c r="B37" s="88">
        <v>50</v>
      </c>
      <c r="C37" s="88">
        <v>3711</v>
      </c>
      <c r="D37" s="88">
        <v>602</v>
      </c>
      <c r="E37" s="88">
        <v>2</v>
      </c>
      <c r="F37" s="88">
        <v>0</v>
      </c>
      <c r="G37" s="88">
        <v>0</v>
      </c>
      <c r="H37" s="88">
        <v>33</v>
      </c>
      <c r="I37" s="88">
        <v>16</v>
      </c>
      <c r="J37" s="88">
        <v>0</v>
      </c>
      <c r="K37" s="88">
        <v>0</v>
      </c>
      <c r="L37" s="88">
        <v>0</v>
      </c>
      <c r="M37" s="115">
        <f t="shared" si="0"/>
        <v>4414</v>
      </c>
      <c r="N37" s="27" t="s">
        <v>148</v>
      </c>
    </row>
    <row r="38" spans="1:14" x14ac:dyDescent="0.25">
      <c r="A38" s="43" t="s">
        <v>46</v>
      </c>
      <c r="B38" s="11">
        <v>1</v>
      </c>
      <c r="C38" s="11">
        <v>1476</v>
      </c>
      <c r="D38" s="11">
        <v>910</v>
      </c>
      <c r="E38" s="11">
        <v>0</v>
      </c>
      <c r="F38" s="11">
        <v>0</v>
      </c>
      <c r="G38" s="11">
        <v>0</v>
      </c>
      <c r="H38" s="11">
        <v>11</v>
      </c>
      <c r="I38" s="11">
        <v>6</v>
      </c>
      <c r="J38" s="11">
        <v>0</v>
      </c>
      <c r="K38" s="11">
        <v>0</v>
      </c>
      <c r="L38" s="11">
        <v>0</v>
      </c>
      <c r="M38" s="114">
        <f t="shared" si="0"/>
        <v>2404</v>
      </c>
      <c r="N38" s="27" t="s">
        <v>149</v>
      </c>
    </row>
    <row r="39" spans="1:14" ht="11.25" customHeight="1" x14ac:dyDescent="0.25">
      <c r="A39" s="56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14" ht="23.25" customHeight="1" x14ac:dyDescent="0.25">
      <c r="A40" s="79" t="s">
        <v>63</v>
      </c>
      <c r="B40" s="80">
        <f t="shared" ref="B40:M40" si="1">SUM(B7:B38)</f>
        <v>3937</v>
      </c>
      <c r="C40" s="80">
        <f t="shared" si="1"/>
        <v>375910</v>
      </c>
      <c r="D40" s="80">
        <f t="shared" si="1"/>
        <v>83305</v>
      </c>
      <c r="E40" s="80">
        <f t="shared" si="1"/>
        <v>130</v>
      </c>
      <c r="F40" s="80">
        <f t="shared" si="1"/>
        <v>10</v>
      </c>
      <c r="G40" s="80">
        <f t="shared" si="1"/>
        <v>31</v>
      </c>
      <c r="H40" s="80">
        <f t="shared" si="1"/>
        <v>2095</v>
      </c>
      <c r="I40" s="80">
        <f t="shared" si="1"/>
        <v>471</v>
      </c>
      <c r="J40" s="80">
        <f t="shared" si="1"/>
        <v>48</v>
      </c>
      <c r="K40" s="80">
        <f t="shared" si="1"/>
        <v>2</v>
      </c>
      <c r="L40" s="80">
        <f t="shared" si="1"/>
        <v>3</v>
      </c>
      <c r="M40" s="80">
        <f t="shared" si="1"/>
        <v>465942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N41"/>
  <sheetViews>
    <sheetView zoomScaleNormal="100" workbookViewId="0">
      <selection activeCell="A56" sqref="A56"/>
    </sheetView>
  </sheetViews>
  <sheetFormatPr baseColWidth="10" defaultColWidth="11.42578125" defaultRowHeight="15" x14ac:dyDescent="0.25"/>
  <cols>
    <col min="1" max="1" width="20.140625" style="3" customWidth="1"/>
    <col min="2" max="2" width="6.140625" style="2" customWidth="1"/>
    <col min="3" max="4" width="7.7109375" style="2" customWidth="1"/>
    <col min="5" max="5" width="6.42578125" style="2" customWidth="1"/>
    <col min="6" max="6" width="6.140625" style="2" customWidth="1"/>
    <col min="7" max="7" width="6.28515625" style="2" customWidth="1"/>
    <col min="8" max="8" width="6" style="2" customWidth="1"/>
    <col min="9" max="9" width="6.140625" style="2" customWidth="1"/>
    <col min="10" max="10" width="5.85546875" style="2" customWidth="1"/>
    <col min="11" max="12" width="6.140625" style="2" customWidth="1"/>
    <col min="13" max="13" width="9.7109375" style="2" customWidth="1"/>
    <col min="14" max="16384" width="11.42578125" style="3"/>
  </cols>
  <sheetData>
    <row r="2" spans="1:14" ht="17.25" x14ac:dyDescent="0.3">
      <c r="A2" s="13" t="s">
        <v>209</v>
      </c>
    </row>
    <row r="3" spans="1:14" ht="17.25" x14ac:dyDescent="0.3">
      <c r="A3" s="13" t="s">
        <v>187</v>
      </c>
    </row>
    <row r="5" spans="1:14" ht="17.25" customHeight="1" x14ac:dyDescent="0.25">
      <c r="A5" s="119" t="s">
        <v>167</v>
      </c>
      <c r="B5" s="125" t="s">
        <v>159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18" t="s">
        <v>63</v>
      </c>
    </row>
    <row r="6" spans="1:14" ht="18.75" customHeight="1" x14ac:dyDescent="0.25">
      <c r="A6" s="119"/>
      <c r="B6" s="80" t="s">
        <v>4</v>
      </c>
      <c r="C6" s="80" t="s">
        <v>3</v>
      </c>
      <c r="D6" s="80" t="s">
        <v>2</v>
      </c>
      <c r="E6" s="80" t="s">
        <v>5</v>
      </c>
      <c r="F6" s="80" t="s">
        <v>6</v>
      </c>
      <c r="G6" s="80" t="s">
        <v>7</v>
      </c>
      <c r="H6" s="80" t="s">
        <v>8</v>
      </c>
      <c r="I6" s="80" t="s">
        <v>9</v>
      </c>
      <c r="J6" s="80" t="s">
        <v>10</v>
      </c>
      <c r="K6" s="80" t="s">
        <v>11</v>
      </c>
      <c r="L6" s="80" t="s">
        <v>12</v>
      </c>
      <c r="M6" s="118"/>
    </row>
    <row r="7" spans="1:14" ht="10.5" customHeight="1" x14ac:dyDescent="0.25">
      <c r="A7" s="1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4" x14ac:dyDescent="0.25">
      <c r="A8" s="87" t="s">
        <v>17</v>
      </c>
      <c r="B8" s="88">
        <v>20</v>
      </c>
      <c r="C8" s="88">
        <v>787</v>
      </c>
      <c r="D8" s="88">
        <v>207</v>
      </c>
      <c r="E8" s="88">
        <v>8</v>
      </c>
      <c r="F8" s="88">
        <v>0</v>
      </c>
      <c r="G8" s="88">
        <v>0</v>
      </c>
      <c r="H8" s="88">
        <v>105</v>
      </c>
      <c r="I8" s="88">
        <v>18</v>
      </c>
      <c r="J8" s="88">
        <v>0</v>
      </c>
      <c r="K8" s="88">
        <v>0</v>
      </c>
      <c r="L8" s="88">
        <v>0</v>
      </c>
      <c r="M8" s="111">
        <f t="shared" ref="M8:M39" si="0">SUM(B8:L8)</f>
        <v>1145</v>
      </c>
      <c r="N8" s="27" t="s">
        <v>121</v>
      </c>
    </row>
    <row r="9" spans="1:14" x14ac:dyDescent="0.25">
      <c r="A9" s="43" t="s">
        <v>18</v>
      </c>
      <c r="B9" s="11">
        <v>6</v>
      </c>
      <c r="C9" s="11">
        <v>548</v>
      </c>
      <c r="D9" s="11">
        <v>107</v>
      </c>
      <c r="E9" s="11">
        <v>6</v>
      </c>
      <c r="F9" s="11">
        <v>1</v>
      </c>
      <c r="G9" s="11">
        <v>0</v>
      </c>
      <c r="H9" s="11">
        <v>18</v>
      </c>
      <c r="I9" s="11">
        <v>0</v>
      </c>
      <c r="J9" s="11">
        <v>0</v>
      </c>
      <c r="K9" s="11">
        <v>0</v>
      </c>
      <c r="L9" s="11">
        <v>0</v>
      </c>
      <c r="M9" s="114">
        <f t="shared" si="0"/>
        <v>686</v>
      </c>
      <c r="N9" s="27" t="s">
        <v>122</v>
      </c>
    </row>
    <row r="10" spans="1:14" x14ac:dyDescent="0.25">
      <c r="A10" s="87" t="s">
        <v>19</v>
      </c>
      <c r="B10" s="88">
        <v>8</v>
      </c>
      <c r="C10" s="88">
        <v>166</v>
      </c>
      <c r="D10" s="88">
        <v>97</v>
      </c>
      <c r="E10" s="88">
        <v>3</v>
      </c>
      <c r="F10" s="88">
        <v>0</v>
      </c>
      <c r="G10" s="88">
        <v>0</v>
      </c>
      <c r="H10" s="88">
        <v>2</v>
      </c>
      <c r="I10" s="88">
        <v>0</v>
      </c>
      <c r="J10" s="88">
        <v>0</v>
      </c>
      <c r="K10" s="88">
        <v>0</v>
      </c>
      <c r="L10" s="88">
        <v>0</v>
      </c>
      <c r="M10" s="111">
        <f t="shared" si="0"/>
        <v>276</v>
      </c>
      <c r="N10" s="27" t="s">
        <v>123</v>
      </c>
    </row>
    <row r="11" spans="1:14" x14ac:dyDescent="0.25">
      <c r="A11" s="43" t="s">
        <v>20</v>
      </c>
      <c r="B11" s="11">
        <v>0</v>
      </c>
      <c r="C11" s="11">
        <v>165</v>
      </c>
      <c r="D11" s="11">
        <v>101</v>
      </c>
      <c r="E11" s="11">
        <v>7</v>
      </c>
      <c r="F11" s="11">
        <v>0</v>
      </c>
      <c r="G11" s="11">
        <v>0</v>
      </c>
      <c r="H11" s="11">
        <v>3</v>
      </c>
      <c r="I11" s="11">
        <v>5</v>
      </c>
      <c r="J11" s="11">
        <v>1</v>
      </c>
      <c r="K11" s="11">
        <v>0</v>
      </c>
      <c r="L11" s="11">
        <v>0</v>
      </c>
      <c r="M11" s="114">
        <f t="shared" si="0"/>
        <v>282</v>
      </c>
      <c r="N11" s="27" t="s">
        <v>218</v>
      </c>
    </row>
    <row r="12" spans="1:14" x14ac:dyDescent="0.25">
      <c r="A12" s="87" t="s">
        <v>23</v>
      </c>
      <c r="B12" s="88">
        <v>3</v>
      </c>
      <c r="C12" s="88">
        <v>334</v>
      </c>
      <c r="D12" s="88">
        <v>137</v>
      </c>
      <c r="E12" s="88">
        <v>0</v>
      </c>
      <c r="F12" s="88">
        <v>0</v>
      </c>
      <c r="G12" s="88">
        <v>0</v>
      </c>
      <c r="H12" s="88">
        <v>8</v>
      </c>
      <c r="I12" s="88">
        <v>0</v>
      </c>
      <c r="J12" s="88">
        <v>0</v>
      </c>
      <c r="K12" s="88">
        <v>0</v>
      </c>
      <c r="L12" s="88">
        <v>0</v>
      </c>
      <c r="M12" s="111">
        <f t="shared" si="0"/>
        <v>482</v>
      </c>
      <c r="N12" s="27" t="s">
        <v>124</v>
      </c>
    </row>
    <row r="13" spans="1:14" x14ac:dyDescent="0.25">
      <c r="A13" s="43" t="s">
        <v>24</v>
      </c>
      <c r="B13" s="11">
        <v>18</v>
      </c>
      <c r="C13" s="11">
        <v>1865</v>
      </c>
      <c r="D13" s="11">
        <v>575</v>
      </c>
      <c r="E13" s="11">
        <v>14</v>
      </c>
      <c r="F13" s="11">
        <v>1</v>
      </c>
      <c r="G13" s="11">
        <v>0</v>
      </c>
      <c r="H13" s="11">
        <v>0</v>
      </c>
      <c r="I13" s="11">
        <v>2</v>
      </c>
      <c r="J13" s="11">
        <v>1</v>
      </c>
      <c r="K13" s="11">
        <v>0</v>
      </c>
      <c r="L13" s="11">
        <v>0</v>
      </c>
      <c r="M13" s="114">
        <f t="shared" si="0"/>
        <v>2476</v>
      </c>
      <c r="N13" s="27" t="s">
        <v>125</v>
      </c>
    </row>
    <row r="14" spans="1:14" x14ac:dyDescent="0.25">
      <c r="A14" s="87" t="s">
        <v>215</v>
      </c>
      <c r="B14" s="88">
        <v>272</v>
      </c>
      <c r="C14" s="88">
        <v>7364</v>
      </c>
      <c r="D14" s="88">
        <v>2428</v>
      </c>
      <c r="E14" s="88">
        <v>114</v>
      </c>
      <c r="F14" s="88">
        <v>4</v>
      </c>
      <c r="G14" s="88">
        <v>26</v>
      </c>
      <c r="H14" s="88">
        <v>256</v>
      </c>
      <c r="I14" s="88">
        <v>17</v>
      </c>
      <c r="J14" s="88">
        <v>32</v>
      </c>
      <c r="K14" s="88">
        <v>6</v>
      </c>
      <c r="L14" s="88">
        <v>13</v>
      </c>
      <c r="M14" s="111">
        <f t="shared" si="0"/>
        <v>10532</v>
      </c>
      <c r="N14" s="27" t="s">
        <v>216</v>
      </c>
    </row>
    <row r="15" spans="1:14" x14ac:dyDescent="0.25">
      <c r="A15" s="43" t="s">
        <v>21</v>
      </c>
      <c r="B15" s="11">
        <v>3</v>
      </c>
      <c r="C15" s="11">
        <v>2582</v>
      </c>
      <c r="D15" s="11">
        <v>663</v>
      </c>
      <c r="E15" s="11">
        <v>18</v>
      </c>
      <c r="F15" s="11">
        <v>3</v>
      </c>
      <c r="G15" s="11">
        <v>12</v>
      </c>
      <c r="H15" s="11">
        <v>28</v>
      </c>
      <c r="I15" s="11">
        <v>7</v>
      </c>
      <c r="J15" s="11">
        <v>0</v>
      </c>
      <c r="K15" s="11">
        <v>0</v>
      </c>
      <c r="L15" s="11">
        <v>0</v>
      </c>
      <c r="M15" s="114">
        <f t="shared" si="0"/>
        <v>3316</v>
      </c>
      <c r="N15" s="27" t="s">
        <v>126</v>
      </c>
    </row>
    <row r="16" spans="1:14" x14ac:dyDescent="0.25">
      <c r="A16" s="87" t="s">
        <v>22</v>
      </c>
      <c r="B16" s="88">
        <v>3</v>
      </c>
      <c r="C16" s="88">
        <v>831</v>
      </c>
      <c r="D16" s="88">
        <v>92</v>
      </c>
      <c r="E16" s="88">
        <v>12</v>
      </c>
      <c r="F16" s="88">
        <v>1</v>
      </c>
      <c r="G16" s="88">
        <v>0</v>
      </c>
      <c r="H16" s="88">
        <v>6</v>
      </c>
      <c r="I16" s="88">
        <v>1</v>
      </c>
      <c r="J16" s="88">
        <v>0</v>
      </c>
      <c r="K16" s="88">
        <v>0</v>
      </c>
      <c r="L16" s="88">
        <v>0</v>
      </c>
      <c r="M16" s="111">
        <f t="shared" si="0"/>
        <v>946</v>
      </c>
      <c r="N16" s="27" t="s">
        <v>127</v>
      </c>
    </row>
    <row r="17" spans="1:14" x14ac:dyDescent="0.25">
      <c r="A17" s="43" t="s">
        <v>25</v>
      </c>
      <c r="B17" s="11">
        <v>1</v>
      </c>
      <c r="C17" s="11">
        <v>734</v>
      </c>
      <c r="D17" s="11">
        <v>359</v>
      </c>
      <c r="E17" s="11">
        <v>92</v>
      </c>
      <c r="F17" s="11">
        <v>21</v>
      </c>
      <c r="G17" s="11">
        <v>21</v>
      </c>
      <c r="H17" s="11">
        <v>3</v>
      </c>
      <c r="I17" s="11">
        <v>6</v>
      </c>
      <c r="J17" s="11">
        <v>7</v>
      </c>
      <c r="K17" s="11">
        <v>6</v>
      </c>
      <c r="L17" s="11">
        <v>11</v>
      </c>
      <c r="M17" s="114">
        <f t="shared" si="0"/>
        <v>1261</v>
      </c>
      <c r="N17" s="27" t="s">
        <v>128</v>
      </c>
    </row>
    <row r="18" spans="1:14" x14ac:dyDescent="0.25">
      <c r="A18" s="87" t="s">
        <v>48</v>
      </c>
      <c r="B18" s="88">
        <v>14</v>
      </c>
      <c r="C18" s="88">
        <v>1382</v>
      </c>
      <c r="D18" s="88">
        <v>513</v>
      </c>
      <c r="E18" s="88">
        <v>4</v>
      </c>
      <c r="F18" s="88">
        <v>0</v>
      </c>
      <c r="G18" s="88">
        <v>0</v>
      </c>
      <c r="H18" s="88">
        <v>11</v>
      </c>
      <c r="I18" s="88">
        <v>9</v>
      </c>
      <c r="J18" s="88">
        <v>0</v>
      </c>
      <c r="K18" s="88">
        <v>0</v>
      </c>
      <c r="L18" s="88">
        <v>0</v>
      </c>
      <c r="M18" s="111">
        <f t="shared" si="0"/>
        <v>1933</v>
      </c>
      <c r="N18" s="27" t="s">
        <v>129</v>
      </c>
    </row>
    <row r="19" spans="1:14" x14ac:dyDescent="0.25">
      <c r="A19" s="43" t="s">
        <v>26</v>
      </c>
      <c r="B19" s="11">
        <v>10</v>
      </c>
      <c r="C19" s="11">
        <v>2995</v>
      </c>
      <c r="D19" s="11">
        <v>1093</v>
      </c>
      <c r="E19" s="11">
        <v>10</v>
      </c>
      <c r="F19" s="11">
        <v>1</v>
      </c>
      <c r="G19" s="11">
        <v>2</v>
      </c>
      <c r="H19" s="11">
        <v>5</v>
      </c>
      <c r="I19" s="11">
        <v>7</v>
      </c>
      <c r="J19" s="11">
        <v>0</v>
      </c>
      <c r="K19" s="11">
        <v>0</v>
      </c>
      <c r="L19" s="11">
        <v>0</v>
      </c>
      <c r="M19" s="114">
        <f t="shared" si="0"/>
        <v>4123</v>
      </c>
      <c r="N19" s="27" t="s">
        <v>130</v>
      </c>
    </row>
    <row r="20" spans="1:14" x14ac:dyDescent="0.25">
      <c r="A20" s="87" t="s">
        <v>27</v>
      </c>
      <c r="B20" s="88">
        <v>1</v>
      </c>
      <c r="C20" s="88">
        <v>130</v>
      </c>
      <c r="D20" s="88">
        <v>56</v>
      </c>
      <c r="E20" s="88">
        <v>0</v>
      </c>
      <c r="F20" s="88">
        <v>0</v>
      </c>
      <c r="G20" s="88">
        <v>1</v>
      </c>
      <c r="H20" s="88">
        <v>2</v>
      </c>
      <c r="I20" s="88">
        <v>1</v>
      </c>
      <c r="J20" s="88">
        <v>0</v>
      </c>
      <c r="K20" s="88">
        <v>0</v>
      </c>
      <c r="L20" s="88">
        <v>0</v>
      </c>
      <c r="M20" s="111">
        <f t="shared" si="0"/>
        <v>191</v>
      </c>
      <c r="N20" s="27" t="s">
        <v>131</v>
      </c>
    </row>
    <row r="21" spans="1:14" x14ac:dyDescent="0.25">
      <c r="A21" s="43" t="s">
        <v>28</v>
      </c>
      <c r="B21" s="11">
        <v>9</v>
      </c>
      <c r="C21" s="11">
        <v>2100</v>
      </c>
      <c r="D21" s="11">
        <v>714</v>
      </c>
      <c r="E21" s="11">
        <v>19</v>
      </c>
      <c r="F21" s="11">
        <v>2</v>
      </c>
      <c r="G21" s="11">
        <v>9</v>
      </c>
      <c r="H21" s="11">
        <v>7</v>
      </c>
      <c r="I21" s="11">
        <v>6</v>
      </c>
      <c r="J21" s="11">
        <v>14</v>
      </c>
      <c r="K21" s="11">
        <v>0</v>
      </c>
      <c r="L21" s="11">
        <v>6</v>
      </c>
      <c r="M21" s="114">
        <f t="shared" si="0"/>
        <v>2886</v>
      </c>
      <c r="N21" s="27" t="s">
        <v>132</v>
      </c>
    </row>
    <row r="22" spans="1:14" x14ac:dyDescent="0.25">
      <c r="A22" s="87" t="s">
        <v>29</v>
      </c>
      <c r="B22" s="88">
        <v>7</v>
      </c>
      <c r="C22" s="88">
        <v>1909</v>
      </c>
      <c r="D22" s="88">
        <v>864</v>
      </c>
      <c r="E22" s="88">
        <v>20</v>
      </c>
      <c r="F22" s="88">
        <v>1</v>
      </c>
      <c r="G22" s="88">
        <v>0</v>
      </c>
      <c r="H22" s="88">
        <v>11</v>
      </c>
      <c r="I22" s="88">
        <v>0</v>
      </c>
      <c r="J22" s="88">
        <v>2</v>
      </c>
      <c r="K22" s="88">
        <v>0</v>
      </c>
      <c r="L22" s="88">
        <v>0</v>
      </c>
      <c r="M22" s="111">
        <f t="shared" si="0"/>
        <v>2814</v>
      </c>
      <c r="N22" s="27" t="s">
        <v>133</v>
      </c>
    </row>
    <row r="23" spans="1:14" x14ac:dyDescent="0.25">
      <c r="A23" s="43" t="s">
        <v>30</v>
      </c>
      <c r="B23" s="11">
        <v>3</v>
      </c>
      <c r="C23" s="11">
        <v>566</v>
      </c>
      <c r="D23" s="11">
        <v>179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4">
        <f t="shared" si="0"/>
        <v>748</v>
      </c>
      <c r="N23" s="27" t="s">
        <v>134</v>
      </c>
    </row>
    <row r="24" spans="1:14" x14ac:dyDescent="0.25">
      <c r="A24" s="87" t="s">
        <v>31</v>
      </c>
      <c r="B24" s="88">
        <v>17</v>
      </c>
      <c r="C24" s="88">
        <v>60</v>
      </c>
      <c r="D24" s="88">
        <v>21</v>
      </c>
      <c r="E24" s="88">
        <v>1</v>
      </c>
      <c r="F24" s="88">
        <v>0</v>
      </c>
      <c r="G24" s="88">
        <v>0</v>
      </c>
      <c r="H24" s="88">
        <v>1</v>
      </c>
      <c r="I24" s="88">
        <v>1</v>
      </c>
      <c r="J24" s="88">
        <v>0</v>
      </c>
      <c r="K24" s="88">
        <v>0</v>
      </c>
      <c r="L24" s="88">
        <v>0</v>
      </c>
      <c r="M24" s="111">
        <f t="shared" si="0"/>
        <v>101</v>
      </c>
      <c r="N24" s="27" t="s">
        <v>135</v>
      </c>
    </row>
    <row r="25" spans="1:14" x14ac:dyDescent="0.25">
      <c r="A25" s="43" t="s">
        <v>32</v>
      </c>
      <c r="B25" s="11">
        <v>0</v>
      </c>
      <c r="C25" s="11">
        <v>71</v>
      </c>
      <c r="D25" s="11">
        <v>15</v>
      </c>
      <c r="E25" s="11">
        <v>0</v>
      </c>
      <c r="F25" s="11">
        <v>0</v>
      </c>
      <c r="G25" s="11">
        <v>0</v>
      </c>
      <c r="H25" s="11">
        <v>2</v>
      </c>
      <c r="I25" s="11">
        <v>0</v>
      </c>
      <c r="J25" s="11">
        <v>0</v>
      </c>
      <c r="K25" s="11">
        <v>0</v>
      </c>
      <c r="L25" s="11">
        <v>0</v>
      </c>
      <c r="M25" s="114">
        <f t="shared" si="0"/>
        <v>88</v>
      </c>
      <c r="N25" s="27" t="s">
        <v>136</v>
      </c>
    </row>
    <row r="26" spans="1:14" x14ac:dyDescent="0.25">
      <c r="A26" s="87" t="s">
        <v>33</v>
      </c>
      <c r="B26" s="88">
        <v>23</v>
      </c>
      <c r="C26" s="88">
        <v>12453</v>
      </c>
      <c r="D26" s="88">
        <v>2839</v>
      </c>
      <c r="E26" s="88">
        <v>67</v>
      </c>
      <c r="F26" s="88">
        <v>10</v>
      </c>
      <c r="G26" s="88">
        <v>15</v>
      </c>
      <c r="H26" s="88">
        <v>91</v>
      </c>
      <c r="I26" s="88">
        <v>33</v>
      </c>
      <c r="J26" s="88">
        <v>2</v>
      </c>
      <c r="K26" s="88">
        <v>0</v>
      </c>
      <c r="L26" s="88">
        <v>0</v>
      </c>
      <c r="M26" s="111">
        <f t="shared" si="0"/>
        <v>15533</v>
      </c>
      <c r="N26" s="27" t="s">
        <v>137</v>
      </c>
    </row>
    <row r="27" spans="1:14" x14ac:dyDescent="0.25">
      <c r="A27" s="43" t="s">
        <v>34</v>
      </c>
      <c r="B27" s="11">
        <v>0</v>
      </c>
      <c r="C27" s="11">
        <v>279</v>
      </c>
      <c r="D27" s="11">
        <v>140</v>
      </c>
      <c r="E27" s="11">
        <v>2</v>
      </c>
      <c r="F27" s="11">
        <v>0</v>
      </c>
      <c r="G27" s="11">
        <v>0</v>
      </c>
      <c r="H27" s="11">
        <v>6</v>
      </c>
      <c r="I27" s="11">
        <v>1</v>
      </c>
      <c r="J27" s="11">
        <v>1</v>
      </c>
      <c r="K27" s="11">
        <v>0</v>
      </c>
      <c r="L27" s="11">
        <v>0</v>
      </c>
      <c r="M27" s="114">
        <f t="shared" si="0"/>
        <v>429</v>
      </c>
      <c r="N27" s="27" t="s">
        <v>138</v>
      </c>
    </row>
    <row r="28" spans="1:14" x14ac:dyDescent="0.25">
      <c r="A28" s="87" t="s">
        <v>35</v>
      </c>
      <c r="B28" s="88">
        <v>64</v>
      </c>
      <c r="C28" s="88">
        <v>766</v>
      </c>
      <c r="D28" s="88">
        <v>229</v>
      </c>
      <c r="E28" s="88">
        <v>2</v>
      </c>
      <c r="F28" s="88">
        <v>0</v>
      </c>
      <c r="G28" s="88">
        <v>0</v>
      </c>
      <c r="H28" s="88">
        <v>33</v>
      </c>
      <c r="I28" s="88">
        <v>18</v>
      </c>
      <c r="J28" s="88">
        <v>0</v>
      </c>
      <c r="K28" s="88">
        <v>0</v>
      </c>
      <c r="L28" s="88">
        <v>0</v>
      </c>
      <c r="M28" s="111">
        <f t="shared" si="0"/>
        <v>1112</v>
      </c>
      <c r="N28" s="27" t="s">
        <v>139</v>
      </c>
    </row>
    <row r="29" spans="1:14" x14ac:dyDescent="0.25">
      <c r="A29" s="43" t="s">
        <v>36</v>
      </c>
      <c r="B29" s="11">
        <v>4</v>
      </c>
      <c r="C29" s="11">
        <v>920</v>
      </c>
      <c r="D29" s="11">
        <v>314</v>
      </c>
      <c r="E29" s="11">
        <v>7</v>
      </c>
      <c r="F29" s="11">
        <v>1</v>
      </c>
      <c r="G29" s="11">
        <v>3</v>
      </c>
      <c r="H29" s="11">
        <v>1</v>
      </c>
      <c r="I29" s="11">
        <v>2</v>
      </c>
      <c r="J29" s="11">
        <v>0</v>
      </c>
      <c r="K29" s="11">
        <v>0</v>
      </c>
      <c r="L29" s="11">
        <v>0</v>
      </c>
      <c r="M29" s="114">
        <f t="shared" si="0"/>
        <v>1252</v>
      </c>
      <c r="N29" s="27" t="s">
        <v>140</v>
      </c>
    </row>
    <row r="30" spans="1:14" x14ac:dyDescent="0.25">
      <c r="A30" s="87" t="s">
        <v>37</v>
      </c>
      <c r="B30" s="88">
        <v>0</v>
      </c>
      <c r="C30" s="88">
        <v>71</v>
      </c>
      <c r="D30" s="88">
        <v>33</v>
      </c>
      <c r="E30" s="88">
        <v>2</v>
      </c>
      <c r="F30" s="88">
        <v>0</v>
      </c>
      <c r="G30" s="88">
        <v>0</v>
      </c>
      <c r="H30" s="88">
        <v>1</v>
      </c>
      <c r="I30" s="88">
        <v>3</v>
      </c>
      <c r="J30" s="88">
        <v>4</v>
      </c>
      <c r="K30" s="88">
        <v>0</v>
      </c>
      <c r="L30" s="88">
        <v>0</v>
      </c>
      <c r="M30" s="111">
        <f t="shared" si="0"/>
        <v>114</v>
      </c>
      <c r="N30" s="27" t="s">
        <v>141</v>
      </c>
    </row>
    <row r="31" spans="1:14" x14ac:dyDescent="0.25">
      <c r="A31" s="43" t="s">
        <v>38</v>
      </c>
      <c r="B31" s="11">
        <v>8</v>
      </c>
      <c r="C31" s="11">
        <v>761</v>
      </c>
      <c r="D31" s="11">
        <v>265</v>
      </c>
      <c r="E31" s="11">
        <v>2</v>
      </c>
      <c r="F31" s="11">
        <v>1</v>
      </c>
      <c r="G31" s="11">
        <v>0</v>
      </c>
      <c r="H31" s="11">
        <v>0</v>
      </c>
      <c r="I31" s="11">
        <v>0</v>
      </c>
      <c r="J31" s="11">
        <v>1</v>
      </c>
      <c r="K31" s="11">
        <v>0</v>
      </c>
      <c r="L31" s="11">
        <v>0</v>
      </c>
      <c r="M31" s="114">
        <f t="shared" si="0"/>
        <v>1038</v>
      </c>
      <c r="N31" s="27" t="s">
        <v>142</v>
      </c>
    </row>
    <row r="32" spans="1:14" x14ac:dyDescent="0.25">
      <c r="A32" s="87" t="s">
        <v>39</v>
      </c>
      <c r="B32" s="88">
        <v>2</v>
      </c>
      <c r="C32" s="88">
        <v>710</v>
      </c>
      <c r="D32" s="88">
        <v>167</v>
      </c>
      <c r="E32" s="88">
        <v>3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111">
        <f t="shared" si="0"/>
        <v>882</v>
      </c>
      <c r="N32" s="27" t="s">
        <v>143</v>
      </c>
    </row>
    <row r="33" spans="1:14" x14ac:dyDescent="0.25">
      <c r="A33" s="43" t="s">
        <v>40</v>
      </c>
      <c r="B33" s="11">
        <v>6</v>
      </c>
      <c r="C33" s="11">
        <v>962</v>
      </c>
      <c r="D33" s="11">
        <v>326</v>
      </c>
      <c r="E33" s="11">
        <v>3</v>
      </c>
      <c r="F33" s="11">
        <v>0</v>
      </c>
      <c r="G33" s="11">
        <v>0</v>
      </c>
      <c r="H33" s="11">
        <v>10</v>
      </c>
      <c r="I33" s="11">
        <v>8</v>
      </c>
      <c r="J33" s="11">
        <v>1</v>
      </c>
      <c r="K33" s="11">
        <v>0</v>
      </c>
      <c r="L33" s="11">
        <v>0</v>
      </c>
      <c r="M33" s="114">
        <f t="shared" si="0"/>
        <v>1316</v>
      </c>
      <c r="N33" s="27" t="s">
        <v>144</v>
      </c>
    </row>
    <row r="34" spans="1:14" x14ac:dyDescent="0.25">
      <c r="A34" s="87" t="s">
        <v>41</v>
      </c>
      <c r="B34" s="88">
        <v>21</v>
      </c>
      <c r="C34" s="88">
        <v>636</v>
      </c>
      <c r="D34" s="88">
        <v>543</v>
      </c>
      <c r="E34" s="88">
        <v>12</v>
      </c>
      <c r="F34" s="88">
        <v>1</v>
      </c>
      <c r="G34" s="88">
        <v>0</v>
      </c>
      <c r="H34" s="88">
        <v>37</v>
      </c>
      <c r="I34" s="88">
        <v>25</v>
      </c>
      <c r="J34" s="88">
        <v>0</v>
      </c>
      <c r="K34" s="88">
        <v>0</v>
      </c>
      <c r="L34" s="88">
        <v>0</v>
      </c>
      <c r="M34" s="111">
        <f t="shared" si="0"/>
        <v>1275</v>
      </c>
      <c r="N34" s="27" t="s">
        <v>145</v>
      </c>
    </row>
    <row r="35" spans="1:14" x14ac:dyDescent="0.25">
      <c r="A35" s="43" t="s">
        <v>42</v>
      </c>
      <c r="B35" s="11">
        <v>10</v>
      </c>
      <c r="C35" s="11">
        <v>5953</v>
      </c>
      <c r="D35" s="11">
        <v>2295</v>
      </c>
      <c r="E35" s="11">
        <v>89</v>
      </c>
      <c r="F35" s="11">
        <v>25</v>
      </c>
      <c r="G35" s="11">
        <v>9</v>
      </c>
      <c r="H35" s="11">
        <v>28</v>
      </c>
      <c r="I35" s="11">
        <v>43</v>
      </c>
      <c r="J35" s="11">
        <v>22</v>
      </c>
      <c r="K35" s="11">
        <v>3</v>
      </c>
      <c r="L35" s="11">
        <v>29</v>
      </c>
      <c r="M35" s="114">
        <f t="shared" si="0"/>
        <v>8506</v>
      </c>
      <c r="N35" s="27" t="s">
        <v>219</v>
      </c>
    </row>
    <row r="36" spans="1:14" x14ac:dyDescent="0.25">
      <c r="A36" s="87" t="s">
        <v>43</v>
      </c>
      <c r="B36" s="88">
        <v>0</v>
      </c>
      <c r="C36" s="88">
        <v>57</v>
      </c>
      <c r="D36" s="88">
        <v>35</v>
      </c>
      <c r="E36" s="88">
        <v>0</v>
      </c>
      <c r="F36" s="88">
        <v>0</v>
      </c>
      <c r="G36" s="88">
        <v>0</v>
      </c>
      <c r="H36" s="88">
        <v>2</v>
      </c>
      <c r="I36" s="88">
        <v>0</v>
      </c>
      <c r="J36" s="88">
        <v>0</v>
      </c>
      <c r="K36" s="88">
        <v>0</v>
      </c>
      <c r="L36" s="88">
        <v>0</v>
      </c>
      <c r="M36" s="111">
        <f t="shared" si="0"/>
        <v>94</v>
      </c>
      <c r="N36" s="27" t="s">
        <v>146</v>
      </c>
    </row>
    <row r="37" spans="1:14" x14ac:dyDescent="0.25">
      <c r="A37" s="43" t="s">
        <v>44</v>
      </c>
      <c r="B37" s="11">
        <v>28</v>
      </c>
      <c r="C37" s="11">
        <v>3329</v>
      </c>
      <c r="D37" s="11">
        <v>1618</v>
      </c>
      <c r="E37" s="11">
        <v>27</v>
      </c>
      <c r="F37" s="11">
        <v>1</v>
      </c>
      <c r="G37" s="11">
        <v>2</v>
      </c>
      <c r="H37" s="11">
        <v>26</v>
      </c>
      <c r="I37" s="11">
        <v>5</v>
      </c>
      <c r="J37" s="11">
        <v>0</v>
      </c>
      <c r="K37" s="11">
        <v>0</v>
      </c>
      <c r="L37" s="11">
        <v>0</v>
      </c>
      <c r="M37" s="114">
        <f t="shared" si="0"/>
        <v>5036</v>
      </c>
      <c r="N37" s="27" t="s">
        <v>147</v>
      </c>
    </row>
    <row r="38" spans="1:14" x14ac:dyDescent="0.25">
      <c r="A38" s="87" t="s">
        <v>45</v>
      </c>
      <c r="B38" s="88">
        <v>0</v>
      </c>
      <c r="C38" s="88">
        <v>616</v>
      </c>
      <c r="D38" s="88">
        <v>113</v>
      </c>
      <c r="E38" s="88">
        <v>3</v>
      </c>
      <c r="F38" s="88">
        <v>0</v>
      </c>
      <c r="G38" s="88">
        <v>0</v>
      </c>
      <c r="H38" s="88">
        <v>17</v>
      </c>
      <c r="I38" s="88">
        <v>0</v>
      </c>
      <c r="J38" s="88">
        <v>0</v>
      </c>
      <c r="K38" s="88">
        <v>0</v>
      </c>
      <c r="L38" s="88">
        <v>0</v>
      </c>
      <c r="M38" s="111">
        <f t="shared" si="0"/>
        <v>749</v>
      </c>
      <c r="N38" s="27" t="s">
        <v>148</v>
      </c>
    </row>
    <row r="39" spans="1:14" x14ac:dyDescent="0.25">
      <c r="A39" s="43" t="s">
        <v>46</v>
      </c>
      <c r="B39" s="11">
        <v>0</v>
      </c>
      <c r="C39" s="11">
        <v>194</v>
      </c>
      <c r="D39" s="11">
        <v>52</v>
      </c>
      <c r="E39" s="11">
        <v>2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1</v>
      </c>
      <c r="L39" s="11">
        <v>0</v>
      </c>
      <c r="M39" s="114">
        <f t="shared" si="0"/>
        <v>249</v>
      </c>
      <c r="N39" s="27" t="s">
        <v>149</v>
      </c>
    </row>
    <row r="40" spans="1:14" ht="10.5" customHeight="1" x14ac:dyDescent="0.25">
      <c r="A40" s="19"/>
      <c r="B40" s="53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4" ht="24" customHeight="1" x14ac:dyDescent="0.25">
      <c r="A41" s="97" t="s">
        <v>63</v>
      </c>
      <c r="B41" s="98">
        <f t="shared" ref="B41:M41" si="1">SUM(B8:B39)</f>
        <v>561</v>
      </c>
      <c r="C41" s="98">
        <f t="shared" si="1"/>
        <v>52296</v>
      </c>
      <c r="D41" s="98">
        <f t="shared" si="1"/>
        <v>17190</v>
      </c>
      <c r="E41" s="98">
        <f t="shared" si="1"/>
        <v>549</v>
      </c>
      <c r="F41" s="98">
        <f t="shared" si="1"/>
        <v>74</v>
      </c>
      <c r="G41" s="98">
        <f t="shared" si="1"/>
        <v>100</v>
      </c>
      <c r="H41" s="98">
        <f t="shared" si="1"/>
        <v>720</v>
      </c>
      <c r="I41" s="98">
        <f t="shared" si="1"/>
        <v>218</v>
      </c>
      <c r="J41" s="98">
        <f t="shared" si="1"/>
        <v>88</v>
      </c>
      <c r="K41" s="98">
        <f t="shared" si="1"/>
        <v>16</v>
      </c>
      <c r="L41" s="98">
        <f t="shared" si="1"/>
        <v>59</v>
      </c>
      <c r="M41" s="98">
        <f t="shared" si="1"/>
        <v>71871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G42"/>
  <sheetViews>
    <sheetView zoomScaleNormal="100" workbookViewId="0">
      <selection activeCell="C67" sqref="C67"/>
    </sheetView>
  </sheetViews>
  <sheetFormatPr baseColWidth="10" defaultColWidth="11.42578125" defaultRowHeight="15" x14ac:dyDescent="0.25"/>
  <cols>
    <col min="1" max="1" width="18.140625" style="3" customWidth="1"/>
    <col min="2" max="2" width="19.140625" style="2" customWidth="1"/>
    <col min="3" max="3" width="20" style="2" customWidth="1"/>
    <col min="4" max="4" width="12" style="2" customWidth="1"/>
    <col min="5" max="16384" width="11.42578125" style="3"/>
  </cols>
  <sheetData>
    <row r="2" spans="1:7" ht="15.75" customHeight="1" x14ac:dyDescent="0.25">
      <c r="A2" s="126" t="s">
        <v>210</v>
      </c>
      <c r="B2" s="126"/>
      <c r="C2" s="126"/>
      <c r="D2" s="126"/>
      <c r="E2" s="126"/>
      <c r="F2" s="126"/>
    </row>
    <row r="3" spans="1:7" ht="15" customHeight="1" x14ac:dyDescent="0.3">
      <c r="A3" s="50" t="s">
        <v>190</v>
      </c>
      <c r="B3" s="49"/>
      <c r="C3" s="49"/>
      <c r="D3" s="40"/>
    </row>
    <row r="5" spans="1:7" ht="15.75" customHeight="1" x14ac:dyDescent="0.25">
      <c r="A5" s="119" t="s">
        <v>167</v>
      </c>
      <c r="B5" s="118" t="s">
        <v>165</v>
      </c>
      <c r="C5" s="118" t="s">
        <v>166</v>
      </c>
      <c r="D5" s="118" t="s">
        <v>63</v>
      </c>
      <c r="G5" s="46"/>
    </row>
    <row r="6" spans="1:7" ht="31.5" customHeight="1" x14ac:dyDescent="0.25">
      <c r="A6" s="119"/>
      <c r="B6" s="118"/>
      <c r="C6" s="118"/>
      <c r="D6" s="118"/>
    </row>
    <row r="7" spans="1:7" ht="7.5" customHeight="1" x14ac:dyDescent="0.25">
      <c r="A7" s="19"/>
      <c r="B7" s="53"/>
      <c r="C7" s="53"/>
      <c r="D7" s="53"/>
    </row>
    <row r="8" spans="1:7" x14ac:dyDescent="0.25">
      <c r="A8" s="92" t="s">
        <v>17</v>
      </c>
      <c r="B8" s="96">
        <v>20801</v>
      </c>
      <c r="C8" s="96">
        <v>2648</v>
      </c>
      <c r="D8" s="86">
        <f t="shared" ref="D8:D39" si="0">SUM(B8:C8)</f>
        <v>23449</v>
      </c>
      <c r="E8" s="27" t="s">
        <v>121</v>
      </c>
    </row>
    <row r="9" spans="1:7" x14ac:dyDescent="0.25">
      <c r="A9" s="44" t="s">
        <v>18</v>
      </c>
      <c r="B9" s="2">
        <v>25443</v>
      </c>
      <c r="C9" s="2">
        <v>1493</v>
      </c>
      <c r="D9" s="113">
        <f t="shared" si="0"/>
        <v>26936</v>
      </c>
      <c r="E9" s="27" t="s">
        <v>122</v>
      </c>
    </row>
    <row r="10" spans="1:7" x14ac:dyDescent="0.25">
      <c r="A10" s="92" t="s">
        <v>19</v>
      </c>
      <c r="B10" s="96">
        <v>2013</v>
      </c>
      <c r="C10" s="96">
        <v>496</v>
      </c>
      <c r="D10" s="86">
        <f t="shared" si="0"/>
        <v>2509</v>
      </c>
      <c r="E10" s="27" t="s">
        <v>123</v>
      </c>
    </row>
    <row r="11" spans="1:7" x14ac:dyDescent="0.25">
      <c r="A11" s="44" t="s">
        <v>20</v>
      </c>
      <c r="B11" s="2">
        <v>1419</v>
      </c>
      <c r="C11" s="2">
        <v>568</v>
      </c>
      <c r="D11" s="113">
        <f t="shared" si="0"/>
        <v>1987</v>
      </c>
      <c r="E11" s="27" t="s">
        <v>218</v>
      </c>
    </row>
    <row r="12" spans="1:7" x14ac:dyDescent="0.25">
      <c r="A12" s="92" t="s">
        <v>23</v>
      </c>
      <c r="B12" s="96">
        <v>7645</v>
      </c>
      <c r="C12" s="96">
        <v>913</v>
      </c>
      <c r="D12" s="86">
        <f t="shared" si="0"/>
        <v>8558</v>
      </c>
      <c r="E12" s="27" t="s">
        <v>124</v>
      </c>
    </row>
    <row r="13" spans="1:7" x14ac:dyDescent="0.25">
      <c r="A13" s="44" t="s">
        <v>24</v>
      </c>
      <c r="B13" s="2">
        <v>31501</v>
      </c>
      <c r="C13" s="2">
        <v>5141</v>
      </c>
      <c r="D13" s="113">
        <f t="shared" si="0"/>
        <v>36642</v>
      </c>
      <c r="E13" s="27" t="s">
        <v>125</v>
      </c>
    </row>
    <row r="14" spans="1:7" x14ac:dyDescent="0.25">
      <c r="A14" s="92" t="s">
        <v>215</v>
      </c>
      <c r="B14" s="96">
        <v>198387</v>
      </c>
      <c r="C14" s="96">
        <v>27761</v>
      </c>
      <c r="D14" s="86">
        <f t="shared" si="0"/>
        <v>226148</v>
      </c>
      <c r="E14" s="27" t="s">
        <v>216</v>
      </c>
    </row>
    <row r="15" spans="1:7" x14ac:dyDescent="0.25">
      <c r="A15" s="44" t="s">
        <v>21</v>
      </c>
      <c r="B15" s="2">
        <v>36303</v>
      </c>
      <c r="C15" s="2">
        <v>6243</v>
      </c>
      <c r="D15" s="113">
        <f t="shared" si="0"/>
        <v>42546</v>
      </c>
      <c r="E15" s="27" t="s">
        <v>126</v>
      </c>
    </row>
    <row r="16" spans="1:7" x14ac:dyDescent="0.25">
      <c r="A16" s="92" t="s">
        <v>22</v>
      </c>
      <c r="B16" s="96">
        <v>9275</v>
      </c>
      <c r="C16" s="96">
        <v>1741</v>
      </c>
      <c r="D16" s="86">
        <f t="shared" si="0"/>
        <v>11016</v>
      </c>
      <c r="E16" s="27" t="s">
        <v>127</v>
      </c>
    </row>
    <row r="17" spans="1:5" x14ac:dyDescent="0.25">
      <c r="A17" s="44" t="s">
        <v>25</v>
      </c>
      <c r="B17" s="2">
        <v>14582</v>
      </c>
      <c r="C17" s="2">
        <v>2336</v>
      </c>
      <c r="D17" s="113">
        <f t="shared" si="0"/>
        <v>16918</v>
      </c>
      <c r="E17" s="27" t="s">
        <v>128</v>
      </c>
    </row>
    <row r="18" spans="1:5" x14ac:dyDescent="0.25">
      <c r="A18" s="92" t="s">
        <v>48</v>
      </c>
      <c r="B18" s="96">
        <v>48552</v>
      </c>
      <c r="C18" s="96">
        <v>4923</v>
      </c>
      <c r="D18" s="86">
        <f t="shared" si="0"/>
        <v>53475</v>
      </c>
      <c r="E18" s="27" t="s">
        <v>129</v>
      </c>
    </row>
    <row r="19" spans="1:5" x14ac:dyDescent="0.25">
      <c r="A19" s="44" t="s">
        <v>26</v>
      </c>
      <c r="B19" s="2">
        <v>47989</v>
      </c>
      <c r="C19" s="2">
        <v>7564</v>
      </c>
      <c r="D19" s="113">
        <f t="shared" si="0"/>
        <v>55553</v>
      </c>
      <c r="E19" s="27" t="s">
        <v>130</v>
      </c>
    </row>
    <row r="20" spans="1:5" x14ac:dyDescent="0.25">
      <c r="A20" s="92" t="s">
        <v>27</v>
      </c>
      <c r="B20" s="96">
        <v>4143</v>
      </c>
      <c r="C20" s="96">
        <v>410</v>
      </c>
      <c r="D20" s="86">
        <f t="shared" si="0"/>
        <v>4553</v>
      </c>
      <c r="E20" s="27" t="s">
        <v>131</v>
      </c>
    </row>
    <row r="21" spans="1:5" x14ac:dyDescent="0.25">
      <c r="A21" s="44" t="s">
        <v>28</v>
      </c>
      <c r="B21" s="2">
        <v>35422</v>
      </c>
      <c r="C21" s="2">
        <v>5111</v>
      </c>
      <c r="D21" s="113">
        <f t="shared" si="0"/>
        <v>40533</v>
      </c>
      <c r="E21" s="27" t="s">
        <v>132</v>
      </c>
    </row>
    <row r="22" spans="1:5" x14ac:dyDescent="0.25">
      <c r="A22" s="92" t="s">
        <v>29</v>
      </c>
      <c r="B22" s="96">
        <v>68210</v>
      </c>
      <c r="C22" s="96">
        <v>6148</v>
      </c>
      <c r="D22" s="86">
        <f t="shared" si="0"/>
        <v>74358</v>
      </c>
      <c r="E22" s="27" t="s">
        <v>133</v>
      </c>
    </row>
    <row r="23" spans="1:5" x14ac:dyDescent="0.25">
      <c r="A23" s="44" t="s">
        <v>30</v>
      </c>
      <c r="B23" s="2">
        <v>26883</v>
      </c>
      <c r="C23" s="2">
        <v>1406</v>
      </c>
      <c r="D23" s="113">
        <f t="shared" si="0"/>
        <v>28289</v>
      </c>
      <c r="E23" s="27" t="s">
        <v>134</v>
      </c>
    </row>
    <row r="24" spans="1:5" x14ac:dyDescent="0.25">
      <c r="A24" s="92" t="s">
        <v>31</v>
      </c>
      <c r="B24" s="96">
        <v>9480</v>
      </c>
      <c r="C24" s="96">
        <v>287</v>
      </c>
      <c r="D24" s="86">
        <f t="shared" si="0"/>
        <v>9767</v>
      </c>
      <c r="E24" s="27" t="s">
        <v>135</v>
      </c>
    </row>
    <row r="25" spans="1:5" x14ac:dyDescent="0.25">
      <c r="A25" s="44" t="s">
        <v>32</v>
      </c>
      <c r="B25" s="2">
        <v>1747</v>
      </c>
      <c r="C25" s="2">
        <v>175</v>
      </c>
      <c r="D25" s="113">
        <f t="shared" si="0"/>
        <v>1922</v>
      </c>
      <c r="E25" s="27" t="s">
        <v>136</v>
      </c>
    </row>
    <row r="26" spans="1:5" x14ac:dyDescent="0.25">
      <c r="A26" s="92" t="s">
        <v>33</v>
      </c>
      <c r="B26" s="96">
        <v>125519</v>
      </c>
      <c r="C26" s="96">
        <v>28382</v>
      </c>
      <c r="D26" s="86">
        <f t="shared" si="0"/>
        <v>153901</v>
      </c>
      <c r="E26" s="27" t="s">
        <v>137</v>
      </c>
    </row>
    <row r="27" spans="1:5" x14ac:dyDescent="0.25">
      <c r="A27" s="44" t="s">
        <v>34</v>
      </c>
      <c r="B27" s="2">
        <v>4620</v>
      </c>
      <c r="C27" s="2">
        <v>784</v>
      </c>
      <c r="D27" s="113">
        <f t="shared" si="0"/>
        <v>5404</v>
      </c>
      <c r="E27" s="27" t="s">
        <v>138</v>
      </c>
    </row>
    <row r="28" spans="1:5" x14ac:dyDescent="0.25">
      <c r="A28" s="92" t="s">
        <v>35</v>
      </c>
      <c r="B28" s="96">
        <v>29299</v>
      </c>
      <c r="C28" s="96">
        <v>2290</v>
      </c>
      <c r="D28" s="86">
        <f t="shared" si="0"/>
        <v>31589</v>
      </c>
      <c r="E28" s="27" t="s">
        <v>139</v>
      </c>
    </row>
    <row r="29" spans="1:5" x14ac:dyDescent="0.25">
      <c r="A29" s="44" t="s">
        <v>36</v>
      </c>
      <c r="B29" s="2">
        <v>27538</v>
      </c>
      <c r="C29" s="2">
        <v>2942</v>
      </c>
      <c r="D29" s="113">
        <f t="shared" si="0"/>
        <v>30480</v>
      </c>
      <c r="E29" s="27" t="s">
        <v>140</v>
      </c>
    </row>
    <row r="30" spans="1:5" x14ac:dyDescent="0.25">
      <c r="A30" s="92" t="s">
        <v>37</v>
      </c>
      <c r="B30" s="96">
        <v>1674</v>
      </c>
      <c r="C30" s="96">
        <v>289</v>
      </c>
      <c r="D30" s="86">
        <f t="shared" si="0"/>
        <v>1963</v>
      </c>
      <c r="E30" s="27" t="s">
        <v>141</v>
      </c>
    </row>
    <row r="31" spans="1:5" x14ac:dyDescent="0.25">
      <c r="A31" s="44" t="s">
        <v>38</v>
      </c>
      <c r="B31" s="2">
        <v>22656</v>
      </c>
      <c r="C31" s="2">
        <v>1931</v>
      </c>
      <c r="D31" s="113">
        <f t="shared" si="0"/>
        <v>24587</v>
      </c>
      <c r="E31" s="27" t="s">
        <v>142</v>
      </c>
    </row>
    <row r="32" spans="1:5" x14ac:dyDescent="0.25">
      <c r="A32" s="92" t="s">
        <v>39</v>
      </c>
      <c r="B32" s="96">
        <v>22005</v>
      </c>
      <c r="C32" s="96">
        <v>1746</v>
      </c>
      <c r="D32" s="86">
        <f t="shared" si="0"/>
        <v>23751</v>
      </c>
      <c r="E32" s="27" t="s">
        <v>143</v>
      </c>
    </row>
    <row r="33" spans="1:5" x14ac:dyDescent="0.25">
      <c r="A33" s="44" t="s">
        <v>40</v>
      </c>
      <c r="B33" s="2">
        <v>20594</v>
      </c>
      <c r="C33" s="2">
        <v>2301</v>
      </c>
      <c r="D33" s="113">
        <f t="shared" si="0"/>
        <v>22895</v>
      </c>
      <c r="E33" s="27" t="s">
        <v>144</v>
      </c>
    </row>
    <row r="34" spans="1:5" x14ac:dyDescent="0.25">
      <c r="A34" s="92" t="s">
        <v>41</v>
      </c>
      <c r="B34" s="96">
        <v>4723</v>
      </c>
      <c r="C34" s="96">
        <v>2639</v>
      </c>
      <c r="D34" s="86">
        <f t="shared" si="0"/>
        <v>7362</v>
      </c>
      <c r="E34" s="27" t="s">
        <v>145</v>
      </c>
    </row>
    <row r="35" spans="1:5" x14ac:dyDescent="0.25">
      <c r="A35" s="44" t="s">
        <v>42</v>
      </c>
      <c r="B35" s="2">
        <v>50427</v>
      </c>
      <c r="C35" s="2">
        <v>15107</v>
      </c>
      <c r="D35" s="113">
        <f t="shared" si="0"/>
        <v>65534</v>
      </c>
      <c r="E35" s="27" t="s">
        <v>219</v>
      </c>
    </row>
    <row r="36" spans="1:5" x14ac:dyDescent="0.25">
      <c r="A36" s="92" t="s">
        <v>43</v>
      </c>
      <c r="B36" s="96">
        <v>4924</v>
      </c>
      <c r="C36" s="96">
        <v>210</v>
      </c>
      <c r="D36" s="86">
        <f t="shared" si="0"/>
        <v>5134</v>
      </c>
      <c r="E36" s="27" t="s">
        <v>146</v>
      </c>
    </row>
    <row r="37" spans="1:5" x14ac:dyDescent="0.25">
      <c r="A37" s="44" t="s">
        <v>44</v>
      </c>
      <c r="B37" s="2">
        <v>37796</v>
      </c>
      <c r="C37" s="2">
        <v>9172</v>
      </c>
      <c r="D37" s="113">
        <f t="shared" si="0"/>
        <v>46968</v>
      </c>
      <c r="E37" s="27" t="s">
        <v>147</v>
      </c>
    </row>
    <row r="38" spans="1:5" x14ac:dyDescent="0.25">
      <c r="A38" s="92" t="s">
        <v>45</v>
      </c>
      <c r="B38" s="96">
        <v>8448</v>
      </c>
      <c r="C38" s="96">
        <v>1332</v>
      </c>
      <c r="D38" s="86">
        <f t="shared" si="0"/>
        <v>9780</v>
      </c>
      <c r="E38" s="27" t="s">
        <v>148</v>
      </c>
    </row>
    <row r="39" spans="1:5" x14ac:dyDescent="0.25">
      <c r="A39" s="44" t="s">
        <v>46</v>
      </c>
      <c r="B39" s="2">
        <v>4384</v>
      </c>
      <c r="C39" s="2">
        <v>480</v>
      </c>
      <c r="D39" s="113">
        <f t="shared" si="0"/>
        <v>4864</v>
      </c>
      <c r="E39" s="27" t="s">
        <v>149</v>
      </c>
    </row>
    <row r="40" spans="1:5" ht="7.5" customHeight="1" x14ac:dyDescent="0.25">
      <c r="A40" s="19"/>
      <c r="B40" s="53"/>
      <c r="C40" s="53"/>
      <c r="D40" s="53"/>
    </row>
    <row r="41" spans="1:5" ht="22.5" customHeight="1" x14ac:dyDescent="0.25">
      <c r="A41" s="79" t="s">
        <v>63</v>
      </c>
      <c r="B41" s="80">
        <f>SUM(B8:B39)</f>
        <v>954402</v>
      </c>
      <c r="C41" s="80">
        <f>SUM(C8:C39)</f>
        <v>144969</v>
      </c>
      <c r="D41" s="80">
        <f>SUM(D8:D39)</f>
        <v>1099371</v>
      </c>
    </row>
    <row r="42" spans="1:5" x14ac:dyDescent="0.25">
      <c r="B42" s="29">
        <f>B41*100/D41</f>
        <v>86.81345969649918</v>
      </c>
      <c r="C42" s="29">
        <f>C41*100/D41</f>
        <v>13.18654030350082</v>
      </c>
      <c r="D42" s="29">
        <f>SUM(B42:C42)</f>
        <v>100</v>
      </c>
    </row>
  </sheetData>
  <mergeCells count="5">
    <mergeCell ref="A5:A6"/>
    <mergeCell ref="B5:B6"/>
    <mergeCell ref="C5:C6"/>
    <mergeCell ref="D5:D6"/>
    <mergeCell ref="A2:F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F47"/>
  <sheetViews>
    <sheetView zoomScaleNormal="100" workbookViewId="0">
      <selection activeCell="C69" sqref="C69"/>
    </sheetView>
  </sheetViews>
  <sheetFormatPr baseColWidth="10" defaultColWidth="11.42578125" defaultRowHeight="15" x14ac:dyDescent="0.25"/>
  <cols>
    <col min="1" max="1" width="19.140625" style="3" customWidth="1"/>
    <col min="2" max="2" width="14" style="2" customWidth="1"/>
    <col min="3" max="3" width="13.5703125" style="2" customWidth="1"/>
    <col min="4" max="4" width="10.5703125" style="2" customWidth="1"/>
    <col min="5" max="16384" width="11.42578125" style="3"/>
  </cols>
  <sheetData>
    <row r="2" spans="1:5" ht="16.5" customHeight="1" x14ac:dyDescent="0.25">
      <c r="A2" s="127" t="s">
        <v>211</v>
      </c>
      <c r="B2" s="127"/>
      <c r="C2" s="127"/>
      <c r="D2" s="127"/>
    </row>
    <row r="3" spans="1:5" ht="15.75" customHeight="1" x14ac:dyDescent="0.25">
      <c r="A3" s="127" t="s">
        <v>212</v>
      </c>
      <c r="B3" s="127"/>
      <c r="C3" s="127"/>
      <c r="D3" s="127"/>
    </row>
    <row r="5" spans="1:5" ht="15" customHeight="1" x14ac:dyDescent="0.25">
      <c r="A5" s="119" t="s">
        <v>167</v>
      </c>
      <c r="B5" s="118" t="s">
        <v>168</v>
      </c>
      <c r="C5" s="118" t="s">
        <v>169</v>
      </c>
      <c r="D5" s="118" t="s">
        <v>63</v>
      </c>
    </row>
    <row r="6" spans="1:5" ht="18.75" customHeight="1" x14ac:dyDescent="0.25">
      <c r="A6" s="119"/>
      <c r="B6" s="118"/>
      <c r="C6" s="118"/>
      <c r="D6" s="118"/>
    </row>
    <row r="7" spans="1:5" ht="6.75" customHeight="1" x14ac:dyDescent="0.25">
      <c r="A7" s="19"/>
      <c r="B7" s="53"/>
      <c r="C7" s="53"/>
      <c r="D7" s="53"/>
    </row>
    <row r="8" spans="1:5" x14ac:dyDescent="0.25">
      <c r="A8" s="92" t="s">
        <v>17</v>
      </c>
      <c r="B8" s="96">
        <v>12118</v>
      </c>
      <c r="C8" s="96">
        <v>11331</v>
      </c>
      <c r="D8" s="86">
        <f t="shared" ref="D8:D39" si="0">SUM(B8:C8)</f>
        <v>23449</v>
      </c>
      <c r="E8" s="27" t="s">
        <v>121</v>
      </c>
    </row>
    <row r="9" spans="1:5" x14ac:dyDescent="0.25">
      <c r="A9" s="44" t="s">
        <v>18</v>
      </c>
      <c r="B9" s="2">
        <v>8540</v>
      </c>
      <c r="C9" s="2">
        <v>18396</v>
      </c>
      <c r="D9" s="113">
        <f t="shared" si="0"/>
        <v>26936</v>
      </c>
      <c r="E9" s="27" t="s">
        <v>122</v>
      </c>
    </row>
    <row r="10" spans="1:5" x14ac:dyDescent="0.25">
      <c r="A10" s="92" t="s">
        <v>19</v>
      </c>
      <c r="B10" s="96">
        <v>1184</v>
      </c>
      <c r="C10" s="96">
        <v>1325</v>
      </c>
      <c r="D10" s="86">
        <f t="shared" si="0"/>
        <v>2509</v>
      </c>
      <c r="E10" s="27" t="s">
        <v>123</v>
      </c>
    </row>
    <row r="11" spans="1:5" x14ac:dyDescent="0.25">
      <c r="A11" s="44" t="s">
        <v>20</v>
      </c>
      <c r="B11" s="2">
        <v>1291</v>
      </c>
      <c r="C11" s="2">
        <v>696</v>
      </c>
      <c r="D11" s="113">
        <f t="shared" si="0"/>
        <v>1987</v>
      </c>
      <c r="E11" s="27" t="s">
        <v>218</v>
      </c>
    </row>
    <row r="12" spans="1:5" x14ac:dyDescent="0.25">
      <c r="A12" s="92" t="s">
        <v>23</v>
      </c>
      <c r="B12" s="96">
        <v>3563</v>
      </c>
      <c r="C12" s="96">
        <v>4995</v>
      </c>
      <c r="D12" s="86">
        <f t="shared" si="0"/>
        <v>8558</v>
      </c>
      <c r="E12" s="27" t="s">
        <v>124</v>
      </c>
    </row>
    <row r="13" spans="1:5" x14ac:dyDescent="0.25">
      <c r="A13" s="44" t="s">
        <v>24</v>
      </c>
      <c r="B13" s="2">
        <v>20688</v>
      </c>
      <c r="C13" s="2">
        <v>15954</v>
      </c>
      <c r="D13" s="113">
        <f t="shared" si="0"/>
        <v>36642</v>
      </c>
      <c r="E13" s="27" t="s">
        <v>125</v>
      </c>
    </row>
    <row r="14" spans="1:5" x14ac:dyDescent="0.25">
      <c r="A14" s="92" t="s">
        <v>215</v>
      </c>
      <c r="B14" s="96">
        <v>110089</v>
      </c>
      <c r="C14" s="96">
        <v>116059</v>
      </c>
      <c r="D14" s="86">
        <f t="shared" si="0"/>
        <v>226148</v>
      </c>
      <c r="E14" s="27" t="s">
        <v>216</v>
      </c>
    </row>
    <row r="15" spans="1:5" x14ac:dyDescent="0.25">
      <c r="A15" s="44" t="s">
        <v>21</v>
      </c>
      <c r="B15" s="2">
        <v>27739</v>
      </c>
      <c r="C15" s="2">
        <v>14807</v>
      </c>
      <c r="D15" s="113">
        <f t="shared" si="0"/>
        <v>42546</v>
      </c>
      <c r="E15" s="27" t="s">
        <v>126</v>
      </c>
    </row>
    <row r="16" spans="1:5" x14ac:dyDescent="0.25">
      <c r="A16" s="92" t="s">
        <v>22</v>
      </c>
      <c r="B16" s="96">
        <v>6083</v>
      </c>
      <c r="C16" s="96">
        <v>4933</v>
      </c>
      <c r="D16" s="86">
        <f t="shared" si="0"/>
        <v>11016</v>
      </c>
      <c r="E16" s="27" t="s">
        <v>127</v>
      </c>
    </row>
    <row r="17" spans="1:6" x14ac:dyDescent="0.25">
      <c r="A17" s="44" t="s">
        <v>25</v>
      </c>
      <c r="B17" s="2">
        <v>10343</v>
      </c>
      <c r="C17" s="2">
        <v>6575</v>
      </c>
      <c r="D17" s="113">
        <f t="shared" si="0"/>
        <v>16918</v>
      </c>
      <c r="E17" s="27" t="s">
        <v>128</v>
      </c>
    </row>
    <row r="18" spans="1:6" x14ac:dyDescent="0.25">
      <c r="A18" s="92" t="s">
        <v>48</v>
      </c>
      <c r="B18" s="96">
        <v>17706</v>
      </c>
      <c r="C18" s="96">
        <v>35769</v>
      </c>
      <c r="D18" s="86">
        <f t="shared" si="0"/>
        <v>53475</v>
      </c>
      <c r="E18" s="27" t="s">
        <v>129</v>
      </c>
    </row>
    <row r="19" spans="1:6" x14ac:dyDescent="0.25">
      <c r="A19" s="44" t="s">
        <v>26</v>
      </c>
      <c r="B19" s="2">
        <v>29137</v>
      </c>
      <c r="C19" s="2">
        <v>26416</v>
      </c>
      <c r="D19" s="113">
        <f t="shared" si="0"/>
        <v>55553</v>
      </c>
      <c r="E19" s="27" t="s">
        <v>130</v>
      </c>
    </row>
    <row r="20" spans="1:6" x14ac:dyDescent="0.25">
      <c r="A20" s="92" t="s">
        <v>27</v>
      </c>
      <c r="B20" s="96">
        <v>1501</v>
      </c>
      <c r="C20" s="96">
        <v>3052</v>
      </c>
      <c r="D20" s="86">
        <f t="shared" si="0"/>
        <v>4553</v>
      </c>
      <c r="E20" s="27" t="s">
        <v>131</v>
      </c>
    </row>
    <row r="21" spans="1:6" x14ac:dyDescent="0.25">
      <c r="A21" s="44" t="s">
        <v>28</v>
      </c>
      <c r="B21" s="2">
        <v>9527</v>
      </c>
      <c r="C21" s="2">
        <v>31006</v>
      </c>
      <c r="D21" s="113">
        <f t="shared" si="0"/>
        <v>40533</v>
      </c>
      <c r="E21" s="27" t="s">
        <v>132</v>
      </c>
    </row>
    <row r="22" spans="1:6" x14ac:dyDescent="0.25">
      <c r="A22" s="92" t="s">
        <v>29</v>
      </c>
      <c r="B22" s="96">
        <v>33972</v>
      </c>
      <c r="C22" s="96">
        <v>40386</v>
      </c>
      <c r="D22" s="86">
        <f t="shared" si="0"/>
        <v>74358</v>
      </c>
      <c r="E22" s="27" t="s">
        <v>133</v>
      </c>
    </row>
    <row r="23" spans="1:6" x14ac:dyDescent="0.25">
      <c r="A23" s="44" t="s">
        <v>30</v>
      </c>
      <c r="B23" s="2">
        <v>10556</v>
      </c>
      <c r="C23" s="2">
        <v>17733</v>
      </c>
      <c r="D23" s="113">
        <f t="shared" si="0"/>
        <v>28289</v>
      </c>
      <c r="E23" s="27" t="s">
        <v>134</v>
      </c>
    </row>
    <row r="24" spans="1:6" x14ac:dyDescent="0.25">
      <c r="A24" s="92" t="s">
        <v>31</v>
      </c>
      <c r="B24" s="96">
        <v>4684</v>
      </c>
      <c r="C24" s="96">
        <v>5083</v>
      </c>
      <c r="D24" s="86">
        <f t="shared" si="0"/>
        <v>9767</v>
      </c>
      <c r="E24" s="27" t="s">
        <v>135</v>
      </c>
    </row>
    <row r="25" spans="1:6" x14ac:dyDescent="0.25">
      <c r="A25" s="44" t="s">
        <v>32</v>
      </c>
      <c r="B25" s="2">
        <v>715</v>
      </c>
      <c r="C25" s="2">
        <v>1207</v>
      </c>
      <c r="D25" s="113">
        <f t="shared" si="0"/>
        <v>1922</v>
      </c>
      <c r="E25" s="27" t="s">
        <v>136</v>
      </c>
    </row>
    <row r="26" spans="1:6" x14ac:dyDescent="0.25">
      <c r="A26" s="92" t="s">
        <v>33</v>
      </c>
      <c r="B26" s="96">
        <v>114719</v>
      </c>
      <c r="C26" s="96">
        <v>39182</v>
      </c>
      <c r="D26" s="86">
        <f t="shared" si="0"/>
        <v>153901</v>
      </c>
      <c r="E26" s="27" t="s">
        <v>137</v>
      </c>
      <c r="F26" s="16"/>
    </row>
    <row r="27" spans="1:6" x14ac:dyDescent="0.25">
      <c r="A27" s="44" t="s">
        <v>34</v>
      </c>
      <c r="B27" s="2">
        <v>2656</v>
      </c>
      <c r="C27" s="2">
        <v>2748</v>
      </c>
      <c r="D27" s="113">
        <f t="shared" si="0"/>
        <v>5404</v>
      </c>
      <c r="E27" s="27" t="s">
        <v>138</v>
      </c>
    </row>
    <row r="28" spans="1:6" x14ac:dyDescent="0.25">
      <c r="A28" s="92" t="s">
        <v>35</v>
      </c>
      <c r="B28" s="96">
        <v>10203</v>
      </c>
      <c r="C28" s="96">
        <v>21386</v>
      </c>
      <c r="D28" s="86">
        <f t="shared" si="0"/>
        <v>31589</v>
      </c>
      <c r="E28" s="27" t="s">
        <v>139</v>
      </c>
    </row>
    <row r="29" spans="1:6" x14ac:dyDescent="0.25">
      <c r="A29" s="44" t="s">
        <v>36</v>
      </c>
      <c r="B29" s="2">
        <v>14626</v>
      </c>
      <c r="C29" s="2">
        <v>15854</v>
      </c>
      <c r="D29" s="113">
        <f t="shared" si="0"/>
        <v>30480</v>
      </c>
      <c r="E29" s="27" t="s">
        <v>140</v>
      </c>
    </row>
    <row r="30" spans="1:6" x14ac:dyDescent="0.25">
      <c r="A30" s="92" t="s">
        <v>37</v>
      </c>
      <c r="B30" s="96">
        <v>848</v>
      </c>
      <c r="C30" s="96">
        <v>1115</v>
      </c>
      <c r="D30" s="86">
        <f t="shared" si="0"/>
        <v>1963</v>
      </c>
      <c r="E30" s="27" t="s">
        <v>141</v>
      </c>
    </row>
    <row r="31" spans="1:6" x14ac:dyDescent="0.25">
      <c r="A31" s="44" t="s">
        <v>38</v>
      </c>
      <c r="B31" s="2">
        <v>11431</v>
      </c>
      <c r="C31" s="2">
        <v>13156</v>
      </c>
      <c r="D31" s="113">
        <f t="shared" si="0"/>
        <v>24587</v>
      </c>
      <c r="E31" s="27" t="s">
        <v>142</v>
      </c>
    </row>
    <row r="32" spans="1:6" x14ac:dyDescent="0.25">
      <c r="A32" s="92" t="s">
        <v>39</v>
      </c>
      <c r="B32" s="96">
        <v>8855</v>
      </c>
      <c r="C32" s="96">
        <v>14896</v>
      </c>
      <c r="D32" s="86">
        <f t="shared" si="0"/>
        <v>23751</v>
      </c>
      <c r="E32" s="27" t="s">
        <v>143</v>
      </c>
    </row>
    <row r="33" spans="1:5" x14ac:dyDescent="0.25">
      <c r="A33" s="44" t="s">
        <v>40</v>
      </c>
      <c r="B33" s="2">
        <v>8882</v>
      </c>
      <c r="C33" s="2">
        <v>14013</v>
      </c>
      <c r="D33" s="113">
        <f t="shared" si="0"/>
        <v>22895</v>
      </c>
      <c r="E33" s="27" t="s">
        <v>144</v>
      </c>
    </row>
    <row r="34" spans="1:5" x14ac:dyDescent="0.25">
      <c r="A34" s="92" t="s">
        <v>41</v>
      </c>
      <c r="B34" s="96">
        <v>3751</v>
      </c>
      <c r="C34" s="96">
        <v>3611</v>
      </c>
      <c r="D34" s="86">
        <f t="shared" si="0"/>
        <v>7362</v>
      </c>
      <c r="E34" s="27" t="s">
        <v>145</v>
      </c>
    </row>
    <row r="35" spans="1:5" x14ac:dyDescent="0.25">
      <c r="A35" s="44" t="s">
        <v>42</v>
      </c>
      <c r="B35" s="2">
        <v>39971</v>
      </c>
      <c r="C35" s="2">
        <v>25563</v>
      </c>
      <c r="D35" s="113">
        <f t="shared" si="0"/>
        <v>65534</v>
      </c>
      <c r="E35" s="27" t="s">
        <v>219</v>
      </c>
    </row>
    <row r="36" spans="1:5" x14ac:dyDescent="0.25">
      <c r="A36" s="92" t="s">
        <v>43</v>
      </c>
      <c r="B36" s="96">
        <v>1056</v>
      </c>
      <c r="C36" s="96">
        <v>4078</v>
      </c>
      <c r="D36" s="86">
        <f t="shared" si="0"/>
        <v>5134</v>
      </c>
      <c r="E36" s="27" t="s">
        <v>146</v>
      </c>
    </row>
    <row r="37" spans="1:5" x14ac:dyDescent="0.25">
      <c r="A37" s="44" t="s">
        <v>44</v>
      </c>
      <c r="B37" s="2">
        <v>25895</v>
      </c>
      <c r="C37" s="2">
        <v>21073</v>
      </c>
      <c r="D37" s="113">
        <f t="shared" si="0"/>
        <v>46968</v>
      </c>
      <c r="E37" s="27" t="s">
        <v>147</v>
      </c>
    </row>
    <row r="38" spans="1:5" x14ac:dyDescent="0.25">
      <c r="A38" s="92" t="s">
        <v>45</v>
      </c>
      <c r="B38" s="96">
        <v>6208</v>
      </c>
      <c r="C38" s="96">
        <v>3572</v>
      </c>
      <c r="D38" s="86">
        <f t="shared" si="0"/>
        <v>9780</v>
      </c>
      <c r="E38" s="27" t="s">
        <v>148</v>
      </c>
    </row>
    <row r="39" spans="1:5" x14ac:dyDescent="0.25">
      <c r="A39" s="44" t="s">
        <v>46</v>
      </c>
      <c r="B39" s="2">
        <v>2755</v>
      </c>
      <c r="C39" s="2">
        <v>2109</v>
      </c>
      <c r="D39" s="113">
        <f t="shared" si="0"/>
        <v>4864</v>
      </c>
      <c r="E39" s="27" t="s">
        <v>149</v>
      </c>
    </row>
    <row r="40" spans="1:5" ht="7.5" customHeight="1" x14ac:dyDescent="0.25">
      <c r="A40" s="19"/>
      <c r="B40" s="53"/>
      <c r="C40" s="53"/>
      <c r="D40" s="53"/>
    </row>
    <row r="41" spans="1:5" ht="23.25" customHeight="1" x14ac:dyDescent="0.25">
      <c r="A41" s="79" t="s">
        <v>63</v>
      </c>
      <c r="B41" s="80">
        <f>SUM(B8:B39)</f>
        <v>561292</v>
      </c>
      <c r="C41" s="80">
        <f>SUM(C8:C39)</f>
        <v>538079</v>
      </c>
      <c r="D41" s="80">
        <f>SUM(D8:D39)</f>
        <v>1099371</v>
      </c>
    </row>
    <row r="42" spans="1:5" x14ac:dyDescent="0.25">
      <c r="B42" s="29">
        <f>B41*100/D41</f>
        <v>51.055740054995084</v>
      </c>
      <c r="C42" s="29">
        <f>C41*100/D41</f>
        <v>48.944259945004916</v>
      </c>
      <c r="D42" s="29">
        <f>SUM(B42:C42)</f>
        <v>100</v>
      </c>
    </row>
    <row r="47" spans="1:5" x14ac:dyDescent="0.25">
      <c r="B47" s="68"/>
      <c r="C47" s="68"/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N69"/>
  <sheetViews>
    <sheetView zoomScaleNormal="100" workbookViewId="0">
      <selection activeCell="J49" sqref="J49"/>
    </sheetView>
  </sheetViews>
  <sheetFormatPr baseColWidth="10" defaultColWidth="11.42578125" defaultRowHeight="15" x14ac:dyDescent="0.25"/>
  <cols>
    <col min="1" max="1" width="18.42578125" style="1" customWidth="1"/>
    <col min="2" max="2" width="11.42578125" style="3" customWidth="1"/>
    <col min="3" max="3" width="10.5703125" style="3" customWidth="1"/>
    <col min="4" max="4" width="9.5703125" style="3" customWidth="1"/>
    <col min="5" max="5" width="10.5703125" style="3" customWidth="1"/>
    <col min="6" max="6" width="8.85546875" style="3" customWidth="1"/>
    <col min="7" max="7" width="10" style="3" customWidth="1"/>
    <col min="8" max="8" width="13.42578125" style="3" customWidth="1"/>
    <col min="9" max="9" width="6.42578125" style="1" customWidth="1"/>
    <col min="10" max="16384" width="11.42578125" style="3"/>
  </cols>
  <sheetData>
    <row r="2" spans="1:9" ht="17.25" x14ac:dyDescent="0.3">
      <c r="A2" s="13" t="s">
        <v>213</v>
      </c>
      <c r="B2" s="2"/>
      <c r="C2" s="2"/>
      <c r="D2" s="2"/>
      <c r="E2" s="2"/>
      <c r="F2" s="2"/>
      <c r="G2" s="2"/>
      <c r="I2" s="3"/>
    </row>
    <row r="3" spans="1:9" x14ac:dyDescent="0.25">
      <c r="A3" s="12"/>
    </row>
    <row r="4" spans="1:9" ht="20.25" customHeight="1" x14ac:dyDescent="0.25">
      <c r="A4" s="118" t="s">
        <v>170</v>
      </c>
      <c r="B4" s="125" t="s">
        <v>158</v>
      </c>
      <c r="C4" s="125"/>
      <c r="D4" s="125"/>
      <c r="E4" s="125"/>
      <c r="F4" s="125"/>
      <c r="G4" s="128" t="s">
        <v>63</v>
      </c>
      <c r="H4" s="118" t="s">
        <v>150</v>
      </c>
      <c r="I4" s="3"/>
    </row>
    <row r="5" spans="1:9" ht="18.75" customHeight="1" x14ac:dyDescent="0.25">
      <c r="A5" s="118"/>
      <c r="B5" s="80" t="s">
        <v>16</v>
      </c>
      <c r="C5" s="80" t="s">
        <v>15</v>
      </c>
      <c r="D5" s="80" t="s">
        <v>13</v>
      </c>
      <c r="E5" s="80" t="s">
        <v>14</v>
      </c>
      <c r="F5" s="80" t="s">
        <v>55</v>
      </c>
      <c r="G5" s="128"/>
      <c r="H5" s="118"/>
      <c r="I5" s="3"/>
    </row>
    <row r="6" spans="1:9" ht="9" customHeight="1" x14ac:dyDescent="0.25">
      <c r="A6" s="61"/>
      <c r="B6" s="62"/>
      <c r="C6" s="62"/>
      <c r="D6" s="62"/>
      <c r="E6" s="62"/>
      <c r="F6" s="62"/>
      <c r="G6" s="25"/>
      <c r="H6" s="63"/>
      <c r="I6" s="3"/>
    </row>
    <row r="7" spans="1:9" x14ac:dyDescent="0.25">
      <c r="A7" s="85" t="s">
        <v>220</v>
      </c>
      <c r="B7" s="96">
        <v>389</v>
      </c>
      <c r="C7" s="96">
        <v>520</v>
      </c>
      <c r="D7" s="96">
        <v>61</v>
      </c>
      <c r="E7" s="96">
        <v>854</v>
      </c>
      <c r="F7" s="96">
        <v>7</v>
      </c>
      <c r="G7" s="86">
        <f t="shared" ref="G7:G38" si="0">SUM(B7:F7)</f>
        <v>1831</v>
      </c>
      <c r="H7" s="100">
        <v>0</v>
      </c>
      <c r="I7" s="3"/>
    </row>
    <row r="8" spans="1:9" x14ac:dyDescent="0.25">
      <c r="A8" s="4" t="s">
        <v>221</v>
      </c>
      <c r="B8" s="2">
        <v>83</v>
      </c>
      <c r="C8" s="2">
        <v>145</v>
      </c>
      <c r="D8" s="2">
        <v>7</v>
      </c>
      <c r="E8" s="2">
        <v>113</v>
      </c>
      <c r="F8" s="2">
        <v>0</v>
      </c>
      <c r="G8" s="113">
        <f t="shared" si="0"/>
        <v>348</v>
      </c>
      <c r="H8" s="1">
        <v>0</v>
      </c>
      <c r="I8" s="3"/>
    </row>
    <row r="9" spans="1:9" x14ac:dyDescent="0.25">
      <c r="A9" s="85" t="s">
        <v>222</v>
      </c>
      <c r="B9" s="96">
        <v>89</v>
      </c>
      <c r="C9" s="96">
        <v>156</v>
      </c>
      <c r="D9" s="96">
        <v>10</v>
      </c>
      <c r="E9" s="96">
        <v>158</v>
      </c>
      <c r="F9" s="96">
        <v>0</v>
      </c>
      <c r="G9" s="86">
        <f t="shared" si="0"/>
        <v>413</v>
      </c>
      <c r="H9" s="100">
        <v>0</v>
      </c>
      <c r="I9" s="3"/>
    </row>
    <row r="10" spans="1:9" x14ac:dyDescent="0.25">
      <c r="A10" s="4" t="s">
        <v>223</v>
      </c>
      <c r="B10" s="2">
        <v>125</v>
      </c>
      <c r="C10" s="2">
        <v>201</v>
      </c>
      <c r="D10" s="2">
        <v>7</v>
      </c>
      <c r="E10" s="2">
        <v>171</v>
      </c>
      <c r="F10" s="2">
        <v>0</v>
      </c>
      <c r="G10" s="113">
        <f t="shared" si="0"/>
        <v>504</v>
      </c>
      <c r="H10" s="1">
        <v>0</v>
      </c>
      <c r="I10" s="3"/>
    </row>
    <row r="11" spans="1:9" x14ac:dyDescent="0.25">
      <c r="A11" s="85" t="s">
        <v>224</v>
      </c>
      <c r="B11" s="96">
        <v>162</v>
      </c>
      <c r="C11" s="96">
        <v>286</v>
      </c>
      <c r="D11" s="96">
        <v>11</v>
      </c>
      <c r="E11" s="96">
        <v>317</v>
      </c>
      <c r="F11" s="96">
        <v>0</v>
      </c>
      <c r="G11" s="86">
        <f t="shared" si="0"/>
        <v>776</v>
      </c>
      <c r="H11" s="100">
        <v>0</v>
      </c>
      <c r="I11" s="3"/>
    </row>
    <row r="12" spans="1:9" x14ac:dyDescent="0.25">
      <c r="A12" s="4" t="s">
        <v>225</v>
      </c>
      <c r="B12" s="2">
        <v>224</v>
      </c>
      <c r="C12" s="2">
        <v>353</v>
      </c>
      <c r="D12" s="2">
        <v>13</v>
      </c>
      <c r="E12" s="2">
        <v>300</v>
      </c>
      <c r="F12" s="2">
        <v>0</v>
      </c>
      <c r="G12" s="113">
        <f t="shared" si="0"/>
        <v>890</v>
      </c>
      <c r="H12" s="1">
        <v>0</v>
      </c>
      <c r="I12" s="3"/>
    </row>
    <row r="13" spans="1:9" x14ac:dyDescent="0.25">
      <c r="A13" s="85" t="s">
        <v>226</v>
      </c>
      <c r="B13" s="96">
        <v>242</v>
      </c>
      <c r="C13" s="96">
        <v>420</v>
      </c>
      <c r="D13" s="96">
        <v>11</v>
      </c>
      <c r="E13" s="96">
        <v>315</v>
      </c>
      <c r="F13" s="96">
        <v>0</v>
      </c>
      <c r="G13" s="86">
        <f t="shared" si="0"/>
        <v>988</v>
      </c>
      <c r="H13" s="100">
        <v>1</v>
      </c>
      <c r="I13" s="3"/>
    </row>
    <row r="14" spans="1:9" x14ac:dyDescent="0.25">
      <c r="A14" s="4" t="s">
        <v>227</v>
      </c>
      <c r="B14" s="2">
        <v>346</v>
      </c>
      <c r="C14" s="2">
        <v>523</v>
      </c>
      <c r="D14" s="2">
        <v>9</v>
      </c>
      <c r="E14" s="2">
        <v>318</v>
      </c>
      <c r="F14" s="2">
        <v>1</v>
      </c>
      <c r="G14" s="113">
        <f t="shared" si="0"/>
        <v>1197</v>
      </c>
      <c r="H14" s="1">
        <v>1</v>
      </c>
      <c r="I14" s="3"/>
    </row>
    <row r="15" spans="1:9" x14ac:dyDescent="0.25">
      <c r="A15" s="85" t="s">
        <v>228</v>
      </c>
      <c r="B15" s="96">
        <v>441</v>
      </c>
      <c r="C15" s="96">
        <v>739</v>
      </c>
      <c r="D15" s="96">
        <v>14</v>
      </c>
      <c r="E15" s="96">
        <v>463</v>
      </c>
      <c r="F15" s="96">
        <v>1</v>
      </c>
      <c r="G15" s="86">
        <f t="shared" si="0"/>
        <v>1658</v>
      </c>
      <c r="H15" s="100">
        <v>1</v>
      </c>
      <c r="I15" s="3"/>
    </row>
    <row r="16" spans="1:9" x14ac:dyDescent="0.25">
      <c r="A16" s="4" t="s">
        <v>229</v>
      </c>
      <c r="B16" s="2">
        <v>515</v>
      </c>
      <c r="C16" s="2">
        <v>840</v>
      </c>
      <c r="D16" s="2">
        <v>16</v>
      </c>
      <c r="E16" s="2">
        <v>537</v>
      </c>
      <c r="F16" s="2">
        <v>1</v>
      </c>
      <c r="G16" s="113">
        <f t="shared" si="0"/>
        <v>1909</v>
      </c>
      <c r="H16" s="1">
        <v>1</v>
      </c>
      <c r="I16" s="3"/>
    </row>
    <row r="17" spans="1:9" x14ac:dyDescent="0.25">
      <c r="A17" s="85" t="s">
        <v>230</v>
      </c>
      <c r="B17" s="96">
        <v>545</v>
      </c>
      <c r="C17" s="96">
        <v>970</v>
      </c>
      <c r="D17" s="96">
        <v>17</v>
      </c>
      <c r="E17" s="96">
        <v>670</v>
      </c>
      <c r="F17" s="96">
        <v>0</v>
      </c>
      <c r="G17" s="86">
        <f t="shared" si="0"/>
        <v>2202</v>
      </c>
      <c r="H17" s="100">
        <v>2</v>
      </c>
      <c r="I17" s="3"/>
    </row>
    <row r="18" spans="1:9" x14ac:dyDescent="0.25">
      <c r="A18" s="4" t="s">
        <v>231</v>
      </c>
      <c r="B18" s="2">
        <v>583</v>
      </c>
      <c r="C18" s="2">
        <v>959</v>
      </c>
      <c r="D18" s="2">
        <v>15</v>
      </c>
      <c r="E18" s="2">
        <v>779</v>
      </c>
      <c r="F18" s="2">
        <v>1</v>
      </c>
      <c r="G18" s="113">
        <f t="shared" si="0"/>
        <v>2337</v>
      </c>
      <c r="H18" s="1">
        <v>4</v>
      </c>
      <c r="I18" s="3"/>
    </row>
    <row r="19" spans="1:9" x14ac:dyDescent="0.25">
      <c r="A19" s="85" t="s">
        <v>232</v>
      </c>
      <c r="B19" s="96">
        <v>653</v>
      </c>
      <c r="C19" s="96">
        <v>1111</v>
      </c>
      <c r="D19" s="96">
        <v>30</v>
      </c>
      <c r="E19" s="96">
        <v>1029</v>
      </c>
      <c r="F19" s="96">
        <v>3</v>
      </c>
      <c r="G19" s="86">
        <f t="shared" si="0"/>
        <v>2826</v>
      </c>
      <c r="H19" s="100">
        <v>5</v>
      </c>
      <c r="I19" s="3"/>
    </row>
    <row r="20" spans="1:9" x14ac:dyDescent="0.25">
      <c r="A20" s="4" t="s">
        <v>233</v>
      </c>
      <c r="B20" s="2">
        <v>795</v>
      </c>
      <c r="C20" s="2">
        <v>1335</v>
      </c>
      <c r="D20" s="2">
        <v>19</v>
      </c>
      <c r="E20" s="2">
        <v>1321</v>
      </c>
      <c r="F20" s="2">
        <v>0</v>
      </c>
      <c r="G20" s="113">
        <f t="shared" si="0"/>
        <v>3470</v>
      </c>
      <c r="H20" s="1">
        <v>4</v>
      </c>
      <c r="I20" s="3"/>
    </row>
    <row r="21" spans="1:9" x14ac:dyDescent="0.25">
      <c r="A21" s="85" t="s">
        <v>234</v>
      </c>
      <c r="B21" s="96">
        <v>1092</v>
      </c>
      <c r="C21" s="96">
        <v>1637</v>
      </c>
      <c r="D21" s="96">
        <v>23</v>
      </c>
      <c r="E21" s="96">
        <v>1907</v>
      </c>
      <c r="F21" s="96">
        <v>4</v>
      </c>
      <c r="G21" s="86">
        <f t="shared" si="0"/>
        <v>4663</v>
      </c>
      <c r="H21" s="100">
        <v>5</v>
      </c>
      <c r="I21" s="3"/>
    </row>
    <row r="22" spans="1:9" x14ac:dyDescent="0.25">
      <c r="A22" s="4" t="s">
        <v>235</v>
      </c>
      <c r="B22" s="2">
        <v>1329</v>
      </c>
      <c r="C22" s="2">
        <v>2056</v>
      </c>
      <c r="D22" s="2">
        <v>29</v>
      </c>
      <c r="E22" s="2">
        <v>2011</v>
      </c>
      <c r="F22" s="2">
        <v>1</v>
      </c>
      <c r="G22" s="113">
        <f t="shared" si="0"/>
        <v>5426</v>
      </c>
      <c r="H22" s="1">
        <v>15</v>
      </c>
      <c r="I22" s="3"/>
    </row>
    <row r="23" spans="1:9" x14ac:dyDescent="0.25">
      <c r="A23" s="85" t="s">
        <v>236</v>
      </c>
      <c r="B23" s="96">
        <v>1421</v>
      </c>
      <c r="C23" s="96">
        <v>2236</v>
      </c>
      <c r="D23" s="96">
        <v>30</v>
      </c>
      <c r="E23" s="96">
        <v>2086</v>
      </c>
      <c r="F23" s="96">
        <v>2</v>
      </c>
      <c r="G23" s="86">
        <f t="shared" si="0"/>
        <v>5775</v>
      </c>
      <c r="H23" s="100">
        <v>8</v>
      </c>
      <c r="I23" s="3"/>
    </row>
    <row r="24" spans="1:9" x14ac:dyDescent="0.25">
      <c r="A24" s="4" t="s">
        <v>237</v>
      </c>
      <c r="B24" s="2">
        <v>716</v>
      </c>
      <c r="C24" s="2">
        <v>1553</v>
      </c>
      <c r="D24" s="2">
        <v>22</v>
      </c>
      <c r="E24" s="2">
        <v>1537</v>
      </c>
      <c r="F24" s="2">
        <v>5</v>
      </c>
      <c r="G24" s="113">
        <f t="shared" si="0"/>
        <v>3833</v>
      </c>
      <c r="H24" s="1">
        <v>8</v>
      </c>
      <c r="I24" s="3"/>
    </row>
    <row r="25" spans="1:9" x14ac:dyDescent="0.25">
      <c r="A25" s="85" t="s">
        <v>238</v>
      </c>
      <c r="B25" s="96">
        <v>1002</v>
      </c>
      <c r="C25" s="96">
        <v>1841</v>
      </c>
      <c r="D25" s="96">
        <v>31</v>
      </c>
      <c r="E25" s="96">
        <v>2277</v>
      </c>
      <c r="F25" s="96">
        <v>3</v>
      </c>
      <c r="G25" s="86">
        <f t="shared" si="0"/>
        <v>5154</v>
      </c>
      <c r="H25" s="100">
        <v>16</v>
      </c>
      <c r="I25" s="3"/>
    </row>
    <row r="26" spans="1:9" x14ac:dyDescent="0.25">
      <c r="A26" s="4" t="s">
        <v>239</v>
      </c>
      <c r="B26" s="2">
        <v>1460</v>
      </c>
      <c r="C26" s="2">
        <v>2366</v>
      </c>
      <c r="D26" s="2">
        <v>40</v>
      </c>
      <c r="E26" s="2">
        <v>3455</v>
      </c>
      <c r="F26" s="2">
        <v>4</v>
      </c>
      <c r="G26" s="113">
        <f t="shared" si="0"/>
        <v>7325</v>
      </c>
      <c r="H26" s="1">
        <v>17</v>
      </c>
      <c r="I26" s="3"/>
    </row>
    <row r="27" spans="1:9" x14ac:dyDescent="0.25">
      <c r="A27" s="85" t="s">
        <v>240</v>
      </c>
      <c r="B27" s="96">
        <v>2218</v>
      </c>
      <c r="C27" s="96">
        <v>3887</v>
      </c>
      <c r="D27" s="96">
        <v>51</v>
      </c>
      <c r="E27" s="96">
        <v>4826</v>
      </c>
      <c r="F27" s="96">
        <v>6</v>
      </c>
      <c r="G27" s="86">
        <f t="shared" si="0"/>
        <v>10988</v>
      </c>
      <c r="H27" s="100">
        <v>16</v>
      </c>
      <c r="I27" s="3"/>
    </row>
    <row r="28" spans="1:9" x14ac:dyDescent="0.25">
      <c r="A28" s="4" t="s">
        <v>241</v>
      </c>
      <c r="B28" s="2">
        <v>2915</v>
      </c>
      <c r="C28" s="2">
        <v>4584</v>
      </c>
      <c r="D28" s="2">
        <v>57</v>
      </c>
      <c r="E28" s="2">
        <v>6611</v>
      </c>
      <c r="F28" s="2">
        <v>4</v>
      </c>
      <c r="G28" s="113">
        <f t="shared" si="0"/>
        <v>14171</v>
      </c>
      <c r="H28" s="1">
        <v>23</v>
      </c>
      <c r="I28" s="3"/>
    </row>
    <row r="29" spans="1:9" x14ac:dyDescent="0.25">
      <c r="A29" s="85" t="s">
        <v>242</v>
      </c>
      <c r="B29" s="96">
        <v>2230</v>
      </c>
      <c r="C29" s="96">
        <v>2994</v>
      </c>
      <c r="D29" s="96">
        <v>45</v>
      </c>
      <c r="E29" s="96">
        <v>3763</v>
      </c>
      <c r="F29" s="96">
        <v>10</v>
      </c>
      <c r="G29" s="86">
        <f t="shared" si="0"/>
        <v>9042</v>
      </c>
      <c r="H29" s="100">
        <v>7</v>
      </c>
      <c r="I29" s="3"/>
    </row>
    <row r="30" spans="1:9" x14ac:dyDescent="0.25">
      <c r="A30" s="4" t="s">
        <v>243</v>
      </c>
      <c r="B30" s="2">
        <v>565</v>
      </c>
      <c r="C30" s="2">
        <v>865</v>
      </c>
      <c r="D30" s="2">
        <v>35</v>
      </c>
      <c r="E30" s="2">
        <v>1657</v>
      </c>
      <c r="F30" s="2">
        <v>2</v>
      </c>
      <c r="G30" s="113">
        <f t="shared" si="0"/>
        <v>3124</v>
      </c>
      <c r="H30" s="1">
        <v>3</v>
      </c>
      <c r="I30" s="3"/>
    </row>
    <row r="31" spans="1:9" x14ac:dyDescent="0.25">
      <c r="A31" s="85" t="s">
        <v>244</v>
      </c>
      <c r="B31" s="96">
        <v>623</v>
      </c>
      <c r="C31" s="96">
        <v>1150</v>
      </c>
      <c r="D31" s="96">
        <v>43</v>
      </c>
      <c r="E31" s="96">
        <v>3620</v>
      </c>
      <c r="F31" s="96">
        <v>12</v>
      </c>
      <c r="G31" s="86">
        <f t="shared" si="0"/>
        <v>5448</v>
      </c>
      <c r="H31" s="100">
        <v>8</v>
      </c>
      <c r="I31" s="3"/>
    </row>
    <row r="32" spans="1:9" x14ac:dyDescent="0.25">
      <c r="A32" s="4" t="s">
        <v>245</v>
      </c>
      <c r="B32" s="2">
        <v>1287</v>
      </c>
      <c r="C32" s="2">
        <v>1655</v>
      </c>
      <c r="D32" s="2">
        <v>38</v>
      </c>
      <c r="E32" s="2">
        <v>4769</v>
      </c>
      <c r="F32" s="2">
        <v>11</v>
      </c>
      <c r="G32" s="113">
        <f t="shared" si="0"/>
        <v>7760</v>
      </c>
      <c r="H32" s="1">
        <v>8</v>
      </c>
      <c r="I32" s="3"/>
    </row>
    <row r="33" spans="1:14" x14ac:dyDescent="0.25">
      <c r="A33" s="85" t="s">
        <v>246</v>
      </c>
      <c r="B33" s="96">
        <v>674</v>
      </c>
      <c r="C33" s="96">
        <v>894</v>
      </c>
      <c r="D33" s="96">
        <v>26</v>
      </c>
      <c r="E33" s="96">
        <v>3591</v>
      </c>
      <c r="F33" s="96">
        <v>14</v>
      </c>
      <c r="G33" s="86">
        <f t="shared" si="0"/>
        <v>5199</v>
      </c>
      <c r="H33" s="100">
        <v>10</v>
      </c>
      <c r="I33" s="3"/>
    </row>
    <row r="34" spans="1:14" x14ac:dyDescent="0.25">
      <c r="A34" s="4" t="s">
        <v>247</v>
      </c>
      <c r="B34" s="2">
        <v>480</v>
      </c>
      <c r="C34" s="2">
        <v>595</v>
      </c>
      <c r="D34" s="2">
        <v>22</v>
      </c>
      <c r="E34" s="2">
        <v>3334</v>
      </c>
      <c r="F34" s="2">
        <v>12</v>
      </c>
      <c r="G34" s="113">
        <f t="shared" si="0"/>
        <v>4443</v>
      </c>
      <c r="H34" s="1">
        <v>7</v>
      </c>
      <c r="I34" s="3"/>
    </row>
    <row r="35" spans="1:14" x14ac:dyDescent="0.25">
      <c r="A35" s="85" t="s">
        <v>248</v>
      </c>
      <c r="B35" s="96">
        <v>789</v>
      </c>
      <c r="C35" s="96">
        <v>735</v>
      </c>
      <c r="D35" s="96">
        <v>30</v>
      </c>
      <c r="E35" s="96">
        <v>3801</v>
      </c>
      <c r="F35" s="96">
        <v>8</v>
      </c>
      <c r="G35" s="86">
        <f t="shared" si="0"/>
        <v>5363</v>
      </c>
      <c r="H35" s="100">
        <v>16</v>
      </c>
      <c r="I35" s="3"/>
    </row>
    <row r="36" spans="1:14" x14ac:dyDescent="0.25">
      <c r="A36" s="4" t="s">
        <v>249</v>
      </c>
      <c r="B36" s="2">
        <v>993</v>
      </c>
      <c r="C36" s="2">
        <v>1106</v>
      </c>
      <c r="D36" s="2">
        <v>25</v>
      </c>
      <c r="E36" s="2">
        <v>5096</v>
      </c>
      <c r="F36" s="2">
        <v>13</v>
      </c>
      <c r="G36" s="113">
        <f t="shared" si="0"/>
        <v>7233</v>
      </c>
      <c r="H36" s="1">
        <v>16</v>
      </c>
      <c r="I36" s="3"/>
    </row>
    <row r="37" spans="1:14" x14ac:dyDescent="0.25">
      <c r="A37" s="85" t="s">
        <v>250</v>
      </c>
      <c r="B37" s="96">
        <v>1432</v>
      </c>
      <c r="C37" s="96">
        <v>1530</v>
      </c>
      <c r="D37" s="96">
        <v>52</v>
      </c>
      <c r="E37" s="96">
        <v>4789</v>
      </c>
      <c r="F37" s="96">
        <v>12</v>
      </c>
      <c r="G37" s="86">
        <f t="shared" si="0"/>
        <v>7815</v>
      </c>
      <c r="H37" s="100">
        <v>16</v>
      </c>
      <c r="I37" s="3"/>
    </row>
    <row r="38" spans="1:14" x14ac:dyDescent="0.25">
      <c r="A38" s="4" t="s">
        <v>251</v>
      </c>
      <c r="B38" s="2">
        <v>2789</v>
      </c>
      <c r="C38" s="2">
        <v>2240</v>
      </c>
      <c r="D38" s="2">
        <v>62</v>
      </c>
      <c r="E38" s="2">
        <v>5895</v>
      </c>
      <c r="F38" s="2">
        <v>12</v>
      </c>
      <c r="G38" s="113">
        <f t="shared" si="0"/>
        <v>10998</v>
      </c>
      <c r="H38" s="1">
        <v>21</v>
      </c>
      <c r="I38" s="3"/>
    </row>
    <row r="39" spans="1:14" x14ac:dyDescent="0.25">
      <c r="A39" s="85" t="s">
        <v>252</v>
      </c>
      <c r="B39" s="96">
        <v>3473</v>
      </c>
      <c r="C39" s="96">
        <v>2210</v>
      </c>
      <c r="D39" s="96">
        <v>59</v>
      </c>
      <c r="E39" s="96">
        <v>5775</v>
      </c>
      <c r="F39" s="96">
        <v>18</v>
      </c>
      <c r="G39" s="86">
        <f t="shared" ref="G39:G58" si="1">SUM(B39:F39)</f>
        <v>11535</v>
      </c>
      <c r="H39" s="100">
        <v>24</v>
      </c>
      <c r="I39" s="3"/>
    </row>
    <row r="40" spans="1:14" x14ac:dyDescent="0.25">
      <c r="A40" s="4" t="s">
        <v>253</v>
      </c>
      <c r="B40" s="2">
        <v>3574</v>
      </c>
      <c r="C40" s="2">
        <v>2199</v>
      </c>
      <c r="D40" s="2">
        <v>77</v>
      </c>
      <c r="E40" s="2">
        <v>5687</v>
      </c>
      <c r="F40" s="2">
        <v>17</v>
      </c>
      <c r="G40" s="113">
        <f t="shared" si="1"/>
        <v>11554</v>
      </c>
      <c r="H40" s="1">
        <v>14</v>
      </c>
      <c r="I40" s="3"/>
    </row>
    <row r="41" spans="1:14" x14ac:dyDescent="0.25">
      <c r="A41" s="85" t="s">
        <v>254</v>
      </c>
      <c r="B41" s="96">
        <v>3174</v>
      </c>
      <c r="C41" s="96">
        <v>1719</v>
      </c>
      <c r="D41" s="96">
        <v>68</v>
      </c>
      <c r="E41" s="96">
        <v>5806</v>
      </c>
      <c r="F41" s="96">
        <v>14</v>
      </c>
      <c r="G41" s="86">
        <f t="shared" si="1"/>
        <v>10781</v>
      </c>
      <c r="H41" s="100">
        <v>12</v>
      </c>
      <c r="I41" s="3"/>
    </row>
    <row r="42" spans="1:14" x14ac:dyDescent="0.25">
      <c r="A42" s="4" t="s">
        <v>255</v>
      </c>
      <c r="B42" s="2">
        <v>1729</v>
      </c>
      <c r="C42" s="2">
        <v>992</v>
      </c>
      <c r="D42" s="2">
        <v>71</v>
      </c>
      <c r="E42" s="2">
        <v>4111</v>
      </c>
      <c r="F42" s="2">
        <v>11</v>
      </c>
      <c r="G42" s="113">
        <f t="shared" si="1"/>
        <v>6914</v>
      </c>
      <c r="H42" s="1">
        <v>8</v>
      </c>
      <c r="I42" s="3"/>
      <c r="N42" s="3" t="s">
        <v>101</v>
      </c>
    </row>
    <row r="43" spans="1:14" x14ac:dyDescent="0.25">
      <c r="A43" s="85" t="s">
        <v>256</v>
      </c>
      <c r="B43" s="96">
        <v>708</v>
      </c>
      <c r="C43" s="96">
        <v>270</v>
      </c>
      <c r="D43" s="96">
        <v>19</v>
      </c>
      <c r="E43" s="96">
        <v>1803</v>
      </c>
      <c r="F43" s="96">
        <v>4</v>
      </c>
      <c r="G43" s="86">
        <f t="shared" si="1"/>
        <v>2804</v>
      </c>
      <c r="H43" s="100">
        <v>11</v>
      </c>
      <c r="I43" s="3"/>
    </row>
    <row r="44" spans="1:14" x14ac:dyDescent="0.25">
      <c r="A44" s="4" t="s">
        <v>257</v>
      </c>
      <c r="B44" s="2">
        <v>1592</v>
      </c>
      <c r="C44" s="2">
        <v>1038</v>
      </c>
      <c r="D44" s="2">
        <v>74</v>
      </c>
      <c r="E44" s="2">
        <v>5356</v>
      </c>
      <c r="F44" s="2">
        <v>9</v>
      </c>
      <c r="G44" s="113">
        <f t="shared" si="1"/>
        <v>8069</v>
      </c>
      <c r="H44" s="1">
        <v>16</v>
      </c>
      <c r="I44" s="3"/>
    </row>
    <row r="45" spans="1:14" x14ac:dyDescent="0.25">
      <c r="A45" s="85" t="s">
        <v>258</v>
      </c>
      <c r="B45" s="96">
        <v>2090</v>
      </c>
      <c r="C45" s="96">
        <v>1374</v>
      </c>
      <c r="D45" s="96">
        <v>97</v>
      </c>
      <c r="E45" s="96">
        <v>6787</v>
      </c>
      <c r="F45" s="96">
        <v>8</v>
      </c>
      <c r="G45" s="86">
        <f t="shared" si="1"/>
        <v>10356</v>
      </c>
      <c r="H45" s="100">
        <v>11</v>
      </c>
      <c r="I45" s="3"/>
    </row>
    <row r="46" spans="1:14" x14ac:dyDescent="0.25">
      <c r="A46" s="4" t="s">
        <v>259</v>
      </c>
      <c r="B46" s="2">
        <v>2828</v>
      </c>
      <c r="C46" s="2">
        <v>1325</v>
      </c>
      <c r="D46" s="2">
        <v>97</v>
      </c>
      <c r="E46" s="2">
        <v>6783</v>
      </c>
      <c r="F46" s="2">
        <v>13</v>
      </c>
      <c r="G46" s="113">
        <f t="shared" si="1"/>
        <v>11046</v>
      </c>
      <c r="H46" s="1">
        <v>4</v>
      </c>
      <c r="I46" s="3"/>
    </row>
    <row r="47" spans="1:14" x14ac:dyDescent="0.25">
      <c r="A47" s="85" t="s">
        <v>260</v>
      </c>
      <c r="B47" s="96">
        <v>3191</v>
      </c>
      <c r="C47" s="96">
        <v>1604</v>
      </c>
      <c r="D47" s="96">
        <v>87</v>
      </c>
      <c r="E47" s="96">
        <v>8483</v>
      </c>
      <c r="F47" s="96">
        <v>20</v>
      </c>
      <c r="G47" s="86">
        <f t="shared" si="1"/>
        <v>13385</v>
      </c>
      <c r="H47" s="100">
        <v>12</v>
      </c>
      <c r="I47" s="3"/>
    </row>
    <row r="48" spans="1:14" x14ac:dyDescent="0.25">
      <c r="A48" s="4" t="s">
        <v>261</v>
      </c>
      <c r="B48" s="2">
        <v>3350</v>
      </c>
      <c r="C48" s="2">
        <v>2300</v>
      </c>
      <c r="D48" s="2">
        <v>126</v>
      </c>
      <c r="E48" s="2">
        <v>9628</v>
      </c>
      <c r="F48" s="2">
        <v>25</v>
      </c>
      <c r="G48" s="113">
        <f t="shared" si="1"/>
        <v>15429</v>
      </c>
      <c r="H48" s="1">
        <v>4</v>
      </c>
      <c r="I48" s="3"/>
    </row>
    <row r="49" spans="1:9" x14ac:dyDescent="0.25">
      <c r="A49" s="85" t="s">
        <v>262</v>
      </c>
      <c r="B49" s="96">
        <v>2783</v>
      </c>
      <c r="C49" s="96">
        <v>1594</v>
      </c>
      <c r="D49" s="96">
        <v>70</v>
      </c>
      <c r="E49" s="96">
        <v>4622</v>
      </c>
      <c r="F49" s="96">
        <v>16</v>
      </c>
      <c r="G49" s="86">
        <f t="shared" si="1"/>
        <v>9085</v>
      </c>
      <c r="H49" s="100">
        <v>7</v>
      </c>
      <c r="I49" s="3"/>
    </row>
    <row r="50" spans="1:9" x14ac:dyDescent="0.25">
      <c r="A50" s="4" t="s">
        <v>263</v>
      </c>
      <c r="B50" s="2">
        <v>2617</v>
      </c>
      <c r="C50" s="2">
        <v>1497</v>
      </c>
      <c r="D50" s="2">
        <v>72</v>
      </c>
      <c r="E50" s="2">
        <v>6911</v>
      </c>
      <c r="F50" s="2">
        <v>22</v>
      </c>
      <c r="G50" s="113">
        <f t="shared" si="1"/>
        <v>11119</v>
      </c>
      <c r="H50" s="1">
        <v>4</v>
      </c>
      <c r="I50" s="3"/>
    </row>
    <row r="51" spans="1:9" x14ac:dyDescent="0.25">
      <c r="A51" s="85" t="s">
        <v>264</v>
      </c>
      <c r="B51" s="96">
        <v>2773</v>
      </c>
      <c r="C51" s="96">
        <v>1283</v>
      </c>
      <c r="D51" s="96">
        <v>92</v>
      </c>
      <c r="E51" s="96">
        <v>6999</v>
      </c>
      <c r="F51" s="96">
        <v>28</v>
      </c>
      <c r="G51" s="86">
        <f t="shared" si="1"/>
        <v>11175</v>
      </c>
      <c r="H51" s="100">
        <v>4</v>
      </c>
      <c r="I51" s="3"/>
    </row>
    <row r="52" spans="1:9" x14ac:dyDescent="0.25">
      <c r="A52" s="4" t="s">
        <v>265</v>
      </c>
      <c r="B52" s="2">
        <v>3662</v>
      </c>
      <c r="C52" s="2">
        <v>1541</v>
      </c>
      <c r="D52" s="2">
        <v>159</v>
      </c>
      <c r="E52" s="2">
        <v>12652</v>
      </c>
      <c r="F52" s="2">
        <v>46</v>
      </c>
      <c r="G52" s="113">
        <f t="shared" si="1"/>
        <v>18060</v>
      </c>
      <c r="H52" s="1">
        <v>3</v>
      </c>
      <c r="I52" s="3"/>
    </row>
    <row r="53" spans="1:9" x14ac:dyDescent="0.25">
      <c r="A53" s="85" t="s">
        <v>266</v>
      </c>
      <c r="B53" s="96">
        <v>4421</v>
      </c>
      <c r="C53" s="96">
        <v>1568</v>
      </c>
      <c r="D53" s="96">
        <v>155</v>
      </c>
      <c r="E53" s="96">
        <v>13055</v>
      </c>
      <c r="F53" s="96">
        <v>52</v>
      </c>
      <c r="G53" s="86">
        <f t="shared" si="1"/>
        <v>19251</v>
      </c>
      <c r="H53" s="100">
        <v>6</v>
      </c>
      <c r="I53" s="3"/>
    </row>
    <row r="54" spans="1:9" x14ac:dyDescent="0.25">
      <c r="A54" s="4" t="s">
        <v>267</v>
      </c>
      <c r="B54" s="2">
        <v>4609</v>
      </c>
      <c r="C54" s="2">
        <v>2664</v>
      </c>
      <c r="D54" s="2">
        <v>215</v>
      </c>
      <c r="E54" s="2">
        <v>17547</v>
      </c>
      <c r="F54" s="2">
        <v>59</v>
      </c>
      <c r="G54" s="113">
        <f t="shared" si="1"/>
        <v>25094</v>
      </c>
      <c r="H54" s="1">
        <v>11</v>
      </c>
      <c r="I54" s="3"/>
    </row>
    <row r="55" spans="1:9" x14ac:dyDescent="0.25">
      <c r="A55" s="85" t="s">
        <v>268</v>
      </c>
      <c r="B55" s="96">
        <v>6212</v>
      </c>
      <c r="C55" s="96">
        <v>2674</v>
      </c>
      <c r="D55" s="96">
        <v>142</v>
      </c>
      <c r="E55" s="96">
        <v>18191</v>
      </c>
      <c r="F55" s="96">
        <v>88</v>
      </c>
      <c r="G55" s="86">
        <f t="shared" si="1"/>
        <v>27307</v>
      </c>
      <c r="H55" s="100">
        <v>8</v>
      </c>
      <c r="I55" s="3"/>
    </row>
    <row r="56" spans="1:9" x14ac:dyDescent="0.25">
      <c r="A56" s="4" t="s">
        <v>269</v>
      </c>
      <c r="B56" s="2">
        <v>3210</v>
      </c>
      <c r="C56" s="2">
        <v>2233</v>
      </c>
      <c r="D56" s="2">
        <v>157</v>
      </c>
      <c r="E56" s="2">
        <v>16647</v>
      </c>
      <c r="F56" s="2">
        <v>75</v>
      </c>
      <c r="G56" s="113">
        <f t="shared" si="1"/>
        <v>22322</v>
      </c>
      <c r="H56" s="1">
        <v>6</v>
      </c>
      <c r="I56" s="3"/>
    </row>
    <row r="57" spans="1:9" x14ac:dyDescent="0.25">
      <c r="A57" s="85" t="s">
        <v>270</v>
      </c>
      <c r="B57" s="96">
        <v>2227</v>
      </c>
      <c r="C57" s="96">
        <v>1077</v>
      </c>
      <c r="D57" s="96">
        <v>77</v>
      </c>
      <c r="E57" s="96">
        <v>6368</v>
      </c>
      <c r="F57" s="96">
        <v>34</v>
      </c>
      <c r="G57" s="86">
        <f t="shared" si="1"/>
        <v>9783</v>
      </c>
      <c r="H57" s="100">
        <v>3</v>
      </c>
      <c r="I57" s="3"/>
    </row>
    <row r="58" spans="1:9" x14ac:dyDescent="0.25">
      <c r="A58" s="4" t="s">
        <v>271</v>
      </c>
      <c r="B58" s="2">
        <v>3282</v>
      </c>
      <c r="C58" s="2">
        <v>1352</v>
      </c>
      <c r="D58" s="2">
        <v>76</v>
      </c>
      <c r="E58" s="2">
        <v>8835</v>
      </c>
      <c r="F58" s="2">
        <v>52</v>
      </c>
      <c r="G58" s="113">
        <f t="shared" si="1"/>
        <v>13597</v>
      </c>
      <c r="H58" s="1">
        <v>1</v>
      </c>
      <c r="I58" s="3"/>
    </row>
    <row r="59" spans="1:9" x14ac:dyDescent="0.25">
      <c r="A59" s="85" t="s">
        <v>272</v>
      </c>
      <c r="B59" s="96">
        <v>3345</v>
      </c>
      <c r="C59" s="96">
        <v>1305</v>
      </c>
      <c r="D59" s="96">
        <v>57</v>
      </c>
      <c r="E59" s="96">
        <v>10211</v>
      </c>
      <c r="F59" s="96">
        <v>47</v>
      </c>
      <c r="G59" s="86">
        <f t="shared" ref="G59:G67" si="2">SUM(B59:F59)</f>
        <v>14965</v>
      </c>
      <c r="H59" s="100">
        <v>9</v>
      </c>
      <c r="I59" s="3"/>
    </row>
    <row r="60" spans="1:9" x14ac:dyDescent="0.25">
      <c r="A60" s="4" t="s">
        <v>273</v>
      </c>
      <c r="B60" s="2">
        <v>2676</v>
      </c>
      <c r="C60" s="2">
        <v>1425</v>
      </c>
      <c r="D60" s="2">
        <v>65</v>
      </c>
      <c r="E60" s="2">
        <v>11274</v>
      </c>
      <c r="F60" s="2">
        <v>45</v>
      </c>
      <c r="G60" s="113">
        <f t="shared" si="2"/>
        <v>15485</v>
      </c>
      <c r="H60" s="1">
        <v>19</v>
      </c>
      <c r="I60" s="3"/>
    </row>
    <row r="61" spans="1:9" x14ac:dyDescent="0.25">
      <c r="A61" s="85" t="s">
        <v>274</v>
      </c>
      <c r="B61" s="96">
        <v>2287</v>
      </c>
      <c r="C61" s="96">
        <v>1399</v>
      </c>
      <c r="D61" s="96">
        <v>82</v>
      </c>
      <c r="E61" s="96">
        <v>11694</v>
      </c>
      <c r="F61" s="96">
        <v>58</v>
      </c>
      <c r="G61" s="86">
        <f t="shared" ref="G61:G65" si="3">SUM(B61:F61)</f>
        <v>15520</v>
      </c>
      <c r="H61" s="100">
        <v>15</v>
      </c>
      <c r="I61" s="3"/>
    </row>
    <row r="62" spans="1:9" x14ac:dyDescent="0.25">
      <c r="A62" s="4" t="s">
        <v>275</v>
      </c>
      <c r="B62" s="2">
        <v>3127</v>
      </c>
      <c r="C62" s="2">
        <v>1170</v>
      </c>
      <c r="D62" s="2">
        <v>59</v>
      </c>
      <c r="E62" s="2">
        <v>10195</v>
      </c>
      <c r="F62" s="2">
        <v>71</v>
      </c>
      <c r="G62" s="113">
        <f t="shared" si="3"/>
        <v>14622</v>
      </c>
      <c r="H62" s="1">
        <v>9</v>
      </c>
      <c r="I62" s="3"/>
    </row>
    <row r="63" spans="1:9" x14ac:dyDescent="0.25">
      <c r="A63" s="85" t="s">
        <v>276</v>
      </c>
      <c r="B63" s="96">
        <v>2974</v>
      </c>
      <c r="C63" s="96">
        <v>1773</v>
      </c>
      <c r="D63" s="96">
        <v>110</v>
      </c>
      <c r="E63" s="96">
        <v>11531</v>
      </c>
      <c r="F63" s="96">
        <v>60</v>
      </c>
      <c r="G63" s="86">
        <f t="shared" si="3"/>
        <v>16448</v>
      </c>
      <c r="H63" s="100">
        <v>14</v>
      </c>
      <c r="I63" s="3"/>
    </row>
    <row r="64" spans="1:9" x14ac:dyDescent="0.25">
      <c r="A64" s="4" t="s">
        <v>277</v>
      </c>
      <c r="B64" s="2">
        <v>3477</v>
      </c>
      <c r="C64" s="2">
        <v>2045</v>
      </c>
      <c r="D64" s="2">
        <v>73</v>
      </c>
      <c r="E64" s="2">
        <v>14645</v>
      </c>
      <c r="F64" s="2">
        <v>44</v>
      </c>
      <c r="G64" s="113">
        <f t="shared" si="3"/>
        <v>20284</v>
      </c>
      <c r="H64" s="1">
        <v>9</v>
      </c>
      <c r="I64" s="3"/>
    </row>
    <row r="65" spans="1:9" x14ac:dyDescent="0.25">
      <c r="A65" s="85" t="s">
        <v>278</v>
      </c>
      <c r="B65" s="96">
        <v>3349</v>
      </c>
      <c r="C65" s="96">
        <v>2396</v>
      </c>
      <c r="D65" s="96">
        <v>78</v>
      </c>
      <c r="E65" s="96">
        <v>14522</v>
      </c>
      <c r="F65" s="96">
        <v>86</v>
      </c>
      <c r="G65" s="86">
        <f t="shared" si="3"/>
        <v>20431</v>
      </c>
      <c r="H65" s="100">
        <v>6</v>
      </c>
      <c r="I65" s="3"/>
    </row>
    <row r="66" spans="1:9" x14ac:dyDescent="0.25">
      <c r="A66" s="4" t="s">
        <v>279</v>
      </c>
      <c r="B66" s="2">
        <v>2496</v>
      </c>
      <c r="C66" s="2">
        <v>1956</v>
      </c>
      <c r="D66" s="2">
        <v>76</v>
      </c>
      <c r="E66" s="2">
        <v>13296</v>
      </c>
      <c r="F66" s="2">
        <v>45</v>
      </c>
      <c r="G66" s="113">
        <f t="shared" si="2"/>
        <v>17869</v>
      </c>
      <c r="H66" s="1">
        <v>8</v>
      </c>
      <c r="I66" s="3"/>
    </row>
    <row r="67" spans="1:9" x14ac:dyDescent="0.25">
      <c r="A67" s="85" t="s">
        <v>280</v>
      </c>
      <c r="B67" s="96">
        <v>615</v>
      </c>
      <c r="C67" s="96">
        <v>829</v>
      </c>
      <c r="D67" s="96">
        <v>33</v>
      </c>
      <c r="E67" s="96">
        <v>10175</v>
      </c>
      <c r="F67" s="96">
        <v>10</v>
      </c>
      <c r="G67" s="86">
        <f t="shared" si="2"/>
        <v>11662</v>
      </c>
      <c r="H67" s="100">
        <v>0</v>
      </c>
      <c r="I67" s="3"/>
    </row>
    <row r="68" spans="1:9" ht="8.25" customHeight="1" x14ac:dyDescent="0.25">
      <c r="A68" s="20"/>
      <c r="B68" s="53"/>
      <c r="C68" s="53"/>
      <c r="D68" s="53"/>
      <c r="E68" s="53"/>
      <c r="F68" s="53"/>
      <c r="G68" s="53"/>
      <c r="H68" s="53"/>
      <c r="I68" s="3"/>
    </row>
    <row r="69" spans="1:9" ht="24" customHeight="1" x14ac:dyDescent="0.25">
      <c r="A69" s="79" t="s">
        <v>63</v>
      </c>
      <c r="B69" s="80">
        <f>SUM(B7:B67)</f>
        <v>115058</v>
      </c>
      <c r="C69" s="94">
        <f t="shared" ref="C69:H69" si="4">SUM(C7:C67)</f>
        <v>89294</v>
      </c>
      <c r="D69" s="94">
        <f t="shared" si="4"/>
        <v>3524</v>
      </c>
      <c r="E69" s="94">
        <f t="shared" si="4"/>
        <v>351959</v>
      </c>
      <c r="F69" s="94">
        <f t="shared" si="4"/>
        <v>1226</v>
      </c>
      <c r="G69" s="94">
        <f>SUM(G7:G67)</f>
        <v>561061</v>
      </c>
      <c r="H69" s="94">
        <f t="shared" si="4"/>
        <v>497</v>
      </c>
      <c r="I69" s="3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5:G67 G6:G64" formulaRange="1"/>
    <ignoredError sqref="A7:A67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75"/>
  <sheetViews>
    <sheetView zoomScaleNormal="100" workbookViewId="0">
      <selection activeCell="N37" sqref="N37"/>
    </sheetView>
  </sheetViews>
  <sheetFormatPr baseColWidth="10" defaultColWidth="11.42578125" defaultRowHeight="15" x14ac:dyDescent="0.25"/>
  <cols>
    <col min="1" max="1" width="15.85546875" style="1" customWidth="1"/>
    <col min="2" max="2" width="7.7109375" style="3" customWidth="1"/>
    <col min="3" max="3" width="9.42578125" style="3" customWidth="1"/>
    <col min="4" max="4" width="9" style="3" customWidth="1"/>
    <col min="5" max="5" width="7.7109375" style="3" customWidth="1"/>
    <col min="6" max="6" width="6.28515625" style="3" customWidth="1"/>
    <col min="7" max="10" width="7.7109375" style="3" customWidth="1"/>
    <col min="11" max="11" width="6.140625" style="3" customWidth="1"/>
    <col min="12" max="12" width="6.7109375" style="3" customWidth="1"/>
    <col min="13" max="13" width="10" style="1" customWidth="1"/>
    <col min="16" max="16384" width="11.42578125" style="3"/>
  </cols>
  <sheetData>
    <row r="1" spans="1:13" x14ac:dyDescent="0.25">
      <c r="G1" s="1"/>
      <c r="M1" s="3"/>
    </row>
    <row r="2" spans="1:13" ht="17.25" x14ac:dyDescent="0.3">
      <c r="A2" s="13" t="s">
        <v>214</v>
      </c>
      <c r="B2" s="40"/>
      <c r="C2" s="40"/>
      <c r="D2" s="40"/>
      <c r="E2" s="40"/>
      <c r="F2" s="40"/>
      <c r="G2" s="51"/>
      <c r="H2" s="51"/>
      <c r="I2" s="51"/>
      <c r="J2" s="51"/>
      <c r="K2" s="51"/>
      <c r="L2" s="51"/>
      <c r="M2" s="3"/>
    </row>
    <row r="3" spans="1:13" x14ac:dyDescent="0.25">
      <c r="A3" s="12"/>
    </row>
    <row r="4" spans="1:13" ht="17.25" customHeight="1" x14ac:dyDescent="0.25">
      <c r="A4" s="118" t="s">
        <v>170</v>
      </c>
      <c r="B4" s="125" t="s">
        <v>159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18" t="s">
        <v>63</v>
      </c>
    </row>
    <row r="5" spans="1:13" ht="21" customHeight="1" x14ac:dyDescent="0.25">
      <c r="A5" s="118"/>
      <c r="B5" s="83" t="s">
        <v>4</v>
      </c>
      <c r="C5" s="83" t="s">
        <v>3</v>
      </c>
      <c r="D5" s="83" t="s">
        <v>2</v>
      </c>
      <c r="E5" s="83" t="s">
        <v>5</v>
      </c>
      <c r="F5" s="83" t="s">
        <v>6</v>
      </c>
      <c r="G5" s="83" t="s">
        <v>7</v>
      </c>
      <c r="H5" s="83" t="s">
        <v>8</v>
      </c>
      <c r="I5" s="83" t="s">
        <v>9</v>
      </c>
      <c r="J5" s="83" t="s">
        <v>10</v>
      </c>
      <c r="K5" s="83" t="s">
        <v>11</v>
      </c>
      <c r="L5" s="83" t="s">
        <v>12</v>
      </c>
      <c r="M5" s="118"/>
    </row>
    <row r="6" spans="1:13" ht="9.75" customHeight="1" x14ac:dyDescent="0.25">
      <c r="A6" s="6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5">
      <c r="A7" s="85">
        <v>1960</v>
      </c>
      <c r="B7" s="100">
        <v>48</v>
      </c>
      <c r="C7" s="96">
        <v>918</v>
      </c>
      <c r="D7" s="96">
        <v>114</v>
      </c>
      <c r="E7" s="100">
        <v>1</v>
      </c>
      <c r="F7" s="100">
        <v>0</v>
      </c>
      <c r="G7" s="100">
        <v>0</v>
      </c>
      <c r="H7" s="100">
        <v>11</v>
      </c>
      <c r="I7" s="100">
        <v>0</v>
      </c>
      <c r="J7" s="100">
        <v>0</v>
      </c>
      <c r="K7" s="100">
        <v>0</v>
      </c>
      <c r="L7" s="100">
        <v>0</v>
      </c>
      <c r="M7" s="86">
        <f t="shared" ref="M7:M38" si="0">SUM(B7:L7)</f>
        <v>1092</v>
      </c>
    </row>
    <row r="8" spans="1:13" x14ac:dyDescent="0.25">
      <c r="A8" s="4">
        <v>1961</v>
      </c>
      <c r="B8" s="1">
        <v>7</v>
      </c>
      <c r="C8" s="2">
        <v>155</v>
      </c>
      <c r="D8" s="2">
        <v>32</v>
      </c>
      <c r="E8" s="1">
        <v>2</v>
      </c>
      <c r="F8" s="1">
        <v>0</v>
      </c>
      <c r="G8" s="1">
        <v>0</v>
      </c>
      <c r="H8" s="1">
        <v>5</v>
      </c>
      <c r="I8" s="1">
        <v>0</v>
      </c>
      <c r="J8" s="1">
        <v>0</v>
      </c>
      <c r="K8" s="1">
        <v>0</v>
      </c>
      <c r="L8" s="1">
        <v>0</v>
      </c>
      <c r="M8" s="113">
        <f t="shared" si="0"/>
        <v>201</v>
      </c>
    </row>
    <row r="9" spans="1:13" x14ac:dyDescent="0.25">
      <c r="A9" s="85">
        <v>1962</v>
      </c>
      <c r="B9" s="100">
        <v>3</v>
      </c>
      <c r="C9" s="96">
        <v>191</v>
      </c>
      <c r="D9" s="96">
        <v>27</v>
      </c>
      <c r="E9" s="100">
        <v>0</v>
      </c>
      <c r="F9" s="100">
        <v>0</v>
      </c>
      <c r="G9" s="100">
        <v>0</v>
      </c>
      <c r="H9" s="100">
        <v>2</v>
      </c>
      <c r="I9" s="100">
        <v>0</v>
      </c>
      <c r="J9" s="100">
        <v>0</v>
      </c>
      <c r="K9" s="100">
        <v>0</v>
      </c>
      <c r="L9" s="100">
        <v>0</v>
      </c>
      <c r="M9" s="86">
        <f t="shared" si="0"/>
        <v>223</v>
      </c>
    </row>
    <row r="10" spans="1:13" x14ac:dyDescent="0.25">
      <c r="A10" s="4">
        <v>1963</v>
      </c>
      <c r="B10" s="1">
        <v>3</v>
      </c>
      <c r="C10" s="2">
        <v>221</v>
      </c>
      <c r="D10" s="2">
        <v>30</v>
      </c>
      <c r="E10" s="1">
        <v>0</v>
      </c>
      <c r="F10" s="1">
        <v>0</v>
      </c>
      <c r="G10" s="1">
        <v>0</v>
      </c>
      <c r="H10" s="1">
        <v>3</v>
      </c>
      <c r="I10" s="1">
        <v>0</v>
      </c>
      <c r="J10" s="1">
        <v>0</v>
      </c>
      <c r="K10" s="1">
        <v>0</v>
      </c>
      <c r="L10" s="1">
        <v>0</v>
      </c>
      <c r="M10" s="113">
        <f t="shared" si="0"/>
        <v>257</v>
      </c>
    </row>
    <row r="11" spans="1:13" x14ac:dyDescent="0.25">
      <c r="A11" s="85">
        <v>1964</v>
      </c>
      <c r="B11" s="100">
        <v>3</v>
      </c>
      <c r="C11" s="96">
        <v>316</v>
      </c>
      <c r="D11" s="96">
        <v>42</v>
      </c>
      <c r="E11" s="100">
        <v>0</v>
      </c>
      <c r="F11" s="100">
        <v>0</v>
      </c>
      <c r="G11" s="100">
        <v>0</v>
      </c>
      <c r="H11" s="100">
        <v>0</v>
      </c>
      <c r="I11" s="100">
        <v>1</v>
      </c>
      <c r="J11" s="100">
        <v>0</v>
      </c>
      <c r="K11" s="100">
        <v>0</v>
      </c>
      <c r="L11" s="100">
        <v>0</v>
      </c>
      <c r="M11" s="86">
        <f t="shared" si="0"/>
        <v>362</v>
      </c>
    </row>
    <row r="12" spans="1:13" x14ac:dyDescent="0.25">
      <c r="A12" s="4">
        <v>1965</v>
      </c>
      <c r="B12" s="1">
        <v>3</v>
      </c>
      <c r="C12" s="2">
        <v>322</v>
      </c>
      <c r="D12" s="2">
        <v>52</v>
      </c>
      <c r="E12" s="1">
        <v>0</v>
      </c>
      <c r="F12" s="1">
        <v>0</v>
      </c>
      <c r="G12" s="1">
        <v>0</v>
      </c>
      <c r="H12" s="1">
        <v>5</v>
      </c>
      <c r="I12" s="1">
        <v>0</v>
      </c>
      <c r="J12" s="1">
        <v>0</v>
      </c>
      <c r="K12" s="1">
        <v>0</v>
      </c>
      <c r="L12" s="1">
        <v>0</v>
      </c>
      <c r="M12" s="113">
        <f t="shared" si="0"/>
        <v>382</v>
      </c>
    </row>
    <row r="13" spans="1:13" x14ac:dyDescent="0.25">
      <c r="A13" s="85">
        <v>1966</v>
      </c>
      <c r="B13" s="100">
        <v>4</v>
      </c>
      <c r="C13" s="96">
        <v>326</v>
      </c>
      <c r="D13" s="96">
        <v>57</v>
      </c>
      <c r="E13" s="100">
        <v>1</v>
      </c>
      <c r="F13" s="100">
        <v>0</v>
      </c>
      <c r="G13" s="100">
        <v>1</v>
      </c>
      <c r="H13" s="100">
        <v>7</v>
      </c>
      <c r="I13" s="100">
        <v>1</v>
      </c>
      <c r="J13" s="100">
        <v>0</v>
      </c>
      <c r="K13" s="100">
        <v>0</v>
      </c>
      <c r="L13" s="100">
        <v>0</v>
      </c>
      <c r="M13" s="86">
        <f t="shared" si="0"/>
        <v>397</v>
      </c>
    </row>
    <row r="14" spans="1:13" x14ac:dyDescent="0.25">
      <c r="A14" s="4">
        <v>1967</v>
      </c>
      <c r="B14" s="1">
        <v>5</v>
      </c>
      <c r="C14" s="2">
        <v>395</v>
      </c>
      <c r="D14" s="2">
        <v>59</v>
      </c>
      <c r="E14" s="1">
        <v>2</v>
      </c>
      <c r="F14" s="1">
        <v>0</v>
      </c>
      <c r="G14" s="1">
        <v>0</v>
      </c>
      <c r="H14" s="1">
        <v>7</v>
      </c>
      <c r="I14" s="1">
        <v>0</v>
      </c>
      <c r="J14" s="1">
        <v>0</v>
      </c>
      <c r="K14" s="1">
        <v>0</v>
      </c>
      <c r="L14" s="1">
        <v>0</v>
      </c>
      <c r="M14" s="113">
        <f t="shared" si="0"/>
        <v>468</v>
      </c>
    </row>
    <row r="15" spans="1:13" x14ac:dyDescent="0.25">
      <c r="A15" s="85">
        <v>1968</v>
      </c>
      <c r="B15" s="100">
        <v>8</v>
      </c>
      <c r="C15" s="96">
        <v>504</v>
      </c>
      <c r="D15" s="96">
        <v>84</v>
      </c>
      <c r="E15" s="100">
        <v>1</v>
      </c>
      <c r="F15" s="100">
        <v>0</v>
      </c>
      <c r="G15" s="100">
        <v>0</v>
      </c>
      <c r="H15" s="100">
        <v>8</v>
      </c>
      <c r="I15" s="100">
        <v>0</v>
      </c>
      <c r="J15" s="100">
        <v>0</v>
      </c>
      <c r="K15" s="100">
        <v>0</v>
      </c>
      <c r="L15" s="100">
        <v>0</v>
      </c>
      <c r="M15" s="86">
        <f t="shared" si="0"/>
        <v>605</v>
      </c>
    </row>
    <row r="16" spans="1:13" x14ac:dyDescent="0.25">
      <c r="A16" s="4">
        <v>1969</v>
      </c>
      <c r="B16" s="1">
        <v>11</v>
      </c>
      <c r="C16" s="2">
        <v>826</v>
      </c>
      <c r="D16" s="2">
        <v>136</v>
      </c>
      <c r="E16" s="1">
        <v>3</v>
      </c>
      <c r="F16" s="1">
        <v>0</v>
      </c>
      <c r="G16" s="1">
        <v>0</v>
      </c>
      <c r="H16" s="1">
        <v>15</v>
      </c>
      <c r="I16" s="1">
        <v>2</v>
      </c>
      <c r="J16" s="1">
        <v>0</v>
      </c>
      <c r="K16" s="1">
        <v>0</v>
      </c>
      <c r="L16" s="1">
        <v>0</v>
      </c>
      <c r="M16" s="113">
        <f t="shared" si="0"/>
        <v>993</v>
      </c>
    </row>
    <row r="17" spans="1:13" x14ac:dyDescent="0.25">
      <c r="A17" s="85">
        <v>1970</v>
      </c>
      <c r="B17" s="100">
        <v>7</v>
      </c>
      <c r="C17" s="96">
        <v>959</v>
      </c>
      <c r="D17" s="96">
        <v>179</v>
      </c>
      <c r="E17" s="100">
        <v>0</v>
      </c>
      <c r="F17" s="100">
        <v>0</v>
      </c>
      <c r="G17" s="100">
        <v>0</v>
      </c>
      <c r="H17" s="100">
        <v>6</v>
      </c>
      <c r="I17" s="100">
        <v>1</v>
      </c>
      <c r="J17" s="100">
        <v>0</v>
      </c>
      <c r="K17" s="100">
        <v>0</v>
      </c>
      <c r="L17" s="100">
        <v>0</v>
      </c>
      <c r="M17" s="86">
        <f t="shared" si="0"/>
        <v>1152</v>
      </c>
    </row>
    <row r="18" spans="1:13" x14ac:dyDescent="0.25">
      <c r="A18" s="4">
        <v>1971</v>
      </c>
      <c r="B18" s="1">
        <v>14</v>
      </c>
      <c r="C18" s="2">
        <v>913</v>
      </c>
      <c r="D18" s="2">
        <v>204</v>
      </c>
      <c r="E18" s="1">
        <v>2</v>
      </c>
      <c r="F18" s="1">
        <v>0</v>
      </c>
      <c r="G18" s="1">
        <v>0</v>
      </c>
      <c r="H18" s="1">
        <v>10</v>
      </c>
      <c r="I18" s="1">
        <v>2</v>
      </c>
      <c r="J18" s="1">
        <v>0</v>
      </c>
      <c r="K18" s="1">
        <v>0</v>
      </c>
      <c r="L18" s="1">
        <v>0</v>
      </c>
      <c r="M18" s="113">
        <f t="shared" si="0"/>
        <v>1145</v>
      </c>
    </row>
    <row r="19" spans="1:13" x14ac:dyDescent="0.25">
      <c r="A19" s="85">
        <v>1972</v>
      </c>
      <c r="B19" s="100">
        <v>23</v>
      </c>
      <c r="C19" s="96">
        <v>1243</v>
      </c>
      <c r="D19" s="96">
        <v>251</v>
      </c>
      <c r="E19" s="100">
        <v>2</v>
      </c>
      <c r="F19" s="100">
        <v>1</v>
      </c>
      <c r="G19" s="100">
        <v>0</v>
      </c>
      <c r="H19" s="100">
        <v>6</v>
      </c>
      <c r="I19" s="100">
        <v>2</v>
      </c>
      <c r="J19" s="100">
        <v>0</v>
      </c>
      <c r="K19" s="100">
        <v>0</v>
      </c>
      <c r="L19" s="100">
        <v>0</v>
      </c>
      <c r="M19" s="86">
        <f t="shared" si="0"/>
        <v>1528</v>
      </c>
    </row>
    <row r="20" spans="1:13" x14ac:dyDescent="0.25">
      <c r="A20" s="4">
        <v>1973</v>
      </c>
      <c r="B20" s="1">
        <v>18</v>
      </c>
      <c r="C20" s="2">
        <v>1582</v>
      </c>
      <c r="D20" s="2">
        <v>377</v>
      </c>
      <c r="E20" s="1">
        <v>1</v>
      </c>
      <c r="F20" s="1">
        <v>0</v>
      </c>
      <c r="G20" s="1">
        <v>0</v>
      </c>
      <c r="H20" s="1">
        <v>23</v>
      </c>
      <c r="I20" s="1">
        <v>4</v>
      </c>
      <c r="J20" s="1">
        <v>2</v>
      </c>
      <c r="K20" s="1">
        <v>0</v>
      </c>
      <c r="L20" s="1">
        <v>0</v>
      </c>
      <c r="M20" s="113">
        <f t="shared" si="0"/>
        <v>2007</v>
      </c>
    </row>
    <row r="21" spans="1:13" x14ac:dyDescent="0.25">
      <c r="A21" s="85">
        <v>1974</v>
      </c>
      <c r="B21" s="100">
        <v>23</v>
      </c>
      <c r="C21" s="96">
        <v>2121</v>
      </c>
      <c r="D21" s="96">
        <v>478</v>
      </c>
      <c r="E21" s="100">
        <v>0</v>
      </c>
      <c r="F21" s="100">
        <v>0</v>
      </c>
      <c r="G21" s="100">
        <v>0</v>
      </c>
      <c r="H21" s="100">
        <v>22</v>
      </c>
      <c r="I21" s="100">
        <v>3</v>
      </c>
      <c r="J21" s="100">
        <v>2</v>
      </c>
      <c r="K21" s="100">
        <v>0</v>
      </c>
      <c r="L21" s="100">
        <v>0</v>
      </c>
      <c r="M21" s="86">
        <f t="shared" si="0"/>
        <v>2649</v>
      </c>
    </row>
    <row r="22" spans="1:13" x14ac:dyDescent="0.25">
      <c r="A22" s="4">
        <v>1975</v>
      </c>
      <c r="B22" s="1">
        <v>17</v>
      </c>
      <c r="C22" s="2">
        <v>1846</v>
      </c>
      <c r="D22" s="2">
        <v>568</v>
      </c>
      <c r="E22" s="1">
        <v>3</v>
      </c>
      <c r="F22" s="1">
        <v>0</v>
      </c>
      <c r="G22" s="1">
        <v>1</v>
      </c>
      <c r="H22" s="1">
        <v>18</v>
      </c>
      <c r="I22" s="1">
        <v>7</v>
      </c>
      <c r="J22" s="1">
        <v>0</v>
      </c>
      <c r="K22" s="1">
        <v>0</v>
      </c>
      <c r="L22" s="1">
        <v>0</v>
      </c>
      <c r="M22" s="113">
        <f t="shared" si="0"/>
        <v>2460</v>
      </c>
    </row>
    <row r="23" spans="1:13" x14ac:dyDescent="0.25">
      <c r="A23" s="85">
        <v>1976</v>
      </c>
      <c r="B23" s="100">
        <v>15</v>
      </c>
      <c r="C23" s="96">
        <v>1887</v>
      </c>
      <c r="D23" s="96">
        <v>488</v>
      </c>
      <c r="E23" s="100">
        <v>6</v>
      </c>
      <c r="F23" s="100">
        <v>0</v>
      </c>
      <c r="G23" s="100">
        <v>0</v>
      </c>
      <c r="H23" s="100">
        <v>18</v>
      </c>
      <c r="I23" s="100">
        <v>7</v>
      </c>
      <c r="J23" s="100">
        <v>0</v>
      </c>
      <c r="K23" s="100">
        <v>0</v>
      </c>
      <c r="L23" s="100">
        <v>0</v>
      </c>
      <c r="M23" s="86">
        <f t="shared" si="0"/>
        <v>2421</v>
      </c>
    </row>
    <row r="24" spans="1:13" x14ac:dyDescent="0.25">
      <c r="A24" s="4">
        <v>1977</v>
      </c>
      <c r="B24" s="1">
        <v>13</v>
      </c>
      <c r="C24" s="2">
        <v>1827</v>
      </c>
      <c r="D24" s="2">
        <v>397</v>
      </c>
      <c r="E24" s="1">
        <v>7</v>
      </c>
      <c r="F24" s="1">
        <v>0</v>
      </c>
      <c r="G24" s="1">
        <v>1</v>
      </c>
      <c r="H24" s="1">
        <v>14</v>
      </c>
      <c r="I24" s="1">
        <v>1</v>
      </c>
      <c r="J24" s="1">
        <v>0</v>
      </c>
      <c r="K24" s="1">
        <v>0</v>
      </c>
      <c r="L24" s="1">
        <v>0</v>
      </c>
      <c r="M24" s="113">
        <f t="shared" si="0"/>
        <v>2260</v>
      </c>
    </row>
    <row r="25" spans="1:13" x14ac:dyDescent="0.25">
      <c r="A25" s="85">
        <v>1978</v>
      </c>
      <c r="B25" s="100">
        <v>12</v>
      </c>
      <c r="C25" s="96">
        <v>2731</v>
      </c>
      <c r="D25" s="96">
        <v>629</v>
      </c>
      <c r="E25" s="100">
        <v>10</v>
      </c>
      <c r="F25" s="100">
        <v>0</v>
      </c>
      <c r="G25" s="100">
        <v>1</v>
      </c>
      <c r="H25" s="100">
        <v>23</v>
      </c>
      <c r="I25" s="100">
        <v>6</v>
      </c>
      <c r="J25" s="100">
        <v>3</v>
      </c>
      <c r="K25" s="100">
        <v>0</v>
      </c>
      <c r="L25" s="100">
        <v>0</v>
      </c>
      <c r="M25" s="86">
        <f t="shared" si="0"/>
        <v>3415</v>
      </c>
    </row>
    <row r="26" spans="1:13" x14ac:dyDescent="0.25">
      <c r="A26" s="4">
        <v>1979</v>
      </c>
      <c r="B26" s="1">
        <v>22</v>
      </c>
      <c r="C26" s="2">
        <v>3598</v>
      </c>
      <c r="D26" s="2">
        <v>1166</v>
      </c>
      <c r="E26" s="1">
        <v>8</v>
      </c>
      <c r="F26" s="1">
        <v>1</v>
      </c>
      <c r="G26" s="1">
        <v>7</v>
      </c>
      <c r="H26" s="1">
        <v>31</v>
      </c>
      <c r="I26" s="1">
        <v>13</v>
      </c>
      <c r="J26" s="1">
        <v>3</v>
      </c>
      <c r="K26" s="1">
        <v>0</v>
      </c>
      <c r="L26" s="1">
        <v>1</v>
      </c>
      <c r="M26" s="113">
        <f t="shared" si="0"/>
        <v>4850</v>
      </c>
    </row>
    <row r="27" spans="1:13" x14ac:dyDescent="0.25">
      <c r="A27" s="85">
        <v>1980</v>
      </c>
      <c r="B27" s="100">
        <v>29</v>
      </c>
      <c r="C27" s="96">
        <v>4572</v>
      </c>
      <c r="D27" s="96">
        <v>2276</v>
      </c>
      <c r="E27" s="100">
        <v>6</v>
      </c>
      <c r="F27" s="100">
        <v>1</v>
      </c>
      <c r="G27" s="100">
        <v>1</v>
      </c>
      <c r="H27" s="100">
        <v>34</v>
      </c>
      <c r="I27" s="100">
        <v>17</v>
      </c>
      <c r="J27" s="100">
        <v>6</v>
      </c>
      <c r="K27" s="100">
        <v>0</v>
      </c>
      <c r="L27" s="100">
        <v>0</v>
      </c>
      <c r="M27" s="86">
        <f t="shared" si="0"/>
        <v>6942</v>
      </c>
    </row>
    <row r="28" spans="1:13" x14ac:dyDescent="0.25">
      <c r="A28" s="4">
        <v>1981</v>
      </c>
      <c r="B28" s="1">
        <v>26</v>
      </c>
      <c r="C28" s="2">
        <v>4449</v>
      </c>
      <c r="D28" s="2">
        <v>3174</v>
      </c>
      <c r="E28" s="1">
        <v>18</v>
      </c>
      <c r="F28" s="1">
        <v>5</v>
      </c>
      <c r="G28" s="1">
        <v>2</v>
      </c>
      <c r="H28" s="1">
        <v>40</v>
      </c>
      <c r="I28" s="1">
        <v>18</v>
      </c>
      <c r="J28" s="1">
        <v>9</v>
      </c>
      <c r="K28" s="1">
        <v>2</v>
      </c>
      <c r="L28" s="1">
        <v>0</v>
      </c>
      <c r="M28" s="113">
        <f t="shared" si="0"/>
        <v>7743</v>
      </c>
    </row>
    <row r="29" spans="1:13" x14ac:dyDescent="0.25">
      <c r="A29" s="85">
        <v>1982</v>
      </c>
      <c r="B29" s="100">
        <v>42</v>
      </c>
      <c r="C29" s="96">
        <v>2740</v>
      </c>
      <c r="D29" s="96">
        <v>1780</v>
      </c>
      <c r="E29" s="100">
        <v>10</v>
      </c>
      <c r="F29" s="100">
        <v>1</v>
      </c>
      <c r="G29" s="100">
        <v>0</v>
      </c>
      <c r="H29" s="100">
        <v>32</v>
      </c>
      <c r="I29" s="100">
        <v>11</v>
      </c>
      <c r="J29" s="100">
        <v>1</v>
      </c>
      <c r="K29" s="100">
        <v>0</v>
      </c>
      <c r="L29" s="100">
        <v>0</v>
      </c>
      <c r="M29" s="86">
        <f t="shared" si="0"/>
        <v>4617</v>
      </c>
    </row>
    <row r="30" spans="1:13" x14ac:dyDescent="0.25">
      <c r="A30" s="4">
        <v>1983</v>
      </c>
      <c r="B30" s="1">
        <v>28</v>
      </c>
      <c r="C30" s="2">
        <v>2235</v>
      </c>
      <c r="D30" s="2">
        <v>511</v>
      </c>
      <c r="E30" s="1">
        <v>4</v>
      </c>
      <c r="F30" s="1">
        <v>0</v>
      </c>
      <c r="G30" s="1">
        <v>2</v>
      </c>
      <c r="H30" s="1">
        <v>14</v>
      </c>
      <c r="I30" s="1">
        <v>5</v>
      </c>
      <c r="J30" s="1">
        <v>0</v>
      </c>
      <c r="K30" s="1">
        <v>0</v>
      </c>
      <c r="L30" s="1">
        <v>1</v>
      </c>
      <c r="M30" s="113">
        <f t="shared" si="0"/>
        <v>2800</v>
      </c>
    </row>
    <row r="31" spans="1:13" x14ac:dyDescent="0.25">
      <c r="A31" s="85">
        <v>1984</v>
      </c>
      <c r="B31" s="100">
        <v>60</v>
      </c>
      <c r="C31" s="96">
        <v>5013</v>
      </c>
      <c r="D31" s="96">
        <v>796</v>
      </c>
      <c r="E31" s="100">
        <v>8</v>
      </c>
      <c r="F31" s="100">
        <v>0</v>
      </c>
      <c r="G31" s="100">
        <v>1</v>
      </c>
      <c r="H31" s="100">
        <v>54</v>
      </c>
      <c r="I31" s="100">
        <v>6</v>
      </c>
      <c r="J31" s="100">
        <v>3</v>
      </c>
      <c r="K31" s="100">
        <v>0</v>
      </c>
      <c r="L31" s="100">
        <v>0</v>
      </c>
      <c r="M31" s="86">
        <f t="shared" si="0"/>
        <v>5941</v>
      </c>
    </row>
    <row r="32" spans="1:13" x14ac:dyDescent="0.25">
      <c r="A32" s="4">
        <v>1985</v>
      </c>
      <c r="B32" s="1">
        <v>59</v>
      </c>
      <c r="C32" s="2">
        <v>5098</v>
      </c>
      <c r="D32" s="2">
        <v>1454</v>
      </c>
      <c r="E32" s="1">
        <v>4</v>
      </c>
      <c r="F32" s="1">
        <v>1</v>
      </c>
      <c r="G32" s="1">
        <v>1</v>
      </c>
      <c r="H32" s="1">
        <v>37</v>
      </c>
      <c r="I32" s="1">
        <v>12</v>
      </c>
      <c r="J32" s="1">
        <v>2</v>
      </c>
      <c r="K32" s="1">
        <v>0</v>
      </c>
      <c r="L32" s="1">
        <v>0</v>
      </c>
      <c r="M32" s="113">
        <f t="shared" si="0"/>
        <v>6668</v>
      </c>
    </row>
    <row r="33" spans="1:13" x14ac:dyDescent="0.25">
      <c r="A33" s="85">
        <v>1986</v>
      </c>
      <c r="B33" s="100">
        <v>49</v>
      </c>
      <c r="C33" s="96">
        <v>4407</v>
      </c>
      <c r="D33" s="96">
        <v>1160</v>
      </c>
      <c r="E33" s="100">
        <v>5</v>
      </c>
      <c r="F33" s="100">
        <v>0</v>
      </c>
      <c r="G33" s="100">
        <v>2</v>
      </c>
      <c r="H33" s="100">
        <v>46</v>
      </c>
      <c r="I33" s="100">
        <v>6</v>
      </c>
      <c r="J33" s="100">
        <v>0</v>
      </c>
      <c r="K33" s="100">
        <v>0</v>
      </c>
      <c r="L33" s="100">
        <v>0</v>
      </c>
      <c r="M33" s="86">
        <f t="shared" si="0"/>
        <v>5675</v>
      </c>
    </row>
    <row r="34" spans="1:13" x14ac:dyDescent="0.25">
      <c r="A34" s="4">
        <v>1987</v>
      </c>
      <c r="B34" s="1">
        <v>52</v>
      </c>
      <c r="C34" s="2">
        <v>5172</v>
      </c>
      <c r="D34" s="2">
        <v>948</v>
      </c>
      <c r="E34" s="1">
        <v>3</v>
      </c>
      <c r="F34" s="1">
        <v>0</v>
      </c>
      <c r="G34" s="1">
        <v>3</v>
      </c>
      <c r="H34" s="1">
        <v>29</v>
      </c>
      <c r="I34" s="1">
        <v>8</v>
      </c>
      <c r="J34" s="1">
        <v>0</v>
      </c>
      <c r="K34" s="1">
        <v>0</v>
      </c>
      <c r="L34" s="1">
        <v>0</v>
      </c>
      <c r="M34" s="113">
        <f t="shared" si="0"/>
        <v>6215</v>
      </c>
    </row>
    <row r="35" spans="1:13" x14ac:dyDescent="0.25">
      <c r="A35" s="85">
        <v>1988</v>
      </c>
      <c r="B35" s="100">
        <v>90</v>
      </c>
      <c r="C35" s="96">
        <v>5435</v>
      </c>
      <c r="D35" s="96">
        <v>1232</v>
      </c>
      <c r="E35" s="100">
        <v>6</v>
      </c>
      <c r="F35" s="100">
        <v>0</v>
      </c>
      <c r="G35" s="100">
        <v>5</v>
      </c>
      <c r="H35" s="100">
        <v>39</v>
      </c>
      <c r="I35" s="100">
        <v>10</v>
      </c>
      <c r="J35" s="100">
        <v>3</v>
      </c>
      <c r="K35" s="100">
        <v>0</v>
      </c>
      <c r="L35" s="100">
        <v>1</v>
      </c>
      <c r="M35" s="86">
        <f t="shared" si="0"/>
        <v>6821</v>
      </c>
    </row>
    <row r="36" spans="1:13" x14ac:dyDescent="0.25">
      <c r="A36" s="4">
        <v>1989</v>
      </c>
      <c r="B36" s="1">
        <v>73</v>
      </c>
      <c r="C36" s="2">
        <v>5351</v>
      </c>
      <c r="D36" s="2">
        <v>1753</v>
      </c>
      <c r="E36" s="1">
        <v>6</v>
      </c>
      <c r="F36" s="1">
        <v>1</v>
      </c>
      <c r="G36" s="1">
        <v>2</v>
      </c>
      <c r="H36" s="1">
        <v>38</v>
      </c>
      <c r="I36" s="1">
        <v>19</v>
      </c>
      <c r="J36" s="1">
        <v>0</v>
      </c>
      <c r="K36" s="1">
        <v>0</v>
      </c>
      <c r="L36" s="1">
        <v>0</v>
      </c>
      <c r="M36" s="113">
        <f t="shared" si="0"/>
        <v>7243</v>
      </c>
    </row>
    <row r="37" spans="1:13" x14ac:dyDescent="0.25">
      <c r="A37" s="85">
        <v>1990</v>
      </c>
      <c r="B37" s="100">
        <v>85</v>
      </c>
      <c r="C37" s="96">
        <v>5260</v>
      </c>
      <c r="D37" s="96">
        <v>2112</v>
      </c>
      <c r="E37" s="100">
        <v>5</v>
      </c>
      <c r="F37" s="100">
        <v>0</v>
      </c>
      <c r="G37" s="100">
        <v>1</v>
      </c>
      <c r="H37" s="100">
        <v>45</v>
      </c>
      <c r="I37" s="100">
        <v>14</v>
      </c>
      <c r="J37" s="100">
        <v>2</v>
      </c>
      <c r="K37" s="100">
        <v>0</v>
      </c>
      <c r="L37" s="100">
        <v>0</v>
      </c>
      <c r="M37" s="86">
        <f t="shared" si="0"/>
        <v>7524</v>
      </c>
    </row>
    <row r="38" spans="1:13" x14ac:dyDescent="0.25">
      <c r="A38" s="4">
        <v>1991</v>
      </c>
      <c r="B38" s="1">
        <v>76</v>
      </c>
      <c r="C38" s="2">
        <v>5511</v>
      </c>
      <c r="D38" s="2">
        <v>3104</v>
      </c>
      <c r="E38" s="1">
        <v>8</v>
      </c>
      <c r="F38" s="1">
        <v>0</v>
      </c>
      <c r="G38" s="1">
        <v>1</v>
      </c>
      <c r="H38" s="1">
        <v>39</v>
      </c>
      <c r="I38" s="1">
        <v>21</v>
      </c>
      <c r="J38" s="1">
        <v>1</v>
      </c>
      <c r="K38" s="1">
        <v>0</v>
      </c>
      <c r="L38" s="1">
        <v>0</v>
      </c>
      <c r="M38" s="113">
        <f t="shared" si="0"/>
        <v>8761</v>
      </c>
    </row>
    <row r="39" spans="1:13" x14ac:dyDescent="0.25">
      <c r="A39" s="85">
        <v>1992</v>
      </c>
      <c r="B39" s="100">
        <v>162</v>
      </c>
      <c r="C39" s="96">
        <v>6405</v>
      </c>
      <c r="D39" s="96">
        <v>3031</v>
      </c>
      <c r="E39" s="100">
        <v>11</v>
      </c>
      <c r="F39" s="100">
        <v>0</v>
      </c>
      <c r="G39" s="100">
        <v>4</v>
      </c>
      <c r="H39" s="100">
        <v>60</v>
      </c>
      <c r="I39" s="100">
        <v>19</v>
      </c>
      <c r="J39" s="100">
        <v>0</v>
      </c>
      <c r="K39" s="100">
        <v>0</v>
      </c>
      <c r="L39" s="100">
        <v>0</v>
      </c>
      <c r="M39" s="86">
        <f t="shared" ref="M39:M58" si="1">SUM(B39:L39)</f>
        <v>9692</v>
      </c>
    </row>
    <row r="40" spans="1:13" x14ac:dyDescent="0.25">
      <c r="A40" s="4">
        <v>1993</v>
      </c>
      <c r="B40" s="1">
        <v>106</v>
      </c>
      <c r="C40" s="2">
        <v>7324</v>
      </c>
      <c r="D40" s="2">
        <v>2160</v>
      </c>
      <c r="E40" s="1">
        <v>11</v>
      </c>
      <c r="F40" s="1">
        <v>1</v>
      </c>
      <c r="G40" s="1">
        <v>1</v>
      </c>
      <c r="H40" s="1">
        <v>60</v>
      </c>
      <c r="I40" s="1">
        <v>16</v>
      </c>
      <c r="J40" s="1">
        <v>7</v>
      </c>
      <c r="K40" s="1">
        <v>0</v>
      </c>
      <c r="L40" s="1">
        <v>0</v>
      </c>
      <c r="M40" s="113">
        <f t="shared" si="1"/>
        <v>9686</v>
      </c>
    </row>
    <row r="41" spans="1:13" x14ac:dyDescent="0.25">
      <c r="A41" s="85">
        <v>1994</v>
      </c>
      <c r="B41" s="100">
        <v>200</v>
      </c>
      <c r="C41" s="96">
        <v>10306</v>
      </c>
      <c r="D41" s="96">
        <v>2329</v>
      </c>
      <c r="E41" s="100">
        <v>6</v>
      </c>
      <c r="F41" s="100">
        <v>3</v>
      </c>
      <c r="G41" s="100">
        <v>2</v>
      </c>
      <c r="H41" s="100">
        <v>76</v>
      </c>
      <c r="I41" s="100">
        <v>17</v>
      </c>
      <c r="J41" s="100">
        <v>1</v>
      </c>
      <c r="K41" s="100">
        <v>0</v>
      </c>
      <c r="L41" s="100">
        <v>0</v>
      </c>
      <c r="M41" s="86">
        <f t="shared" si="1"/>
        <v>12940</v>
      </c>
    </row>
    <row r="42" spans="1:13" x14ac:dyDescent="0.25">
      <c r="A42" s="4">
        <v>1995</v>
      </c>
      <c r="B42" s="1">
        <v>167</v>
      </c>
      <c r="C42" s="2">
        <v>10454</v>
      </c>
      <c r="D42" s="2">
        <v>1105</v>
      </c>
      <c r="E42" s="1">
        <v>7</v>
      </c>
      <c r="F42" s="1">
        <v>2</v>
      </c>
      <c r="G42" s="1">
        <v>0</v>
      </c>
      <c r="H42" s="1">
        <v>81</v>
      </c>
      <c r="I42" s="1">
        <v>5</v>
      </c>
      <c r="J42" s="1">
        <v>1</v>
      </c>
      <c r="K42" s="1">
        <v>1</v>
      </c>
      <c r="L42" s="1">
        <v>0</v>
      </c>
      <c r="M42" s="113">
        <f t="shared" si="1"/>
        <v>11823</v>
      </c>
    </row>
    <row r="43" spans="1:13" x14ac:dyDescent="0.25">
      <c r="A43" s="85">
        <v>1996</v>
      </c>
      <c r="B43" s="100">
        <v>81</v>
      </c>
      <c r="C43" s="96">
        <v>8955</v>
      </c>
      <c r="D43" s="96">
        <v>851</v>
      </c>
      <c r="E43" s="100">
        <v>5</v>
      </c>
      <c r="F43" s="100">
        <v>3</v>
      </c>
      <c r="G43" s="100">
        <v>3</v>
      </c>
      <c r="H43" s="100">
        <v>103</v>
      </c>
      <c r="I43" s="100">
        <v>5</v>
      </c>
      <c r="J43" s="100">
        <v>1</v>
      </c>
      <c r="K43" s="100">
        <v>1</v>
      </c>
      <c r="L43" s="100">
        <v>0</v>
      </c>
      <c r="M43" s="86">
        <f t="shared" si="1"/>
        <v>10008</v>
      </c>
    </row>
    <row r="44" spans="1:13" x14ac:dyDescent="0.25">
      <c r="A44" s="4">
        <v>1997</v>
      </c>
      <c r="B44" s="1">
        <v>143</v>
      </c>
      <c r="C44" s="2">
        <v>10851</v>
      </c>
      <c r="D44" s="2">
        <v>1834</v>
      </c>
      <c r="E44" s="1">
        <v>6</v>
      </c>
      <c r="F44" s="1">
        <v>2</v>
      </c>
      <c r="G44" s="1">
        <v>2</v>
      </c>
      <c r="H44" s="1">
        <v>133</v>
      </c>
      <c r="I44" s="1">
        <v>12</v>
      </c>
      <c r="J44" s="1">
        <v>4</v>
      </c>
      <c r="K44" s="1">
        <v>2</v>
      </c>
      <c r="L44" s="1">
        <v>4</v>
      </c>
      <c r="M44" s="113">
        <f t="shared" si="1"/>
        <v>12993</v>
      </c>
    </row>
    <row r="45" spans="1:13" x14ac:dyDescent="0.25">
      <c r="A45" s="85">
        <v>1998</v>
      </c>
      <c r="B45" s="100">
        <v>202</v>
      </c>
      <c r="C45" s="96">
        <v>16113</v>
      </c>
      <c r="D45" s="96">
        <v>2726</v>
      </c>
      <c r="E45" s="100">
        <v>17</v>
      </c>
      <c r="F45" s="100">
        <v>0</v>
      </c>
      <c r="G45" s="100">
        <v>7</v>
      </c>
      <c r="H45" s="100">
        <v>167</v>
      </c>
      <c r="I45" s="100">
        <v>28</v>
      </c>
      <c r="J45" s="100">
        <v>2</v>
      </c>
      <c r="K45" s="100">
        <v>0</v>
      </c>
      <c r="L45" s="100">
        <v>0</v>
      </c>
      <c r="M45" s="86">
        <f t="shared" si="1"/>
        <v>19262</v>
      </c>
    </row>
    <row r="46" spans="1:13" x14ac:dyDescent="0.25">
      <c r="A46" s="4">
        <v>1999</v>
      </c>
      <c r="B46" s="1">
        <v>194</v>
      </c>
      <c r="C46" s="2">
        <v>18530</v>
      </c>
      <c r="D46" s="2">
        <v>2763</v>
      </c>
      <c r="E46" s="1">
        <v>11</v>
      </c>
      <c r="F46" s="1">
        <v>2</v>
      </c>
      <c r="G46" s="1">
        <v>0</v>
      </c>
      <c r="H46" s="1">
        <v>126</v>
      </c>
      <c r="I46" s="1">
        <v>20</v>
      </c>
      <c r="J46" s="1">
        <v>5</v>
      </c>
      <c r="K46" s="1">
        <v>0</v>
      </c>
      <c r="L46" s="1">
        <v>3</v>
      </c>
      <c r="M46" s="113">
        <f t="shared" si="1"/>
        <v>21654</v>
      </c>
    </row>
    <row r="47" spans="1:13" x14ac:dyDescent="0.25">
      <c r="A47" s="85">
        <v>2000</v>
      </c>
      <c r="B47" s="100">
        <v>256</v>
      </c>
      <c r="C47" s="96">
        <v>18667</v>
      </c>
      <c r="D47" s="96">
        <v>2986</v>
      </c>
      <c r="E47" s="100">
        <v>17</v>
      </c>
      <c r="F47" s="100">
        <v>1</v>
      </c>
      <c r="G47" s="100">
        <v>1</v>
      </c>
      <c r="H47" s="100">
        <v>140</v>
      </c>
      <c r="I47" s="100">
        <v>38</v>
      </c>
      <c r="J47" s="100">
        <v>14</v>
      </c>
      <c r="K47" s="100">
        <v>5</v>
      </c>
      <c r="L47" s="100">
        <v>4</v>
      </c>
      <c r="M47" s="86">
        <f t="shared" si="1"/>
        <v>22129</v>
      </c>
    </row>
    <row r="48" spans="1:13" x14ac:dyDescent="0.25">
      <c r="A48" s="4">
        <v>2001</v>
      </c>
      <c r="B48" s="1">
        <v>153</v>
      </c>
      <c r="C48" s="2">
        <v>17326</v>
      </c>
      <c r="D48" s="2">
        <v>2757</v>
      </c>
      <c r="E48" s="1">
        <v>7</v>
      </c>
      <c r="F48" s="1">
        <v>4</v>
      </c>
      <c r="G48" s="1">
        <v>1</v>
      </c>
      <c r="H48" s="1">
        <v>158</v>
      </c>
      <c r="I48" s="1">
        <v>30</v>
      </c>
      <c r="J48" s="1">
        <v>9</v>
      </c>
      <c r="K48" s="1">
        <v>0</v>
      </c>
      <c r="L48" s="1">
        <v>3</v>
      </c>
      <c r="M48" s="113">
        <f t="shared" si="1"/>
        <v>20448</v>
      </c>
    </row>
    <row r="49" spans="1:13" x14ac:dyDescent="0.25">
      <c r="A49" s="85">
        <v>2002</v>
      </c>
      <c r="B49" s="100">
        <v>110</v>
      </c>
      <c r="C49" s="96">
        <v>9945</v>
      </c>
      <c r="D49" s="96">
        <v>2175</v>
      </c>
      <c r="E49" s="100">
        <v>10</v>
      </c>
      <c r="F49" s="100">
        <v>1</v>
      </c>
      <c r="G49" s="100">
        <v>1</v>
      </c>
      <c r="H49" s="100">
        <v>78</v>
      </c>
      <c r="I49" s="100">
        <v>38</v>
      </c>
      <c r="J49" s="100">
        <v>2</v>
      </c>
      <c r="K49" s="100">
        <v>0</v>
      </c>
      <c r="L49" s="100">
        <v>1</v>
      </c>
      <c r="M49" s="86">
        <f t="shared" si="1"/>
        <v>12361</v>
      </c>
    </row>
    <row r="50" spans="1:13" x14ac:dyDescent="0.25">
      <c r="A50" s="4">
        <v>2003</v>
      </c>
      <c r="B50" s="1">
        <v>149</v>
      </c>
      <c r="C50" s="2">
        <v>10842</v>
      </c>
      <c r="D50" s="2">
        <v>1945</v>
      </c>
      <c r="E50" s="1">
        <v>7</v>
      </c>
      <c r="F50" s="1">
        <v>0</v>
      </c>
      <c r="G50" s="1">
        <v>1</v>
      </c>
      <c r="H50" s="1">
        <v>82</v>
      </c>
      <c r="I50" s="1">
        <v>22</v>
      </c>
      <c r="J50" s="1">
        <v>14</v>
      </c>
      <c r="K50" s="1">
        <v>0</v>
      </c>
      <c r="L50" s="1">
        <v>2</v>
      </c>
      <c r="M50" s="113">
        <f t="shared" si="1"/>
        <v>13064</v>
      </c>
    </row>
    <row r="51" spans="1:13" x14ac:dyDescent="0.25">
      <c r="A51" s="85">
        <v>2004</v>
      </c>
      <c r="B51" s="100">
        <v>54</v>
      </c>
      <c r="C51" s="96">
        <v>13141</v>
      </c>
      <c r="D51" s="96">
        <v>1903</v>
      </c>
      <c r="E51" s="100">
        <v>10</v>
      </c>
      <c r="F51" s="100">
        <v>2</v>
      </c>
      <c r="G51" s="100">
        <v>0</v>
      </c>
      <c r="H51" s="100">
        <v>67</v>
      </c>
      <c r="I51" s="100">
        <v>9</v>
      </c>
      <c r="J51" s="100">
        <v>2</v>
      </c>
      <c r="K51" s="100">
        <v>0</v>
      </c>
      <c r="L51" s="100">
        <v>0</v>
      </c>
      <c r="M51" s="86">
        <f t="shared" si="1"/>
        <v>15188</v>
      </c>
    </row>
    <row r="52" spans="1:13" x14ac:dyDescent="0.25">
      <c r="A52" s="4">
        <v>2005</v>
      </c>
      <c r="B52" s="1">
        <v>121</v>
      </c>
      <c r="C52" s="2">
        <v>14784</v>
      </c>
      <c r="D52" s="2">
        <v>2060</v>
      </c>
      <c r="E52" s="1">
        <v>23</v>
      </c>
      <c r="F52" s="1">
        <v>7</v>
      </c>
      <c r="G52" s="1">
        <v>2</v>
      </c>
      <c r="H52" s="1">
        <v>88</v>
      </c>
      <c r="I52" s="1">
        <v>21</v>
      </c>
      <c r="J52" s="1">
        <v>2</v>
      </c>
      <c r="K52" s="1">
        <v>3</v>
      </c>
      <c r="L52" s="1">
        <v>2</v>
      </c>
      <c r="M52" s="113">
        <f t="shared" si="1"/>
        <v>17113</v>
      </c>
    </row>
    <row r="53" spans="1:13" x14ac:dyDescent="0.25">
      <c r="A53" s="85">
        <v>2006</v>
      </c>
      <c r="B53" s="100">
        <v>76</v>
      </c>
      <c r="C53" s="96">
        <v>15527</v>
      </c>
      <c r="D53" s="96">
        <v>2722</v>
      </c>
      <c r="E53" s="100">
        <v>9</v>
      </c>
      <c r="F53" s="100">
        <v>1</v>
      </c>
      <c r="G53" s="100">
        <v>0</v>
      </c>
      <c r="H53" s="100">
        <v>87</v>
      </c>
      <c r="I53" s="100">
        <v>18</v>
      </c>
      <c r="J53" s="100">
        <v>2</v>
      </c>
      <c r="K53" s="100">
        <v>0</v>
      </c>
      <c r="L53" s="100">
        <v>0</v>
      </c>
      <c r="M53" s="86">
        <f t="shared" si="1"/>
        <v>18442</v>
      </c>
    </row>
    <row r="54" spans="1:13" x14ac:dyDescent="0.25">
      <c r="A54" s="4">
        <v>2007</v>
      </c>
      <c r="B54" s="1">
        <v>79</v>
      </c>
      <c r="C54" s="2">
        <v>15879</v>
      </c>
      <c r="D54" s="2">
        <v>3004</v>
      </c>
      <c r="E54" s="1">
        <v>8</v>
      </c>
      <c r="F54" s="1">
        <v>2</v>
      </c>
      <c r="G54" s="1">
        <v>7</v>
      </c>
      <c r="H54" s="1">
        <v>70</v>
      </c>
      <c r="I54" s="1">
        <v>25</v>
      </c>
      <c r="J54" s="1">
        <v>3</v>
      </c>
      <c r="K54" s="1">
        <v>0</v>
      </c>
      <c r="L54" s="1">
        <v>1</v>
      </c>
      <c r="M54" s="113">
        <f t="shared" si="1"/>
        <v>19078</v>
      </c>
    </row>
    <row r="55" spans="1:13" x14ac:dyDescent="0.25">
      <c r="A55" s="85">
        <v>2008</v>
      </c>
      <c r="B55" s="100">
        <v>111</v>
      </c>
      <c r="C55" s="96">
        <v>13491</v>
      </c>
      <c r="D55" s="96">
        <v>3143</v>
      </c>
      <c r="E55" s="100">
        <v>16</v>
      </c>
      <c r="F55" s="100">
        <v>4</v>
      </c>
      <c r="G55" s="100">
        <v>2</v>
      </c>
      <c r="H55" s="100">
        <v>137</v>
      </c>
      <c r="I55" s="100">
        <v>20</v>
      </c>
      <c r="J55" s="100">
        <v>0</v>
      </c>
      <c r="K55" s="100">
        <v>1</v>
      </c>
      <c r="L55" s="100">
        <v>1</v>
      </c>
      <c r="M55" s="86">
        <f t="shared" si="1"/>
        <v>16926</v>
      </c>
    </row>
    <row r="56" spans="1:13" x14ac:dyDescent="0.25">
      <c r="A56" s="4">
        <v>2009</v>
      </c>
      <c r="B56" s="1">
        <v>76</v>
      </c>
      <c r="C56" s="2">
        <v>9883</v>
      </c>
      <c r="D56" s="2">
        <v>2833</v>
      </c>
      <c r="E56" s="1">
        <v>23</v>
      </c>
      <c r="F56" s="1">
        <v>1</v>
      </c>
      <c r="G56" s="1">
        <v>0</v>
      </c>
      <c r="H56" s="1">
        <v>48</v>
      </c>
      <c r="I56" s="1">
        <v>29</v>
      </c>
      <c r="J56" s="1">
        <v>2</v>
      </c>
      <c r="K56" s="1">
        <v>2</v>
      </c>
      <c r="L56" s="1">
        <v>6</v>
      </c>
      <c r="M56" s="113">
        <f t="shared" si="1"/>
        <v>12903</v>
      </c>
    </row>
    <row r="57" spans="1:13" x14ac:dyDescent="0.25">
      <c r="A57" s="85">
        <v>2010</v>
      </c>
      <c r="B57" s="100">
        <v>43</v>
      </c>
      <c r="C57" s="96">
        <v>7358</v>
      </c>
      <c r="D57" s="96">
        <v>2582</v>
      </c>
      <c r="E57" s="100">
        <v>13</v>
      </c>
      <c r="F57" s="100">
        <v>6</v>
      </c>
      <c r="G57" s="100">
        <v>2</v>
      </c>
      <c r="H57" s="100">
        <v>21</v>
      </c>
      <c r="I57" s="100">
        <v>21</v>
      </c>
      <c r="J57" s="100">
        <v>3</v>
      </c>
      <c r="K57" s="100">
        <v>1</v>
      </c>
      <c r="L57" s="100">
        <v>3</v>
      </c>
      <c r="M57" s="86">
        <f t="shared" si="1"/>
        <v>10053</v>
      </c>
    </row>
    <row r="58" spans="1:13" x14ac:dyDescent="0.25">
      <c r="A58" s="4">
        <v>2011</v>
      </c>
      <c r="B58" s="1">
        <v>102</v>
      </c>
      <c r="C58" s="2">
        <v>7238</v>
      </c>
      <c r="D58" s="2">
        <v>2343</v>
      </c>
      <c r="E58" s="1">
        <v>16</v>
      </c>
      <c r="F58" s="1">
        <v>1</v>
      </c>
      <c r="G58" s="1">
        <v>3</v>
      </c>
      <c r="H58" s="1">
        <v>40</v>
      </c>
      <c r="I58" s="1">
        <v>17</v>
      </c>
      <c r="J58" s="1">
        <v>3</v>
      </c>
      <c r="K58" s="1">
        <v>0</v>
      </c>
      <c r="L58" s="1">
        <v>6</v>
      </c>
      <c r="M58" s="113">
        <f t="shared" si="1"/>
        <v>9769</v>
      </c>
    </row>
    <row r="59" spans="1:13" x14ac:dyDescent="0.25">
      <c r="A59" s="85">
        <v>2012</v>
      </c>
      <c r="B59" s="100">
        <v>137</v>
      </c>
      <c r="C59" s="96">
        <v>9396</v>
      </c>
      <c r="D59" s="96">
        <v>2935</v>
      </c>
      <c r="E59" s="100">
        <v>20</v>
      </c>
      <c r="F59" s="100">
        <v>3</v>
      </c>
      <c r="G59" s="100">
        <v>7</v>
      </c>
      <c r="H59" s="100">
        <v>22</v>
      </c>
      <c r="I59" s="100">
        <v>10</v>
      </c>
      <c r="J59" s="100">
        <v>5</v>
      </c>
      <c r="K59" s="100">
        <v>0</v>
      </c>
      <c r="L59" s="100">
        <v>3</v>
      </c>
      <c r="M59" s="86">
        <f t="shared" ref="M59:M67" si="2">SUM(B59:L59)</f>
        <v>12538</v>
      </c>
    </row>
    <row r="60" spans="1:13" x14ac:dyDescent="0.25">
      <c r="A60" s="4">
        <v>2013</v>
      </c>
      <c r="B60" s="1">
        <v>119</v>
      </c>
      <c r="C60" s="2">
        <v>10204</v>
      </c>
      <c r="D60" s="2">
        <v>3543</v>
      </c>
      <c r="E60" s="1">
        <v>27</v>
      </c>
      <c r="F60" s="1">
        <v>2</v>
      </c>
      <c r="G60" s="1">
        <v>6</v>
      </c>
      <c r="H60" s="1">
        <v>100</v>
      </c>
      <c r="I60" s="1">
        <v>8</v>
      </c>
      <c r="J60" s="1">
        <v>0</v>
      </c>
      <c r="K60" s="1">
        <v>0</v>
      </c>
      <c r="L60" s="1">
        <v>3</v>
      </c>
      <c r="M60" s="113">
        <f t="shared" si="2"/>
        <v>14012</v>
      </c>
    </row>
    <row r="61" spans="1:13" x14ac:dyDescent="0.25">
      <c r="A61" s="85">
        <v>2014</v>
      </c>
      <c r="B61" s="100">
        <v>77</v>
      </c>
      <c r="C61" s="96">
        <v>9825</v>
      </c>
      <c r="D61" s="96">
        <v>3379</v>
      </c>
      <c r="E61" s="100">
        <v>46</v>
      </c>
      <c r="F61" s="100">
        <v>5</v>
      </c>
      <c r="G61" s="100">
        <v>3</v>
      </c>
      <c r="H61" s="100">
        <v>48</v>
      </c>
      <c r="I61" s="100">
        <v>6</v>
      </c>
      <c r="J61" s="100">
        <v>1</v>
      </c>
      <c r="K61" s="100">
        <v>0</v>
      </c>
      <c r="L61" s="100">
        <v>1</v>
      </c>
      <c r="M61" s="86">
        <f t="shared" si="2"/>
        <v>13391</v>
      </c>
    </row>
    <row r="62" spans="1:13" x14ac:dyDescent="0.25">
      <c r="A62" s="4">
        <v>2015</v>
      </c>
      <c r="B62" s="1">
        <v>110</v>
      </c>
      <c r="C62" s="2">
        <v>10347</v>
      </c>
      <c r="D62" s="2">
        <v>3230</v>
      </c>
      <c r="E62" s="1">
        <v>36</v>
      </c>
      <c r="F62" s="1">
        <v>6</v>
      </c>
      <c r="G62" s="1">
        <v>15</v>
      </c>
      <c r="H62" s="1">
        <v>16</v>
      </c>
      <c r="I62" s="1">
        <v>28</v>
      </c>
      <c r="J62" s="1">
        <v>11</v>
      </c>
      <c r="K62" s="1">
        <v>0</v>
      </c>
      <c r="L62" s="1">
        <v>11</v>
      </c>
      <c r="M62" s="113">
        <f t="shared" ref="M62:M63" si="3">SUM(B62:L62)</f>
        <v>13810</v>
      </c>
    </row>
    <row r="63" spans="1:13" x14ac:dyDescent="0.25">
      <c r="A63" s="85">
        <v>2016</v>
      </c>
      <c r="B63" s="100">
        <v>155</v>
      </c>
      <c r="C63" s="96">
        <v>13544</v>
      </c>
      <c r="D63" s="96">
        <v>3153</v>
      </c>
      <c r="E63" s="100">
        <v>62</v>
      </c>
      <c r="F63" s="100">
        <v>5</v>
      </c>
      <c r="G63" s="100">
        <v>12</v>
      </c>
      <c r="H63" s="100">
        <v>26</v>
      </c>
      <c r="I63" s="100">
        <v>8</v>
      </c>
      <c r="J63" s="100">
        <v>4</v>
      </c>
      <c r="K63" s="100">
        <v>0</v>
      </c>
      <c r="L63" s="100">
        <v>2</v>
      </c>
      <c r="M63" s="86">
        <f t="shared" si="3"/>
        <v>16971</v>
      </c>
    </row>
    <row r="64" spans="1:13" x14ac:dyDescent="0.25">
      <c r="A64" s="4">
        <v>2017</v>
      </c>
      <c r="B64" s="1">
        <v>134</v>
      </c>
      <c r="C64" s="2">
        <v>14318</v>
      </c>
      <c r="D64" s="2">
        <v>3691</v>
      </c>
      <c r="E64" s="1">
        <v>79</v>
      </c>
      <c r="F64" s="1">
        <v>2</v>
      </c>
      <c r="G64" s="1">
        <v>2</v>
      </c>
      <c r="H64" s="1">
        <v>17</v>
      </c>
      <c r="I64" s="1">
        <v>7</v>
      </c>
      <c r="J64" s="1">
        <v>1</v>
      </c>
      <c r="K64" s="1">
        <v>0</v>
      </c>
      <c r="L64" s="1">
        <v>3</v>
      </c>
      <c r="M64" s="113">
        <f t="shared" ref="M64:M65" si="4">SUM(B64:L64)</f>
        <v>18254</v>
      </c>
    </row>
    <row r="65" spans="1:13" x14ac:dyDescent="0.25">
      <c r="A65" s="85">
        <v>2018</v>
      </c>
      <c r="B65" s="100">
        <v>76</v>
      </c>
      <c r="C65" s="96">
        <v>15823</v>
      </c>
      <c r="D65" s="96">
        <v>3308</v>
      </c>
      <c r="E65" s="100">
        <v>21</v>
      </c>
      <c r="F65" s="100">
        <v>2</v>
      </c>
      <c r="G65" s="100">
        <v>10</v>
      </c>
      <c r="H65" s="100">
        <v>28</v>
      </c>
      <c r="I65" s="100">
        <v>7</v>
      </c>
      <c r="J65" s="100">
        <v>0</v>
      </c>
      <c r="K65" s="100">
        <v>0</v>
      </c>
      <c r="L65" s="100">
        <v>0</v>
      </c>
      <c r="M65" s="86">
        <f t="shared" si="4"/>
        <v>19275</v>
      </c>
    </row>
    <row r="66" spans="1:13" x14ac:dyDescent="0.25">
      <c r="A66" s="4">
        <v>2019</v>
      </c>
      <c r="B66" s="1">
        <v>39</v>
      </c>
      <c r="C66" s="2">
        <v>15840</v>
      </c>
      <c r="D66" s="2">
        <v>3118</v>
      </c>
      <c r="E66" s="1">
        <v>19</v>
      </c>
      <c r="F66" s="1">
        <v>4</v>
      </c>
      <c r="G66" s="1">
        <v>5</v>
      </c>
      <c r="H66" s="1">
        <v>54</v>
      </c>
      <c r="I66" s="1">
        <v>6</v>
      </c>
      <c r="J66" s="1">
        <v>0</v>
      </c>
      <c r="K66" s="1">
        <v>0</v>
      </c>
      <c r="L66" s="1">
        <v>0</v>
      </c>
      <c r="M66" s="113">
        <f t="shared" si="2"/>
        <v>19085</v>
      </c>
    </row>
    <row r="67" spans="1:13" x14ac:dyDescent="0.25">
      <c r="A67" s="85">
        <v>2020</v>
      </c>
      <c r="B67" s="100">
        <v>138</v>
      </c>
      <c r="C67" s="96">
        <v>7766</v>
      </c>
      <c r="D67" s="96">
        <v>1216</v>
      </c>
      <c r="E67" s="100">
        <v>4</v>
      </c>
      <c r="F67" s="100">
        <v>1</v>
      </c>
      <c r="G67" s="100">
        <v>0</v>
      </c>
      <c r="H67" s="100">
        <v>1</v>
      </c>
      <c r="I67" s="100">
        <v>2</v>
      </c>
      <c r="J67" s="100">
        <v>0</v>
      </c>
      <c r="K67" s="100">
        <v>0</v>
      </c>
      <c r="L67" s="100">
        <v>0</v>
      </c>
      <c r="M67" s="86">
        <f t="shared" si="2"/>
        <v>9128</v>
      </c>
    </row>
    <row r="68" spans="1:13" ht="9" customHeight="1" x14ac:dyDescent="0.25">
      <c r="A68" s="20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</row>
    <row r="69" spans="1:13" ht="27" customHeight="1" x14ac:dyDescent="0.25">
      <c r="A69" s="97" t="s">
        <v>63</v>
      </c>
      <c r="B69" s="98">
        <f>SUM(B7:B67)</f>
        <v>4498</v>
      </c>
      <c r="C69" s="99">
        <f t="shared" ref="C69:M69" si="5">SUM(C7:C67)</f>
        <v>428206</v>
      </c>
      <c r="D69" s="99">
        <f t="shared" si="5"/>
        <v>100495</v>
      </c>
      <c r="E69" s="99">
        <f t="shared" si="5"/>
        <v>679</v>
      </c>
      <c r="F69" s="99">
        <f t="shared" si="5"/>
        <v>84</v>
      </c>
      <c r="G69" s="99">
        <f t="shared" si="5"/>
        <v>131</v>
      </c>
      <c r="H69" s="99">
        <f t="shared" si="5"/>
        <v>2815</v>
      </c>
      <c r="I69" s="99">
        <f t="shared" si="5"/>
        <v>689</v>
      </c>
      <c r="J69" s="99">
        <f t="shared" si="5"/>
        <v>136</v>
      </c>
      <c r="K69" s="99">
        <f t="shared" si="5"/>
        <v>18</v>
      </c>
      <c r="L69" s="99">
        <f t="shared" si="5"/>
        <v>62</v>
      </c>
      <c r="M69" s="99">
        <f t="shared" si="5"/>
        <v>537813</v>
      </c>
    </row>
    <row r="71" spans="1:13" x14ac:dyDescent="0.25">
      <c r="M71" s="3"/>
    </row>
    <row r="75" spans="1:13" x14ac:dyDescent="0.25">
      <c r="K75" s="3" t="s">
        <v>47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65:M67 M7:M64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D247"/>
  <sheetViews>
    <sheetView zoomScaleNormal="100" workbookViewId="0">
      <selection activeCell="B44" sqref="B44"/>
    </sheetView>
  </sheetViews>
  <sheetFormatPr baseColWidth="10" defaultColWidth="11.42578125" defaultRowHeight="15" x14ac:dyDescent="0.25"/>
  <cols>
    <col min="1" max="1" width="35.140625" style="3" customWidth="1"/>
    <col min="2" max="2" width="18.7109375" style="2" customWidth="1"/>
    <col min="3" max="3" width="16.28515625" style="2" customWidth="1"/>
    <col min="4" max="4" width="10.42578125" style="2" customWidth="1"/>
    <col min="5" max="16384" width="11.42578125" style="3"/>
  </cols>
  <sheetData>
    <row r="2" spans="1:4" ht="17.25" x14ac:dyDescent="0.3">
      <c r="A2" s="13" t="s">
        <v>199</v>
      </c>
    </row>
    <row r="3" spans="1:4" ht="17.25" x14ac:dyDescent="0.3">
      <c r="A3" s="13"/>
    </row>
    <row r="4" spans="1:4" ht="17.25" x14ac:dyDescent="0.3">
      <c r="A4" s="13" t="s">
        <v>186</v>
      </c>
    </row>
    <row r="5" spans="1:4" x14ac:dyDescent="0.25">
      <c r="B5" s="11"/>
      <c r="C5" s="11"/>
    </row>
    <row r="6" spans="1:4" ht="12.75" customHeight="1" x14ac:dyDescent="0.25">
      <c r="A6" s="119" t="s">
        <v>157</v>
      </c>
      <c r="B6" s="118" t="s">
        <v>171</v>
      </c>
      <c r="C6" s="118" t="s">
        <v>172</v>
      </c>
      <c r="D6" s="118" t="s">
        <v>63</v>
      </c>
    </row>
    <row r="7" spans="1:4" ht="26.25" customHeight="1" x14ac:dyDescent="0.25">
      <c r="A7" s="119"/>
      <c r="B7" s="118"/>
      <c r="C7" s="118"/>
      <c r="D7" s="118"/>
    </row>
    <row r="8" spans="1:4" ht="9" customHeight="1" x14ac:dyDescent="0.25">
      <c r="A8" s="19"/>
      <c r="B8" s="21"/>
      <c r="C8" s="21"/>
      <c r="D8" s="21"/>
    </row>
    <row r="9" spans="1:4" ht="21" customHeight="1" x14ac:dyDescent="0.25">
      <c r="A9" s="101" t="s">
        <v>165</v>
      </c>
      <c r="B9" s="84">
        <v>22849</v>
      </c>
      <c r="C9" s="84">
        <v>161587</v>
      </c>
      <c r="D9" s="116">
        <f>B9+C9</f>
        <v>184436</v>
      </c>
    </row>
    <row r="10" spans="1:4" ht="12" customHeight="1" x14ac:dyDescent="0.25">
      <c r="A10" s="24"/>
      <c r="B10" s="21"/>
      <c r="C10" s="21"/>
      <c r="D10" s="21"/>
    </row>
    <row r="11" spans="1:4" ht="22.5" customHeight="1" x14ac:dyDescent="0.25">
      <c r="A11" s="101" t="s">
        <v>166</v>
      </c>
      <c r="B11" s="84">
        <v>5272</v>
      </c>
      <c r="C11" s="84">
        <v>7511</v>
      </c>
      <c r="D11" s="116">
        <f>B11+C11</f>
        <v>12783</v>
      </c>
    </row>
    <row r="12" spans="1:4" ht="9" customHeight="1" x14ac:dyDescent="0.25">
      <c r="A12" s="20"/>
      <c r="B12" s="21"/>
      <c r="C12" s="21"/>
      <c r="D12" s="21"/>
    </row>
    <row r="13" spans="1:4" ht="21" customHeight="1" x14ac:dyDescent="0.25">
      <c r="A13" s="97" t="s">
        <v>193</v>
      </c>
      <c r="B13" s="98">
        <f>B9+B11</f>
        <v>28121</v>
      </c>
      <c r="C13" s="98">
        <f>C9+C11</f>
        <v>169098</v>
      </c>
      <c r="D13" s="98">
        <f>B13+C13</f>
        <v>197219</v>
      </c>
    </row>
    <row r="14" spans="1:4" x14ac:dyDescent="0.25">
      <c r="B14" s="29">
        <f>B13*100/D13</f>
        <v>14.258768171423645</v>
      </c>
      <c r="C14" s="29">
        <f>C13*100/D13</f>
        <v>85.74123182857636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  <row r="89" spans="2:4" x14ac:dyDescent="0.25">
      <c r="B89" s="3"/>
      <c r="C89" s="3"/>
      <c r="D89" s="3"/>
    </row>
    <row r="90" spans="2:4" x14ac:dyDescent="0.25">
      <c r="B90" s="3"/>
      <c r="C90" s="3"/>
      <c r="D90" s="3"/>
    </row>
    <row r="91" spans="2:4" x14ac:dyDescent="0.25">
      <c r="B91" s="3"/>
      <c r="C91" s="3"/>
      <c r="D91" s="3"/>
    </row>
    <row r="92" spans="2:4" x14ac:dyDescent="0.25">
      <c r="B92" s="3"/>
      <c r="C92" s="3"/>
      <c r="D92" s="3"/>
    </row>
    <row r="93" spans="2:4" x14ac:dyDescent="0.25">
      <c r="B93" s="3"/>
      <c r="C93" s="3"/>
      <c r="D93" s="3"/>
    </row>
    <row r="94" spans="2:4" x14ac:dyDescent="0.25">
      <c r="B94" s="3"/>
      <c r="C94" s="3"/>
      <c r="D94" s="3"/>
    </row>
    <row r="95" spans="2:4" x14ac:dyDescent="0.25">
      <c r="B95" s="3"/>
      <c r="C95" s="3"/>
      <c r="D95" s="3"/>
    </row>
    <row r="96" spans="2:4" x14ac:dyDescent="0.25">
      <c r="B96" s="3"/>
      <c r="C96" s="3"/>
      <c r="D96" s="3"/>
    </row>
    <row r="97" spans="2:4" x14ac:dyDescent="0.25">
      <c r="B97" s="3"/>
      <c r="C97" s="3"/>
      <c r="D97" s="3"/>
    </row>
    <row r="98" spans="2:4" x14ac:dyDescent="0.25">
      <c r="B98" s="3"/>
      <c r="C98" s="3"/>
      <c r="D98" s="3"/>
    </row>
    <row r="99" spans="2:4" x14ac:dyDescent="0.25">
      <c r="B99" s="3"/>
      <c r="C99" s="3"/>
      <c r="D99" s="3"/>
    </row>
    <row r="100" spans="2:4" x14ac:dyDescent="0.25">
      <c r="B100" s="3"/>
      <c r="C100" s="3"/>
      <c r="D100" s="3"/>
    </row>
    <row r="101" spans="2:4" x14ac:dyDescent="0.25">
      <c r="B101" s="3"/>
      <c r="C101" s="3"/>
      <c r="D101" s="3"/>
    </row>
    <row r="102" spans="2:4" x14ac:dyDescent="0.25">
      <c r="B102" s="3"/>
      <c r="C102" s="3"/>
      <c r="D102" s="3"/>
    </row>
    <row r="103" spans="2:4" x14ac:dyDescent="0.25">
      <c r="B103" s="3"/>
      <c r="C103" s="3"/>
      <c r="D103" s="3"/>
    </row>
    <row r="104" spans="2:4" x14ac:dyDescent="0.25">
      <c r="B104" s="3"/>
      <c r="C104" s="3"/>
      <c r="D104" s="3"/>
    </row>
    <row r="105" spans="2:4" x14ac:dyDescent="0.25">
      <c r="B105" s="3"/>
      <c r="C105" s="3"/>
      <c r="D105" s="3"/>
    </row>
    <row r="106" spans="2:4" x14ac:dyDescent="0.25">
      <c r="B106" s="3"/>
      <c r="C106" s="3"/>
      <c r="D106" s="3"/>
    </row>
    <row r="107" spans="2:4" x14ac:dyDescent="0.25">
      <c r="B107" s="3"/>
      <c r="C107" s="3"/>
      <c r="D107" s="3"/>
    </row>
    <row r="108" spans="2:4" x14ac:dyDescent="0.25">
      <c r="B108" s="3"/>
      <c r="C108" s="3"/>
      <c r="D108" s="3"/>
    </row>
    <row r="109" spans="2:4" x14ac:dyDescent="0.25">
      <c r="B109" s="3"/>
      <c r="C109" s="3"/>
      <c r="D109" s="3"/>
    </row>
    <row r="110" spans="2:4" x14ac:dyDescent="0.25">
      <c r="B110" s="3"/>
      <c r="C110" s="3"/>
      <c r="D110" s="3"/>
    </row>
    <row r="111" spans="2:4" x14ac:dyDescent="0.25">
      <c r="B111" s="3"/>
      <c r="C111" s="3"/>
      <c r="D111" s="3"/>
    </row>
    <row r="112" spans="2:4" x14ac:dyDescent="0.25">
      <c r="B112" s="3"/>
      <c r="C112" s="3"/>
      <c r="D112" s="3"/>
    </row>
    <row r="113" spans="2:4" x14ac:dyDescent="0.25">
      <c r="B113" s="3"/>
      <c r="C113" s="3"/>
      <c r="D113" s="3"/>
    </row>
    <row r="114" spans="2:4" x14ac:dyDescent="0.25">
      <c r="B114" s="3"/>
      <c r="C114" s="3"/>
      <c r="D114" s="3"/>
    </row>
    <row r="115" spans="2:4" x14ac:dyDescent="0.25">
      <c r="B115" s="3"/>
      <c r="C115" s="3"/>
      <c r="D115" s="3"/>
    </row>
    <row r="116" spans="2:4" x14ac:dyDescent="0.25">
      <c r="B116" s="3"/>
      <c r="C116" s="3"/>
      <c r="D116" s="3"/>
    </row>
    <row r="117" spans="2:4" x14ac:dyDescent="0.25">
      <c r="B117" s="3"/>
      <c r="C117" s="3"/>
      <c r="D117" s="3"/>
    </row>
    <row r="118" spans="2:4" x14ac:dyDescent="0.25">
      <c r="B118" s="3"/>
      <c r="C118" s="3"/>
      <c r="D118" s="3"/>
    </row>
    <row r="119" spans="2:4" x14ac:dyDescent="0.25">
      <c r="B119" s="3"/>
      <c r="C119" s="3"/>
      <c r="D119" s="3"/>
    </row>
    <row r="120" spans="2:4" x14ac:dyDescent="0.25">
      <c r="B120" s="3"/>
      <c r="C120" s="3"/>
      <c r="D120" s="3"/>
    </row>
    <row r="121" spans="2:4" x14ac:dyDescent="0.25">
      <c r="B121" s="3"/>
      <c r="C121" s="3"/>
      <c r="D121" s="3"/>
    </row>
    <row r="122" spans="2:4" x14ac:dyDescent="0.25">
      <c r="B122" s="3"/>
      <c r="C122" s="3"/>
      <c r="D122" s="3"/>
    </row>
    <row r="123" spans="2:4" x14ac:dyDescent="0.25">
      <c r="B123" s="3"/>
      <c r="C123" s="3"/>
      <c r="D123" s="3"/>
    </row>
    <row r="124" spans="2:4" x14ac:dyDescent="0.25">
      <c r="B124" s="3"/>
      <c r="C124" s="3"/>
      <c r="D124" s="3"/>
    </row>
    <row r="125" spans="2:4" x14ac:dyDescent="0.25">
      <c r="B125" s="3"/>
      <c r="C125" s="3"/>
      <c r="D125" s="3"/>
    </row>
    <row r="126" spans="2:4" x14ac:dyDescent="0.25">
      <c r="B126" s="3"/>
      <c r="C126" s="3"/>
      <c r="D126" s="3"/>
    </row>
    <row r="127" spans="2:4" x14ac:dyDescent="0.25">
      <c r="B127" s="3"/>
      <c r="C127" s="3"/>
      <c r="D127" s="3"/>
    </row>
    <row r="128" spans="2:4" x14ac:dyDescent="0.25">
      <c r="B128" s="3"/>
      <c r="C128" s="3"/>
      <c r="D128" s="3"/>
    </row>
    <row r="129" spans="2:4" x14ac:dyDescent="0.25">
      <c r="B129" s="3"/>
      <c r="C129" s="3"/>
      <c r="D129" s="3"/>
    </row>
    <row r="130" spans="2:4" x14ac:dyDescent="0.25">
      <c r="B130" s="3"/>
      <c r="C130" s="3"/>
      <c r="D130" s="3"/>
    </row>
    <row r="131" spans="2:4" x14ac:dyDescent="0.25">
      <c r="B131" s="3"/>
      <c r="C131" s="3"/>
      <c r="D131" s="3"/>
    </row>
    <row r="132" spans="2:4" x14ac:dyDescent="0.25">
      <c r="B132" s="3"/>
      <c r="C132" s="3"/>
      <c r="D132" s="3"/>
    </row>
    <row r="133" spans="2:4" x14ac:dyDescent="0.25">
      <c r="B133" s="3"/>
      <c r="C133" s="3"/>
      <c r="D133" s="3"/>
    </row>
    <row r="134" spans="2:4" x14ac:dyDescent="0.25">
      <c r="B134" s="3"/>
      <c r="C134" s="3"/>
      <c r="D134" s="3"/>
    </row>
    <row r="135" spans="2:4" x14ac:dyDescent="0.25">
      <c r="B135" s="3"/>
      <c r="C135" s="3"/>
      <c r="D135" s="3"/>
    </row>
    <row r="136" spans="2:4" x14ac:dyDescent="0.25">
      <c r="B136" s="3"/>
      <c r="C136" s="3"/>
      <c r="D136" s="3"/>
    </row>
    <row r="137" spans="2:4" x14ac:dyDescent="0.25">
      <c r="B137" s="3"/>
      <c r="C137" s="3"/>
      <c r="D137" s="3"/>
    </row>
    <row r="138" spans="2:4" x14ac:dyDescent="0.25">
      <c r="B138" s="3"/>
      <c r="C138" s="3"/>
      <c r="D138" s="3"/>
    </row>
    <row r="139" spans="2:4" x14ac:dyDescent="0.25">
      <c r="B139" s="3"/>
      <c r="C139" s="3"/>
      <c r="D139" s="3"/>
    </row>
    <row r="140" spans="2:4" x14ac:dyDescent="0.25">
      <c r="B140" s="3"/>
      <c r="C140" s="3"/>
      <c r="D140" s="3"/>
    </row>
    <row r="141" spans="2:4" x14ac:dyDescent="0.25">
      <c r="B141" s="3"/>
      <c r="C141" s="3"/>
      <c r="D141" s="3"/>
    </row>
    <row r="142" spans="2:4" x14ac:dyDescent="0.25">
      <c r="B142" s="3"/>
      <c r="C142" s="3"/>
      <c r="D142" s="3"/>
    </row>
    <row r="143" spans="2:4" x14ac:dyDescent="0.25">
      <c r="B143" s="3"/>
      <c r="C143" s="3"/>
      <c r="D143" s="3"/>
    </row>
    <row r="144" spans="2:4" x14ac:dyDescent="0.25">
      <c r="B144" s="3"/>
      <c r="C144" s="3"/>
      <c r="D144" s="3"/>
    </row>
    <row r="145" spans="2:4" x14ac:dyDescent="0.25">
      <c r="B145" s="3"/>
      <c r="C145" s="3"/>
      <c r="D145" s="3"/>
    </row>
    <row r="146" spans="2:4" x14ac:dyDescent="0.25">
      <c r="B146" s="3"/>
      <c r="C146" s="3"/>
      <c r="D146" s="3"/>
    </row>
    <row r="147" spans="2:4" x14ac:dyDescent="0.25">
      <c r="B147" s="3"/>
      <c r="C147" s="3"/>
      <c r="D147" s="3"/>
    </row>
    <row r="148" spans="2:4" x14ac:dyDescent="0.25">
      <c r="B148" s="3"/>
      <c r="C148" s="3"/>
      <c r="D148" s="3"/>
    </row>
    <row r="149" spans="2:4" x14ac:dyDescent="0.25">
      <c r="B149" s="3"/>
      <c r="C149" s="3"/>
      <c r="D149" s="3"/>
    </row>
    <row r="150" spans="2:4" x14ac:dyDescent="0.25">
      <c r="B150" s="3"/>
      <c r="C150" s="3"/>
      <c r="D150" s="3"/>
    </row>
    <row r="151" spans="2:4" x14ac:dyDescent="0.25">
      <c r="B151" s="3"/>
      <c r="C151" s="3"/>
      <c r="D151" s="3"/>
    </row>
    <row r="152" spans="2:4" x14ac:dyDescent="0.25">
      <c r="B152" s="3"/>
      <c r="C152" s="3"/>
      <c r="D152" s="3"/>
    </row>
    <row r="153" spans="2:4" x14ac:dyDescent="0.25">
      <c r="B153" s="3"/>
      <c r="C153" s="3"/>
      <c r="D153" s="3"/>
    </row>
    <row r="154" spans="2:4" x14ac:dyDescent="0.25">
      <c r="B154" s="3"/>
      <c r="C154" s="3"/>
      <c r="D154" s="3"/>
    </row>
    <row r="155" spans="2:4" x14ac:dyDescent="0.25">
      <c r="B155" s="3"/>
      <c r="C155" s="3"/>
      <c r="D155" s="3"/>
    </row>
    <row r="156" spans="2:4" x14ac:dyDescent="0.25">
      <c r="B156" s="3"/>
      <c r="C156" s="3"/>
      <c r="D156" s="3"/>
    </row>
    <row r="157" spans="2:4" x14ac:dyDescent="0.25">
      <c r="B157" s="3"/>
      <c r="C157" s="3"/>
      <c r="D157" s="3"/>
    </row>
    <row r="158" spans="2:4" x14ac:dyDescent="0.25">
      <c r="B158" s="3"/>
      <c r="C158" s="3"/>
      <c r="D158" s="3"/>
    </row>
    <row r="159" spans="2:4" x14ac:dyDescent="0.25">
      <c r="B159" s="3"/>
      <c r="C159" s="3"/>
      <c r="D159" s="3"/>
    </row>
    <row r="160" spans="2:4" x14ac:dyDescent="0.25">
      <c r="B160" s="3"/>
      <c r="C160" s="3"/>
      <c r="D160" s="3"/>
    </row>
    <row r="161" spans="2:4" x14ac:dyDescent="0.25">
      <c r="B161" s="3"/>
      <c r="C161" s="3"/>
      <c r="D161" s="3"/>
    </row>
    <row r="162" spans="2:4" x14ac:dyDescent="0.25">
      <c r="B162" s="3"/>
      <c r="C162" s="3"/>
      <c r="D162" s="3"/>
    </row>
    <row r="163" spans="2:4" x14ac:dyDescent="0.25">
      <c r="B163" s="3"/>
      <c r="C163" s="3"/>
      <c r="D163" s="3"/>
    </row>
    <row r="164" spans="2:4" x14ac:dyDescent="0.25">
      <c r="B164" s="3"/>
      <c r="C164" s="3"/>
      <c r="D164" s="3"/>
    </row>
    <row r="165" spans="2:4" x14ac:dyDescent="0.25">
      <c r="B165" s="3"/>
      <c r="C165" s="3"/>
      <c r="D165" s="3"/>
    </row>
    <row r="166" spans="2:4" x14ac:dyDescent="0.25">
      <c r="B166" s="3"/>
      <c r="C166" s="3"/>
      <c r="D166" s="3"/>
    </row>
    <row r="167" spans="2:4" x14ac:dyDescent="0.25">
      <c r="B167" s="3"/>
      <c r="C167" s="3"/>
      <c r="D167" s="3"/>
    </row>
    <row r="168" spans="2:4" x14ac:dyDescent="0.25">
      <c r="B168" s="3"/>
      <c r="C168" s="3"/>
      <c r="D168" s="3"/>
    </row>
    <row r="169" spans="2:4" x14ac:dyDescent="0.25">
      <c r="B169" s="3"/>
      <c r="C169" s="3"/>
      <c r="D169" s="3"/>
    </row>
    <row r="170" spans="2:4" x14ac:dyDescent="0.25">
      <c r="B170" s="3"/>
      <c r="C170" s="3"/>
      <c r="D170" s="3"/>
    </row>
    <row r="171" spans="2:4" x14ac:dyDescent="0.25">
      <c r="B171" s="3"/>
      <c r="C171" s="3"/>
      <c r="D171" s="3"/>
    </row>
    <row r="172" spans="2:4" x14ac:dyDescent="0.25">
      <c r="B172" s="3"/>
      <c r="C172" s="3"/>
      <c r="D172" s="3"/>
    </row>
    <row r="173" spans="2:4" x14ac:dyDescent="0.25">
      <c r="B173" s="3"/>
      <c r="C173" s="3"/>
      <c r="D173" s="3"/>
    </row>
    <row r="174" spans="2:4" x14ac:dyDescent="0.25">
      <c r="B174" s="3"/>
      <c r="C174" s="3"/>
      <c r="D174" s="3"/>
    </row>
    <row r="175" spans="2:4" x14ac:dyDescent="0.25">
      <c r="B175" s="3"/>
      <c r="C175" s="3"/>
      <c r="D175" s="3"/>
    </row>
    <row r="176" spans="2:4" x14ac:dyDescent="0.25">
      <c r="B176" s="3"/>
      <c r="C176" s="3"/>
      <c r="D176" s="3"/>
    </row>
    <row r="177" spans="2:4" x14ac:dyDescent="0.25">
      <c r="B177" s="3"/>
      <c r="C177" s="3"/>
      <c r="D177" s="3"/>
    </row>
    <row r="178" spans="2:4" x14ac:dyDescent="0.25">
      <c r="B178" s="3"/>
      <c r="C178" s="3"/>
      <c r="D178" s="3"/>
    </row>
    <row r="179" spans="2:4" x14ac:dyDescent="0.25">
      <c r="B179" s="3"/>
      <c r="C179" s="3"/>
      <c r="D179" s="3"/>
    </row>
    <row r="180" spans="2:4" x14ac:dyDescent="0.25">
      <c r="B180" s="3"/>
      <c r="C180" s="3"/>
      <c r="D180" s="3"/>
    </row>
    <row r="181" spans="2:4" x14ac:dyDescent="0.25">
      <c r="B181" s="3"/>
      <c r="C181" s="3"/>
      <c r="D181" s="3"/>
    </row>
    <row r="182" spans="2:4" x14ac:dyDescent="0.25">
      <c r="B182" s="3"/>
      <c r="C182" s="3"/>
      <c r="D182" s="3"/>
    </row>
    <row r="183" spans="2:4" x14ac:dyDescent="0.25">
      <c r="B183" s="3"/>
      <c r="C183" s="3"/>
      <c r="D183" s="3"/>
    </row>
    <row r="184" spans="2:4" x14ac:dyDescent="0.25">
      <c r="B184" s="3"/>
      <c r="C184" s="3"/>
      <c r="D184" s="3"/>
    </row>
    <row r="185" spans="2:4" x14ac:dyDescent="0.25">
      <c r="B185" s="3"/>
      <c r="C185" s="3"/>
      <c r="D185" s="3"/>
    </row>
    <row r="186" spans="2:4" x14ac:dyDescent="0.25">
      <c r="B186" s="3"/>
      <c r="C186" s="3"/>
      <c r="D186" s="3"/>
    </row>
    <row r="187" spans="2:4" x14ac:dyDescent="0.25">
      <c r="B187" s="3"/>
      <c r="C187" s="3"/>
      <c r="D187" s="3"/>
    </row>
    <row r="188" spans="2:4" x14ac:dyDescent="0.25">
      <c r="B188" s="3"/>
      <c r="C188" s="3"/>
      <c r="D188" s="3"/>
    </row>
    <row r="189" spans="2:4" x14ac:dyDescent="0.25">
      <c r="B189" s="3"/>
      <c r="C189" s="3"/>
      <c r="D189" s="3"/>
    </row>
    <row r="190" spans="2:4" x14ac:dyDescent="0.25">
      <c r="B190" s="3"/>
      <c r="C190" s="3"/>
      <c r="D190" s="3"/>
    </row>
    <row r="191" spans="2:4" x14ac:dyDescent="0.25">
      <c r="B191" s="3"/>
      <c r="C191" s="3"/>
      <c r="D191" s="3"/>
    </row>
    <row r="192" spans="2:4" x14ac:dyDescent="0.25">
      <c r="B192" s="3"/>
      <c r="C192" s="3"/>
      <c r="D192" s="3"/>
    </row>
    <row r="193" spans="2:4" x14ac:dyDescent="0.25">
      <c r="B193" s="3"/>
      <c r="C193" s="3"/>
      <c r="D193" s="3"/>
    </row>
    <row r="194" spans="2:4" x14ac:dyDescent="0.25">
      <c r="B194" s="3"/>
      <c r="C194" s="3"/>
      <c r="D194" s="3"/>
    </row>
    <row r="195" spans="2:4" x14ac:dyDescent="0.25">
      <c r="B195" s="3"/>
      <c r="C195" s="3"/>
      <c r="D195" s="3"/>
    </row>
    <row r="196" spans="2:4" x14ac:dyDescent="0.25">
      <c r="B196" s="3"/>
      <c r="C196" s="3"/>
      <c r="D196" s="3"/>
    </row>
    <row r="197" spans="2:4" x14ac:dyDescent="0.25">
      <c r="B197" s="3"/>
      <c r="C197" s="3"/>
      <c r="D197" s="3"/>
    </row>
    <row r="198" spans="2:4" x14ac:dyDescent="0.25">
      <c r="B198" s="3"/>
      <c r="C198" s="3"/>
      <c r="D198" s="3"/>
    </row>
    <row r="199" spans="2:4" x14ac:dyDescent="0.25">
      <c r="B199" s="3"/>
      <c r="C199" s="3"/>
      <c r="D199" s="3"/>
    </row>
    <row r="200" spans="2:4" x14ac:dyDescent="0.25">
      <c r="B200" s="3"/>
      <c r="C200" s="3"/>
      <c r="D200" s="3"/>
    </row>
    <row r="201" spans="2:4" x14ac:dyDescent="0.25">
      <c r="B201" s="3"/>
      <c r="C201" s="3"/>
      <c r="D201" s="3"/>
    </row>
    <row r="202" spans="2:4" x14ac:dyDescent="0.25">
      <c r="B202" s="3"/>
      <c r="C202" s="3"/>
      <c r="D202" s="3"/>
    </row>
    <row r="203" spans="2:4" x14ac:dyDescent="0.25">
      <c r="B203" s="3"/>
      <c r="C203" s="3"/>
      <c r="D203" s="3"/>
    </row>
    <row r="204" spans="2:4" x14ac:dyDescent="0.25">
      <c r="B204" s="3"/>
      <c r="C204" s="3"/>
      <c r="D204" s="3"/>
    </row>
    <row r="205" spans="2:4" x14ac:dyDescent="0.25">
      <c r="B205" s="3"/>
      <c r="C205" s="3"/>
      <c r="D205" s="3"/>
    </row>
    <row r="206" spans="2:4" x14ac:dyDescent="0.25">
      <c r="B206" s="3"/>
      <c r="C206" s="3"/>
      <c r="D206" s="3"/>
    </row>
    <row r="207" spans="2:4" x14ac:dyDescent="0.25">
      <c r="B207" s="3"/>
      <c r="C207" s="3"/>
      <c r="D207" s="3"/>
    </row>
    <row r="208" spans="2:4" x14ac:dyDescent="0.25">
      <c r="B208" s="3"/>
      <c r="C208" s="3"/>
      <c r="D208" s="3"/>
    </row>
    <row r="209" spans="2:4" x14ac:dyDescent="0.25">
      <c r="B209" s="3"/>
      <c r="C209" s="3"/>
      <c r="D209" s="3"/>
    </row>
    <row r="210" spans="2:4" x14ac:dyDescent="0.25">
      <c r="B210" s="3"/>
      <c r="C210" s="3"/>
      <c r="D210" s="3"/>
    </row>
    <row r="211" spans="2:4" x14ac:dyDescent="0.25">
      <c r="B211" s="3"/>
      <c r="C211" s="3"/>
      <c r="D211" s="3"/>
    </row>
    <row r="212" spans="2:4" x14ac:dyDescent="0.25">
      <c r="B212" s="3"/>
      <c r="C212" s="3"/>
      <c r="D212" s="3"/>
    </row>
    <row r="213" spans="2:4" x14ac:dyDescent="0.25">
      <c r="B213" s="3"/>
      <c r="C213" s="3"/>
      <c r="D213" s="3"/>
    </row>
    <row r="214" spans="2:4" x14ac:dyDescent="0.25">
      <c r="B214" s="3"/>
      <c r="C214" s="3"/>
      <c r="D214" s="3"/>
    </row>
    <row r="215" spans="2:4" x14ac:dyDescent="0.25">
      <c r="B215" s="3"/>
      <c r="C215" s="3"/>
      <c r="D215" s="3"/>
    </row>
    <row r="216" spans="2:4" x14ac:dyDescent="0.25">
      <c r="B216" s="3"/>
      <c r="C216" s="3"/>
      <c r="D216" s="3"/>
    </row>
    <row r="217" spans="2:4" x14ac:dyDescent="0.25">
      <c r="B217" s="3"/>
      <c r="C217" s="3"/>
      <c r="D217" s="3"/>
    </row>
    <row r="218" spans="2:4" x14ac:dyDescent="0.25">
      <c r="B218" s="3"/>
      <c r="C218" s="3"/>
      <c r="D218" s="3"/>
    </row>
    <row r="219" spans="2:4" x14ac:dyDescent="0.25">
      <c r="B219" s="3"/>
      <c r="C219" s="3"/>
      <c r="D219" s="3"/>
    </row>
    <row r="220" spans="2:4" x14ac:dyDescent="0.25">
      <c r="B220" s="3"/>
      <c r="C220" s="3"/>
      <c r="D220" s="3"/>
    </row>
    <row r="221" spans="2:4" x14ac:dyDescent="0.25">
      <c r="B221" s="3"/>
      <c r="C221" s="3"/>
      <c r="D221" s="3"/>
    </row>
    <row r="222" spans="2:4" x14ac:dyDescent="0.25">
      <c r="B222" s="3"/>
      <c r="C222" s="3"/>
      <c r="D222" s="3"/>
    </row>
    <row r="223" spans="2:4" x14ac:dyDescent="0.25">
      <c r="B223" s="3"/>
      <c r="C223" s="3"/>
      <c r="D223" s="3"/>
    </row>
    <row r="224" spans="2:4" x14ac:dyDescent="0.25">
      <c r="B224" s="3"/>
      <c r="C224" s="3"/>
      <c r="D224" s="3"/>
    </row>
    <row r="225" spans="2:4" x14ac:dyDescent="0.25">
      <c r="B225" s="3"/>
      <c r="C225" s="3"/>
      <c r="D225" s="3"/>
    </row>
    <row r="226" spans="2:4" x14ac:dyDescent="0.25">
      <c r="B226" s="3"/>
      <c r="C226" s="3"/>
      <c r="D226" s="3"/>
    </row>
    <row r="227" spans="2:4" x14ac:dyDescent="0.25">
      <c r="B227" s="3"/>
      <c r="C227" s="3"/>
      <c r="D227" s="3"/>
    </row>
    <row r="228" spans="2:4" x14ac:dyDescent="0.25">
      <c r="B228" s="3"/>
      <c r="C228" s="3"/>
      <c r="D228" s="3"/>
    </row>
    <row r="229" spans="2:4" x14ac:dyDescent="0.25">
      <c r="B229" s="3"/>
      <c r="C229" s="3"/>
      <c r="D229" s="3"/>
    </row>
    <row r="230" spans="2:4" x14ac:dyDescent="0.25">
      <c r="B230" s="3"/>
      <c r="C230" s="3"/>
      <c r="D230" s="3"/>
    </row>
    <row r="231" spans="2:4" x14ac:dyDescent="0.25">
      <c r="B231" s="3"/>
      <c r="C231" s="3"/>
      <c r="D231" s="3"/>
    </row>
    <row r="232" spans="2:4" x14ac:dyDescent="0.25">
      <c r="B232" s="3"/>
      <c r="C232" s="3"/>
      <c r="D232" s="3"/>
    </row>
    <row r="233" spans="2:4" x14ac:dyDescent="0.25">
      <c r="B233" s="3"/>
      <c r="C233" s="3"/>
      <c r="D233" s="3"/>
    </row>
    <row r="234" spans="2:4" x14ac:dyDescent="0.25">
      <c r="B234" s="3"/>
      <c r="C234" s="3"/>
      <c r="D234" s="3"/>
    </row>
    <row r="235" spans="2:4" x14ac:dyDescent="0.25">
      <c r="B235" s="3"/>
      <c r="C235" s="3"/>
      <c r="D235" s="3"/>
    </row>
    <row r="236" spans="2:4" x14ac:dyDescent="0.25">
      <c r="B236" s="3"/>
      <c r="C236" s="3"/>
      <c r="D236" s="3"/>
    </row>
    <row r="237" spans="2:4" x14ac:dyDescent="0.25">
      <c r="B237" s="3"/>
      <c r="C237" s="3"/>
      <c r="D237" s="3"/>
    </row>
    <row r="238" spans="2:4" x14ac:dyDescent="0.25">
      <c r="B238" s="3"/>
      <c r="C238" s="3"/>
      <c r="D238" s="3"/>
    </row>
    <row r="239" spans="2:4" x14ac:dyDescent="0.25">
      <c r="B239" s="3"/>
      <c r="C239" s="3"/>
      <c r="D239" s="3"/>
    </row>
    <row r="240" spans="2:4" x14ac:dyDescent="0.25">
      <c r="B240" s="3"/>
      <c r="C240" s="3"/>
      <c r="D240" s="3"/>
    </row>
    <row r="241" spans="2:4" x14ac:dyDescent="0.25">
      <c r="B241" s="3"/>
      <c r="C241" s="3"/>
      <c r="D241" s="3"/>
    </row>
    <row r="242" spans="2:4" x14ac:dyDescent="0.25">
      <c r="B242" s="3"/>
      <c r="C242" s="3"/>
      <c r="D242" s="3"/>
    </row>
    <row r="243" spans="2:4" x14ac:dyDescent="0.25">
      <c r="B243" s="3"/>
      <c r="C243" s="3"/>
      <c r="D243" s="3"/>
    </row>
    <row r="244" spans="2:4" x14ac:dyDescent="0.25">
      <c r="B244" s="3"/>
      <c r="C244" s="3"/>
      <c r="D244" s="3"/>
    </row>
    <row r="245" spans="2:4" x14ac:dyDescent="0.25">
      <c r="B245" s="3"/>
      <c r="C245" s="3"/>
      <c r="D245" s="3"/>
    </row>
    <row r="246" spans="2:4" x14ac:dyDescent="0.25">
      <c r="B246" s="3"/>
      <c r="C246" s="3"/>
      <c r="D246" s="3"/>
    </row>
    <row r="247" spans="2:4" x14ac:dyDescent="0.25">
      <c r="B247" s="3"/>
      <c r="C247" s="3"/>
      <c r="D247" s="3"/>
    </row>
  </sheetData>
  <mergeCells count="4">
    <mergeCell ref="D6:D7"/>
    <mergeCell ref="A6:A7"/>
    <mergeCell ref="B6:B7"/>
    <mergeCell ref="C6:C7"/>
  </mergeCells>
  <phoneticPr fontId="0" type="noConversion"/>
  <pageMargins left="0.75" right="0.75" top="1" bottom="1" header="0" footer="0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K42"/>
  <sheetViews>
    <sheetView zoomScaleNormal="100" workbookViewId="0">
      <selection activeCell="A68" sqref="A68"/>
    </sheetView>
  </sheetViews>
  <sheetFormatPr baseColWidth="10" defaultColWidth="11.42578125" defaultRowHeight="15" x14ac:dyDescent="0.25"/>
  <cols>
    <col min="1" max="1" width="17.7109375" style="3" customWidth="1"/>
    <col min="2" max="2" width="20.140625" style="2" customWidth="1"/>
    <col min="3" max="3" width="20" style="2" customWidth="1"/>
    <col min="4" max="4" width="11.140625" style="3" customWidth="1"/>
    <col min="5" max="5" width="16.42578125" style="3" customWidth="1"/>
    <col min="6" max="6" width="8.5703125" style="3" customWidth="1"/>
    <col min="7" max="7" width="4.42578125" style="3" customWidth="1"/>
    <col min="8" max="8" width="9.28515625" style="3" customWidth="1"/>
    <col min="9" max="9" width="6.5703125" style="3" customWidth="1"/>
    <col min="10" max="10" width="8" style="3" customWidth="1"/>
    <col min="11" max="11" width="4.140625" style="3" customWidth="1"/>
    <col min="12" max="16384" width="11.42578125" style="3"/>
  </cols>
  <sheetData>
    <row r="2" spans="1:11" ht="17.25" customHeight="1" x14ac:dyDescent="0.3">
      <c r="A2" s="129" t="s">
        <v>195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17.25" customHeight="1" x14ac:dyDescent="0.3">
      <c r="A3" s="130" t="s">
        <v>164</v>
      </c>
      <c r="B3" s="130"/>
      <c r="C3" s="130"/>
      <c r="D3" s="130"/>
      <c r="E3" s="39"/>
      <c r="F3" s="39"/>
      <c r="G3" s="39"/>
      <c r="H3" s="39"/>
      <c r="I3" s="39"/>
      <c r="J3" s="39"/>
      <c r="K3" s="39"/>
    </row>
    <row r="5" spans="1:11" ht="15.75" customHeight="1" x14ac:dyDescent="0.25">
      <c r="A5" s="119" t="s">
        <v>167</v>
      </c>
      <c r="B5" s="118" t="s">
        <v>165</v>
      </c>
      <c r="C5" s="118" t="s">
        <v>166</v>
      </c>
      <c r="D5" s="118" t="s">
        <v>63</v>
      </c>
    </row>
    <row r="6" spans="1:11" ht="19.5" customHeight="1" x14ac:dyDescent="0.25">
      <c r="A6" s="119"/>
      <c r="B6" s="118"/>
      <c r="C6" s="118"/>
      <c r="D6" s="118"/>
    </row>
    <row r="7" spans="1:11" ht="8.25" customHeight="1" x14ac:dyDescent="0.25">
      <c r="A7" s="19"/>
      <c r="B7" s="53"/>
      <c r="C7" s="53"/>
      <c r="D7" s="53"/>
    </row>
    <row r="8" spans="1:11" x14ac:dyDescent="0.25">
      <c r="A8" s="92" t="s">
        <v>17</v>
      </c>
      <c r="B8" s="96">
        <v>409</v>
      </c>
      <c r="C8" s="96">
        <v>93</v>
      </c>
      <c r="D8" s="86">
        <f t="shared" ref="D8:D23" si="0">SUM(B8:C8)</f>
        <v>502</v>
      </c>
      <c r="E8" s="27" t="s">
        <v>121</v>
      </c>
    </row>
    <row r="9" spans="1:11" x14ac:dyDescent="0.25">
      <c r="A9" s="44" t="s">
        <v>18</v>
      </c>
      <c r="B9" s="2">
        <v>512</v>
      </c>
      <c r="C9" s="2">
        <v>78</v>
      </c>
      <c r="D9" s="113">
        <f t="shared" si="0"/>
        <v>590</v>
      </c>
      <c r="E9" s="27" t="s">
        <v>122</v>
      </c>
    </row>
    <row r="10" spans="1:11" x14ac:dyDescent="0.25">
      <c r="A10" s="92" t="s">
        <v>19</v>
      </c>
      <c r="B10" s="96">
        <v>81</v>
      </c>
      <c r="C10" s="96">
        <v>20</v>
      </c>
      <c r="D10" s="86">
        <f t="shared" si="0"/>
        <v>101</v>
      </c>
      <c r="E10" s="27" t="s">
        <v>123</v>
      </c>
    </row>
    <row r="11" spans="1:11" x14ac:dyDescent="0.25">
      <c r="A11" s="44" t="s">
        <v>20</v>
      </c>
      <c r="B11" s="2">
        <v>121</v>
      </c>
      <c r="C11" s="2">
        <v>38</v>
      </c>
      <c r="D11" s="113">
        <f t="shared" si="0"/>
        <v>159</v>
      </c>
      <c r="E11" s="27" t="s">
        <v>218</v>
      </c>
    </row>
    <row r="12" spans="1:11" x14ac:dyDescent="0.25">
      <c r="A12" s="92" t="s">
        <v>23</v>
      </c>
      <c r="B12" s="96">
        <v>214</v>
      </c>
      <c r="C12" s="96">
        <v>56</v>
      </c>
      <c r="D12" s="86">
        <f t="shared" si="0"/>
        <v>270</v>
      </c>
      <c r="E12" s="27" t="s">
        <v>124</v>
      </c>
    </row>
    <row r="13" spans="1:11" x14ac:dyDescent="0.25">
      <c r="A13" s="44" t="s">
        <v>24</v>
      </c>
      <c r="B13" s="2">
        <v>594</v>
      </c>
      <c r="C13" s="2">
        <v>211</v>
      </c>
      <c r="D13" s="113">
        <f t="shared" si="0"/>
        <v>805</v>
      </c>
      <c r="E13" s="27" t="s">
        <v>125</v>
      </c>
    </row>
    <row r="14" spans="1:11" x14ac:dyDescent="0.25">
      <c r="A14" s="92" t="s">
        <v>215</v>
      </c>
      <c r="B14" s="96">
        <v>5770</v>
      </c>
      <c r="C14" s="96">
        <v>1107</v>
      </c>
      <c r="D14" s="86">
        <f t="shared" si="0"/>
        <v>6877</v>
      </c>
      <c r="E14" s="27" t="s">
        <v>216</v>
      </c>
    </row>
    <row r="15" spans="1:11" x14ac:dyDescent="0.25">
      <c r="A15" s="44" t="s">
        <v>21</v>
      </c>
      <c r="B15" s="2">
        <v>926</v>
      </c>
      <c r="C15" s="2">
        <v>217</v>
      </c>
      <c r="D15" s="113">
        <f t="shared" si="0"/>
        <v>1143</v>
      </c>
      <c r="E15" s="27" t="s">
        <v>126</v>
      </c>
    </row>
    <row r="16" spans="1:11" x14ac:dyDescent="0.25">
      <c r="A16" s="92" t="s">
        <v>22</v>
      </c>
      <c r="B16" s="96">
        <v>355</v>
      </c>
      <c r="C16" s="96">
        <v>94</v>
      </c>
      <c r="D16" s="86">
        <f t="shared" si="0"/>
        <v>449</v>
      </c>
      <c r="E16" s="27" t="s">
        <v>127</v>
      </c>
    </row>
    <row r="17" spans="1:5" x14ac:dyDescent="0.25">
      <c r="A17" s="44" t="s">
        <v>25</v>
      </c>
      <c r="B17" s="2">
        <v>250</v>
      </c>
      <c r="C17" s="2">
        <v>70</v>
      </c>
      <c r="D17" s="113">
        <f t="shared" si="0"/>
        <v>320</v>
      </c>
      <c r="E17" s="27" t="s">
        <v>128</v>
      </c>
    </row>
    <row r="18" spans="1:5" x14ac:dyDescent="0.25">
      <c r="A18" s="92" t="s">
        <v>48</v>
      </c>
      <c r="B18" s="96">
        <v>1006</v>
      </c>
      <c r="C18" s="96">
        <v>205</v>
      </c>
      <c r="D18" s="86">
        <f t="shared" si="0"/>
        <v>1211</v>
      </c>
      <c r="E18" s="27" t="s">
        <v>129</v>
      </c>
    </row>
    <row r="19" spans="1:5" x14ac:dyDescent="0.25">
      <c r="A19" s="44" t="s">
        <v>26</v>
      </c>
      <c r="B19" s="2">
        <v>724</v>
      </c>
      <c r="C19" s="2">
        <v>225</v>
      </c>
      <c r="D19" s="113">
        <f t="shared" si="0"/>
        <v>949</v>
      </c>
      <c r="E19" s="27" t="s">
        <v>130</v>
      </c>
    </row>
    <row r="20" spans="1:5" x14ac:dyDescent="0.25">
      <c r="A20" s="92" t="s">
        <v>27</v>
      </c>
      <c r="B20" s="96">
        <v>129</v>
      </c>
      <c r="C20" s="96">
        <v>38</v>
      </c>
      <c r="D20" s="86">
        <f t="shared" si="0"/>
        <v>167</v>
      </c>
      <c r="E20" s="27" t="s">
        <v>131</v>
      </c>
    </row>
    <row r="21" spans="1:5" x14ac:dyDescent="0.25">
      <c r="A21" s="44" t="s">
        <v>28</v>
      </c>
      <c r="B21" s="2">
        <v>427</v>
      </c>
      <c r="C21" s="2">
        <v>126</v>
      </c>
      <c r="D21" s="113">
        <f t="shared" si="0"/>
        <v>553</v>
      </c>
      <c r="E21" s="27" t="s">
        <v>132</v>
      </c>
    </row>
    <row r="22" spans="1:5" x14ac:dyDescent="0.25">
      <c r="A22" s="92" t="s">
        <v>29</v>
      </c>
      <c r="B22" s="96">
        <v>1623</v>
      </c>
      <c r="C22" s="96">
        <v>304</v>
      </c>
      <c r="D22" s="86">
        <f t="shared" si="0"/>
        <v>1927</v>
      </c>
      <c r="E22" s="27" t="s">
        <v>133</v>
      </c>
    </row>
    <row r="23" spans="1:5" x14ac:dyDescent="0.25">
      <c r="A23" s="44" t="s">
        <v>30</v>
      </c>
      <c r="B23" s="2">
        <v>584</v>
      </c>
      <c r="C23" s="2">
        <v>108</v>
      </c>
      <c r="D23" s="113">
        <f t="shared" si="0"/>
        <v>692</v>
      </c>
      <c r="E23" s="27" t="s">
        <v>134</v>
      </c>
    </row>
    <row r="24" spans="1:5" ht="16.5" customHeight="1" x14ac:dyDescent="0.25">
      <c r="A24" s="92" t="s">
        <v>31</v>
      </c>
      <c r="B24" s="96">
        <v>199</v>
      </c>
      <c r="C24" s="96">
        <v>24</v>
      </c>
      <c r="D24" s="86">
        <f t="shared" ref="D24:D39" si="1">SUM(B24:C24)</f>
        <v>223</v>
      </c>
      <c r="E24" s="27" t="s">
        <v>135</v>
      </c>
    </row>
    <row r="25" spans="1:5" ht="16.5" customHeight="1" x14ac:dyDescent="0.25">
      <c r="A25" s="44" t="s">
        <v>32</v>
      </c>
      <c r="B25" s="2">
        <v>65</v>
      </c>
      <c r="C25" s="2">
        <v>8</v>
      </c>
      <c r="D25" s="113">
        <f t="shared" si="1"/>
        <v>73</v>
      </c>
      <c r="E25" s="27" t="s">
        <v>136</v>
      </c>
    </row>
    <row r="26" spans="1:5" x14ac:dyDescent="0.25">
      <c r="A26" s="92" t="s">
        <v>33</v>
      </c>
      <c r="B26" s="96">
        <v>2724</v>
      </c>
      <c r="C26" s="96">
        <v>629</v>
      </c>
      <c r="D26" s="86">
        <f t="shared" si="1"/>
        <v>3353</v>
      </c>
      <c r="E26" s="27" t="s">
        <v>137</v>
      </c>
    </row>
    <row r="27" spans="1:5" x14ac:dyDescent="0.25">
      <c r="A27" s="44" t="s">
        <v>34</v>
      </c>
      <c r="B27" s="2">
        <v>152</v>
      </c>
      <c r="C27" s="2">
        <v>46</v>
      </c>
      <c r="D27" s="113">
        <f t="shared" si="1"/>
        <v>198</v>
      </c>
      <c r="E27" s="27" t="s">
        <v>138</v>
      </c>
    </row>
    <row r="28" spans="1:5" x14ac:dyDescent="0.25">
      <c r="A28" s="92" t="s">
        <v>35</v>
      </c>
      <c r="B28" s="96">
        <v>715</v>
      </c>
      <c r="C28" s="96">
        <v>103</v>
      </c>
      <c r="D28" s="86">
        <f t="shared" si="1"/>
        <v>818</v>
      </c>
      <c r="E28" s="27" t="s">
        <v>139</v>
      </c>
    </row>
    <row r="29" spans="1:5" x14ac:dyDescent="0.25">
      <c r="A29" s="44" t="s">
        <v>36</v>
      </c>
      <c r="B29" s="2">
        <v>664</v>
      </c>
      <c r="C29" s="2">
        <v>121</v>
      </c>
      <c r="D29" s="113">
        <f t="shared" si="1"/>
        <v>785</v>
      </c>
      <c r="E29" s="27" t="s">
        <v>140</v>
      </c>
    </row>
    <row r="30" spans="1:5" x14ac:dyDescent="0.25">
      <c r="A30" s="92" t="s">
        <v>37</v>
      </c>
      <c r="B30" s="96">
        <v>105</v>
      </c>
      <c r="C30" s="96">
        <v>32</v>
      </c>
      <c r="D30" s="86">
        <f t="shared" si="1"/>
        <v>137</v>
      </c>
      <c r="E30" s="27" t="s">
        <v>141</v>
      </c>
    </row>
    <row r="31" spans="1:5" x14ac:dyDescent="0.25">
      <c r="A31" s="44" t="s">
        <v>38</v>
      </c>
      <c r="B31" s="2">
        <v>524</v>
      </c>
      <c r="C31" s="2">
        <v>113</v>
      </c>
      <c r="D31" s="113">
        <f t="shared" si="1"/>
        <v>637</v>
      </c>
      <c r="E31" s="27" t="s">
        <v>142</v>
      </c>
    </row>
    <row r="32" spans="1:5" x14ac:dyDescent="0.25">
      <c r="A32" s="92" t="s">
        <v>39</v>
      </c>
      <c r="B32" s="96">
        <v>467</v>
      </c>
      <c r="C32" s="96">
        <v>102</v>
      </c>
      <c r="D32" s="86">
        <f t="shared" si="1"/>
        <v>569</v>
      </c>
      <c r="E32" s="27" t="s">
        <v>143</v>
      </c>
    </row>
    <row r="33" spans="1:6" x14ac:dyDescent="0.25">
      <c r="A33" s="44" t="s">
        <v>40</v>
      </c>
      <c r="B33" s="2">
        <v>480</v>
      </c>
      <c r="C33" s="2">
        <v>143</v>
      </c>
      <c r="D33" s="113">
        <f t="shared" si="1"/>
        <v>623</v>
      </c>
      <c r="E33" s="27" t="s">
        <v>144</v>
      </c>
    </row>
    <row r="34" spans="1:6" x14ac:dyDescent="0.25">
      <c r="A34" s="92" t="s">
        <v>41</v>
      </c>
      <c r="B34" s="96">
        <v>210</v>
      </c>
      <c r="C34" s="96">
        <v>118</v>
      </c>
      <c r="D34" s="86">
        <f t="shared" si="1"/>
        <v>328</v>
      </c>
      <c r="E34" s="27" t="s">
        <v>145</v>
      </c>
    </row>
    <row r="35" spans="1:6" x14ac:dyDescent="0.25">
      <c r="A35" s="44" t="s">
        <v>42</v>
      </c>
      <c r="B35" s="2">
        <v>1462</v>
      </c>
      <c r="C35" s="2">
        <v>408</v>
      </c>
      <c r="D35" s="113">
        <f t="shared" si="1"/>
        <v>1870</v>
      </c>
      <c r="E35" s="27" t="s">
        <v>219</v>
      </c>
    </row>
    <row r="36" spans="1:6" x14ac:dyDescent="0.25">
      <c r="A36" s="92" t="s">
        <v>43</v>
      </c>
      <c r="B36" s="96">
        <v>127</v>
      </c>
      <c r="C36" s="96">
        <v>24</v>
      </c>
      <c r="D36" s="86">
        <f t="shared" si="1"/>
        <v>151</v>
      </c>
      <c r="E36" s="27" t="s">
        <v>146</v>
      </c>
    </row>
    <row r="37" spans="1:6" x14ac:dyDescent="0.25">
      <c r="A37" s="44" t="s">
        <v>44</v>
      </c>
      <c r="B37" s="2">
        <v>893</v>
      </c>
      <c r="C37" s="2">
        <v>325</v>
      </c>
      <c r="D37" s="113">
        <f t="shared" si="1"/>
        <v>1218</v>
      </c>
      <c r="E37" s="27" t="s">
        <v>147</v>
      </c>
    </row>
    <row r="38" spans="1:6" x14ac:dyDescent="0.25">
      <c r="A38" s="92" t="s">
        <v>45</v>
      </c>
      <c r="B38" s="96">
        <v>219</v>
      </c>
      <c r="C38" s="96">
        <v>53</v>
      </c>
      <c r="D38" s="86">
        <f t="shared" si="1"/>
        <v>272</v>
      </c>
      <c r="E38" s="27" t="s">
        <v>148</v>
      </c>
    </row>
    <row r="39" spans="1:6" x14ac:dyDescent="0.25">
      <c r="A39" s="44" t="s">
        <v>46</v>
      </c>
      <c r="B39" s="2">
        <v>118</v>
      </c>
      <c r="C39" s="2">
        <v>33</v>
      </c>
      <c r="D39" s="113">
        <f t="shared" si="1"/>
        <v>151</v>
      </c>
      <c r="E39" s="27" t="s">
        <v>149</v>
      </c>
    </row>
    <row r="40" spans="1:6" ht="8.25" customHeight="1" x14ac:dyDescent="0.25">
      <c r="A40" s="19"/>
      <c r="B40" s="20"/>
      <c r="C40" s="20"/>
      <c r="D40" s="20"/>
    </row>
    <row r="41" spans="1:6" ht="15.75" x14ac:dyDescent="0.25">
      <c r="A41" s="79" t="s">
        <v>51</v>
      </c>
      <c r="B41" s="80">
        <f>B8+B9+B10+B11+B12+B13+B14+B15+B16+B17+B18+B19+B20+B21+B22+B23+B24+B25+B26+B27+B28+B29+B30+B31+B32+B33+B34+B35+B36+B37+B38+B39</f>
        <v>22849</v>
      </c>
      <c r="C41" s="80">
        <f>C8+C9+C10+C11+C12+C13+C14+C15+C16+C17+C18+C19+C20+C21+C22+C23+C24+C25+C26+C27+C28+C29+C30+C31+C32+C33+C34+C35+C36+C37+C38+C39</f>
        <v>5272</v>
      </c>
      <c r="D41" s="80">
        <f>D8+D9+D10+D11+D12+D13+D14+D15+D16+D17+D18+D19+D20+D21+D22+D23+D24+D25+D26+D27+D28+D29+D30+D31+D32+D33+D34+D35+D36+D37+D38+D39</f>
        <v>28121</v>
      </c>
      <c r="F41" s="10"/>
    </row>
    <row r="42" spans="1:6" x14ac:dyDescent="0.25">
      <c r="B42" s="29">
        <f>B41*100/D41</f>
        <v>81.252444792148211</v>
      </c>
      <c r="C42" s="29">
        <f>C41*100/D41</f>
        <v>18.747555207851782</v>
      </c>
      <c r="D42" s="28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5"/>
  <sheetViews>
    <sheetView zoomScaleNormal="100" workbookViewId="0">
      <selection activeCell="A74" sqref="A74"/>
    </sheetView>
  </sheetViews>
  <sheetFormatPr baseColWidth="10" defaultColWidth="11.42578125" defaultRowHeight="15" x14ac:dyDescent="0.25"/>
  <cols>
    <col min="1" max="1" width="18.140625" style="3" customWidth="1"/>
    <col min="2" max="2" width="19.28515625" style="2" customWidth="1"/>
    <col min="3" max="3" width="20" style="2" customWidth="1"/>
    <col min="4" max="4" width="8.42578125" style="3" customWidth="1"/>
    <col min="5" max="5" width="14.5703125" style="3" customWidth="1"/>
    <col min="6" max="6" width="10.28515625" style="3" customWidth="1"/>
    <col min="7" max="7" width="3.85546875" style="3" customWidth="1"/>
    <col min="8" max="8" width="11.7109375" style="3" customWidth="1"/>
    <col min="9" max="9" width="7.140625" style="3" customWidth="1"/>
    <col min="10" max="10" width="9.42578125" style="3" customWidth="1"/>
    <col min="11" max="16384" width="11.42578125" style="3"/>
  </cols>
  <sheetData>
    <row r="1" spans="1:10" x14ac:dyDescent="0.25">
      <c r="B1" s="3"/>
      <c r="C1" s="3"/>
    </row>
    <row r="2" spans="1:10" ht="18" customHeight="1" x14ac:dyDescent="0.25">
      <c r="A2" s="126" t="s">
        <v>188</v>
      </c>
      <c r="B2" s="126"/>
      <c r="C2" s="126"/>
      <c r="D2" s="126"/>
      <c r="E2" s="126"/>
      <c r="F2" s="48"/>
      <c r="G2" s="48"/>
      <c r="H2" s="48"/>
      <c r="I2" s="48"/>
      <c r="J2" s="48"/>
    </row>
    <row r="3" spans="1:10" ht="15" customHeight="1" x14ac:dyDescent="0.25">
      <c r="A3" s="126" t="s">
        <v>173</v>
      </c>
      <c r="B3" s="126"/>
      <c r="C3" s="126"/>
      <c r="D3" s="126"/>
      <c r="E3" s="38"/>
      <c r="F3" s="38"/>
      <c r="G3" s="38"/>
      <c r="H3" s="38"/>
      <c r="I3" s="38"/>
      <c r="J3" s="38"/>
    </row>
    <row r="4" spans="1:10" ht="15" customHeight="1" x14ac:dyDescent="0.25">
      <c r="B4" s="3"/>
      <c r="C4" s="3"/>
    </row>
    <row r="5" spans="1:10" ht="12.75" customHeight="1" x14ac:dyDescent="0.25">
      <c r="A5" s="119" t="s">
        <v>167</v>
      </c>
      <c r="B5" s="118" t="s">
        <v>165</v>
      </c>
      <c r="C5" s="118" t="s">
        <v>166</v>
      </c>
      <c r="D5" s="118" t="s">
        <v>63</v>
      </c>
    </row>
    <row r="6" spans="1:10" ht="27.75" customHeight="1" x14ac:dyDescent="0.25">
      <c r="A6" s="119"/>
      <c r="B6" s="118"/>
      <c r="C6" s="118"/>
      <c r="D6" s="118"/>
    </row>
    <row r="7" spans="1:10" ht="9.75" customHeight="1" x14ac:dyDescent="0.25">
      <c r="A7" s="19"/>
      <c r="B7" s="19"/>
      <c r="C7" s="19"/>
      <c r="D7" s="19"/>
    </row>
    <row r="8" spans="1:10" x14ac:dyDescent="0.25">
      <c r="A8" s="92" t="s">
        <v>17</v>
      </c>
      <c r="B8" s="96">
        <v>2243</v>
      </c>
      <c r="C8" s="96">
        <v>104</v>
      </c>
      <c r="D8" s="86">
        <f t="shared" ref="D8:D23" si="0">SUM(B8:C8)</f>
        <v>2347</v>
      </c>
      <c r="E8" s="27" t="s">
        <v>121</v>
      </c>
    </row>
    <row r="9" spans="1:10" x14ac:dyDescent="0.25">
      <c r="A9" s="44" t="s">
        <v>18</v>
      </c>
      <c r="B9" s="30">
        <v>4866</v>
      </c>
      <c r="C9" s="30">
        <v>97</v>
      </c>
      <c r="D9" s="113">
        <f t="shared" si="0"/>
        <v>4963</v>
      </c>
      <c r="E9" s="27" t="s">
        <v>122</v>
      </c>
    </row>
    <row r="10" spans="1:10" x14ac:dyDescent="0.25">
      <c r="A10" s="92" t="s">
        <v>19</v>
      </c>
      <c r="B10" s="96">
        <v>314</v>
      </c>
      <c r="C10" s="96">
        <v>22</v>
      </c>
      <c r="D10" s="86">
        <f t="shared" si="0"/>
        <v>336</v>
      </c>
      <c r="E10" s="27" t="s">
        <v>123</v>
      </c>
    </row>
    <row r="11" spans="1:10" x14ac:dyDescent="0.25">
      <c r="A11" s="44" t="s">
        <v>20</v>
      </c>
      <c r="B11" s="30">
        <v>189</v>
      </c>
      <c r="C11" s="30">
        <v>13</v>
      </c>
      <c r="D11" s="113">
        <f t="shared" si="0"/>
        <v>202</v>
      </c>
      <c r="E11" s="27" t="s">
        <v>218</v>
      </c>
    </row>
    <row r="12" spans="1:10" x14ac:dyDescent="0.25">
      <c r="A12" s="92" t="s">
        <v>23</v>
      </c>
      <c r="B12" s="96">
        <v>1964</v>
      </c>
      <c r="C12" s="96">
        <v>83</v>
      </c>
      <c r="D12" s="86">
        <f t="shared" si="0"/>
        <v>2047</v>
      </c>
      <c r="E12" s="27" t="s">
        <v>124</v>
      </c>
    </row>
    <row r="13" spans="1:10" x14ac:dyDescent="0.25">
      <c r="A13" s="44" t="s">
        <v>24</v>
      </c>
      <c r="B13" s="30">
        <v>4029</v>
      </c>
      <c r="C13" s="30">
        <v>429</v>
      </c>
      <c r="D13" s="113">
        <f t="shared" si="0"/>
        <v>4458</v>
      </c>
      <c r="E13" s="27" t="s">
        <v>125</v>
      </c>
    </row>
    <row r="14" spans="1:10" x14ac:dyDescent="0.25">
      <c r="A14" s="92" t="s">
        <v>215</v>
      </c>
      <c r="B14" s="96">
        <v>38621</v>
      </c>
      <c r="C14" s="96">
        <v>1737</v>
      </c>
      <c r="D14" s="86">
        <f t="shared" si="0"/>
        <v>40358</v>
      </c>
      <c r="E14" s="27" t="s">
        <v>216</v>
      </c>
    </row>
    <row r="15" spans="1:10" x14ac:dyDescent="0.25">
      <c r="A15" s="44" t="s">
        <v>21</v>
      </c>
      <c r="B15" s="30">
        <v>2881</v>
      </c>
      <c r="C15" s="30">
        <v>128</v>
      </c>
      <c r="D15" s="113">
        <f t="shared" si="0"/>
        <v>3009</v>
      </c>
      <c r="E15" s="27" t="s">
        <v>126</v>
      </c>
    </row>
    <row r="16" spans="1:10" x14ac:dyDescent="0.25">
      <c r="A16" s="92" t="s">
        <v>22</v>
      </c>
      <c r="B16" s="96">
        <v>1272</v>
      </c>
      <c r="C16" s="96">
        <v>122</v>
      </c>
      <c r="D16" s="86">
        <f t="shared" si="0"/>
        <v>1394</v>
      </c>
      <c r="E16" s="27" t="s">
        <v>127</v>
      </c>
    </row>
    <row r="17" spans="1:6" x14ac:dyDescent="0.25">
      <c r="A17" s="44" t="s">
        <v>25</v>
      </c>
      <c r="B17" s="30">
        <v>1517</v>
      </c>
      <c r="C17" s="30">
        <v>59</v>
      </c>
      <c r="D17" s="113">
        <f t="shared" si="0"/>
        <v>1576</v>
      </c>
      <c r="E17" s="27" t="s">
        <v>128</v>
      </c>
    </row>
    <row r="18" spans="1:6" x14ac:dyDescent="0.25">
      <c r="A18" s="92" t="s">
        <v>48</v>
      </c>
      <c r="B18" s="96">
        <v>13318</v>
      </c>
      <c r="C18" s="96">
        <v>486</v>
      </c>
      <c r="D18" s="86">
        <f t="shared" si="0"/>
        <v>13804</v>
      </c>
      <c r="E18" s="27" t="s">
        <v>129</v>
      </c>
    </row>
    <row r="19" spans="1:6" x14ac:dyDescent="0.25">
      <c r="A19" s="44" t="s">
        <v>26</v>
      </c>
      <c r="B19" s="30">
        <v>7164</v>
      </c>
      <c r="C19" s="30">
        <v>430</v>
      </c>
      <c r="D19" s="113">
        <f t="shared" si="0"/>
        <v>7594</v>
      </c>
      <c r="E19" s="27" t="s">
        <v>130</v>
      </c>
    </row>
    <row r="20" spans="1:6" x14ac:dyDescent="0.25">
      <c r="A20" s="92" t="s">
        <v>27</v>
      </c>
      <c r="B20" s="96">
        <v>1222</v>
      </c>
      <c r="C20" s="96">
        <v>48</v>
      </c>
      <c r="D20" s="86">
        <f t="shared" si="0"/>
        <v>1270</v>
      </c>
      <c r="E20" s="27" t="s">
        <v>131</v>
      </c>
    </row>
    <row r="21" spans="1:6" x14ac:dyDescent="0.25">
      <c r="A21" s="44" t="s">
        <v>28</v>
      </c>
      <c r="B21" s="30">
        <v>9252</v>
      </c>
      <c r="C21" s="30">
        <v>564</v>
      </c>
      <c r="D21" s="113">
        <f t="shared" si="0"/>
        <v>9816</v>
      </c>
      <c r="E21" s="27" t="s">
        <v>132</v>
      </c>
    </row>
    <row r="22" spans="1:6" x14ac:dyDescent="0.25">
      <c r="A22" s="92" t="s">
        <v>29</v>
      </c>
      <c r="B22" s="96">
        <v>11649</v>
      </c>
      <c r="C22" s="96">
        <v>493</v>
      </c>
      <c r="D22" s="86">
        <f t="shared" si="0"/>
        <v>12142</v>
      </c>
      <c r="E22" s="27" t="s">
        <v>133</v>
      </c>
    </row>
    <row r="23" spans="1:6" x14ac:dyDescent="0.25">
      <c r="A23" s="44" t="s">
        <v>30</v>
      </c>
      <c r="B23" s="30">
        <v>5930</v>
      </c>
      <c r="C23" s="30">
        <v>180</v>
      </c>
      <c r="D23" s="113">
        <f t="shared" si="0"/>
        <v>6110</v>
      </c>
      <c r="E23" s="27" t="s">
        <v>134</v>
      </c>
    </row>
    <row r="24" spans="1:6" ht="12.75" customHeight="1" x14ac:dyDescent="0.25">
      <c r="A24" s="92" t="s">
        <v>31</v>
      </c>
      <c r="B24" s="96">
        <v>2601</v>
      </c>
      <c r="C24" s="96">
        <v>49</v>
      </c>
      <c r="D24" s="86">
        <f t="shared" ref="D24:D39" si="1">SUM(B24:C24)</f>
        <v>2650</v>
      </c>
      <c r="E24" s="27" t="s">
        <v>135</v>
      </c>
    </row>
    <row r="25" spans="1:6" x14ac:dyDescent="0.25">
      <c r="A25" s="44" t="s">
        <v>32</v>
      </c>
      <c r="B25" s="30">
        <v>554</v>
      </c>
      <c r="C25" s="30">
        <v>12</v>
      </c>
      <c r="D25" s="113">
        <f t="shared" si="1"/>
        <v>566</v>
      </c>
      <c r="E25" s="27" t="s">
        <v>136</v>
      </c>
    </row>
    <row r="26" spans="1:6" x14ac:dyDescent="0.25">
      <c r="A26" s="92" t="s">
        <v>33</v>
      </c>
      <c r="B26" s="96">
        <v>9876</v>
      </c>
      <c r="C26" s="96">
        <v>504</v>
      </c>
      <c r="D26" s="86">
        <f t="shared" si="1"/>
        <v>10380</v>
      </c>
      <c r="E26" s="27" t="s">
        <v>137</v>
      </c>
    </row>
    <row r="27" spans="1:6" x14ac:dyDescent="0.25">
      <c r="A27" s="44" t="s">
        <v>34</v>
      </c>
      <c r="B27" s="30">
        <v>1036</v>
      </c>
      <c r="C27" s="30">
        <v>79</v>
      </c>
      <c r="D27" s="113">
        <f t="shared" si="1"/>
        <v>1115</v>
      </c>
      <c r="E27" s="27" t="s">
        <v>138</v>
      </c>
      <c r="F27" s="2"/>
    </row>
    <row r="28" spans="1:6" x14ac:dyDescent="0.25">
      <c r="A28" s="92" t="s">
        <v>35</v>
      </c>
      <c r="B28" s="96">
        <v>7585</v>
      </c>
      <c r="C28" s="96">
        <v>161</v>
      </c>
      <c r="D28" s="86">
        <f t="shared" si="1"/>
        <v>7746</v>
      </c>
      <c r="E28" s="27" t="s">
        <v>139</v>
      </c>
      <c r="F28" s="2"/>
    </row>
    <row r="29" spans="1:6" x14ac:dyDescent="0.25">
      <c r="A29" s="44" t="s">
        <v>36</v>
      </c>
      <c r="B29" s="30">
        <v>3846</v>
      </c>
      <c r="C29" s="30">
        <v>193</v>
      </c>
      <c r="D29" s="113">
        <f t="shared" si="1"/>
        <v>4039</v>
      </c>
      <c r="E29" s="27" t="s">
        <v>140</v>
      </c>
      <c r="F29" s="2"/>
    </row>
    <row r="30" spans="1:6" x14ac:dyDescent="0.25">
      <c r="A30" s="92" t="s">
        <v>37</v>
      </c>
      <c r="B30" s="96">
        <v>343</v>
      </c>
      <c r="C30" s="96">
        <v>19</v>
      </c>
      <c r="D30" s="86">
        <f t="shared" si="1"/>
        <v>362</v>
      </c>
      <c r="E30" s="27" t="s">
        <v>141</v>
      </c>
      <c r="F30" s="2"/>
    </row>
    <row r="31" spans="1:6" x14ac:dyDescent="0.25">
      <c r="A31" s="44" t="s">
        <v>38</v>
      </c>
      <c r="B31" s="30">
        <v>3736</v>
      </c>
      <c r="C31" s="30">
        <v>122</v>
      </c>
      <c r="D31" s="113">
        <f t="shared" si="1"/>
        <v>3858</v>
      </c>
      <c r="E31" s="27" t="s">
        <v>142</v>
      </c>
    </row>
    <row r="32" spans="1:6" x14ac:dyDescent="0.25">
      <c r="A32" s="92" t="s">
        <v>39</v>
      </c>
      <c r="B32" s="96">
        <v>4747</v>
      </c>
      <c r="C32" s="96">
        <v>84</v>
      </c>
      <c r="D32" s="86">
        <f t="shared" si="1"/>
        <v>4831</v>
      </c>
      <c r="E32" s="27" t="s">
        <v>143</v>
      </c>
    </row>
    <row r="33" spans="1:5" x14ac:dyDescent="0.25">
      <c r="A33" s="44" t="s">
        <v>40</v>
      </c>
      <c r="B33" s="30">
        <v>3550</v>
      </c>
      <c r="C33" s="30">
        <v>178</v>
      </c>
      <c r="D33" s="113">
        <f t="shared" si="1"/>
        <v>3728</v>
      </c>
      <c r="E33" s="27" t="s">
        <v>144</v>
      </c>
    </row>
    <row r="34" spans="1:5" x14ac:dyDescent="0.25">
      <c r="A34" s="92" t="s">
        <v>41</v>
      </c>
      <c r="B34" s="96">
        <v>819</v>
      </c>
      <c r="C34" s="96">
        <v>108</v>
      </c>
      <c r="D34" s="86">
        <f t="shared" si="1"/>
        <v>927</v>
      </c>
      <c r="E34" s="27" t="s">
        <v>145</v>
      </c>
    </row>
    <row r="35" spans="1:5" x14ac:dyDescent="0.25">
      <c r="A35" s="44" t="s">
        <v>42</v>
      </c>
      <c r="B35" s="30">
        <v>7712</v>
      </c>
      <c r="C35" s="30">
        <v>441</v>
      </c>
      <c r="D35" s="113">
        <f t="shared" si="1"/>
        <v>8153</v>
      </c>
      <c r="E35" s="27" t="s">
        <v>219</v>
      </c>
    </row>
    <row r="36" spans="1:5" x14ac:dyDescent="0.25">
      <c r="A36" s="92" t="s">
        <v>43</v>
      </c>
      <c r="B36" s="96">
        <v>1492</v>
      </c>
      <c r="C36" s="96">
        <v>44</v>
      </c>
      <c r="D36" s="86">
        <f t="shared" si="1"/>
        <v>1536</v>
      </c>
      <c r="E36" s="27" t="s">
        <v>146</v>
      </c>
    </row>
    <row r="37" spans="1:5" x14ac:dyDescent="0.25">
      <c r="A37" s="44" t="s">
        <v>44</v>
      </c>
      <c r="B37" s="30">
        <v>5895</v>
      </c>
      <c r="C37" s="30">
        <v>450</v>
      </c>
      <c r="D37" s="113">
        <f t="shared" si="1"/>
        <v>6345</v>
      </c>
      <c r="E37" s="27" t="s">
        <v>147</v>
      </c>
    </row>
    <row r="38" spans="1:5" x14ac:dyDescent="0.25">
      <c r="A38" s="92" t="s">
        <v>45</v>
      </c>
      <c r="B38" s="96">
        <v>810</v>
      </c>
      <c r="C38" s="96">
        <v>39</v>
      </c>
      <c r="D38" s="86">
        <f t="shared" si="1"/>
        <v>849</v>
      </c>
      <c r="E38" s="27" t="s">
        <v>148</v>
      </c>
    </row>
    <row r="39" spans="1:5" x14ac:dyDescent="0.25">
      <c r="A39" s="44" t="s">
        <v>46</v>
      </c>
      <c r="B39" s="30">
        <v>554</v>
      </c>
      <c r="C39" s="30">
        <v>33</v>
      </c>
      <c r="D39" s="113">
        <f t="shared" si="1"/>
        <v>587</v>
      </c>
      <c r="E39" s="27" t="s">
        <v>149</v>
      </c>
    </row>
    <row r="40" spans="1:5" ht="5.25" customHeight="1" x14ac:dyDescent="0.25">
      <c r="A40" s="19"/>
      <c r="B40" s="20"/>
      <c r="C40" s="20"/>
      <c r="D40" s="20"/>
    </row>
    <row r="41" spans="1:5" ht="15.75" x14ac:dyDescent="0.25">
      <c r="A41" s="79" t="s">
        <v>51</v>
      </c>
      <c r="B41" s="80">
        <f>B8+B9+B10+B11+B12+B13+B14+B15+B16+B17+B18+B19+B20+B21+B22+B23+B24+B25+B26+B27+B28+B29+B30+B31+B32+B33+B34+B35+B36+B37+B38+B39</f>
        <v>161587</v>
      </c>
      <c r="C41" s="80">
        <f>C8+C9+C10+C11+C12+C13+C14+C15+C16+C17+C18+C19+C20+C21+C22+C23+C24+C25+C26+C27+C28+C29+C30+C31+C32+C33+C34+C35+C36+C37+C38+C39</f>
        <v>7511</v>
      </c>
      <c r="D41" s="80">
        <f>D8+D9+D10+D11+D12+D13+D14+D15+D16+D17+D18+D19+D20+D21+D22+D23+D24+D25+D26+D27+D28+D29+D30+D31+D32+D33+D34+D35+D36+D37+D38+D39</f>
        <v>169098</v>
      </c>
    </row>
    <row r="42" spans="1:5" x14ac:dyDescent="0.25">
      <c r="B42" s="29">
        <f>B41*100/D41</f>
        <v>95.558197021845316</v>
      </c>
      <c r="C42" s="29">
        <f>C41*100/D41</f>
        <v>4.4418029781546799</v>
      </c>
      <c r="D42" s="28">
        <f>SUM(B42:C42)</f>
        <v>100</v>
      </c>
    </row>
    <row r="54" spans="2:2" x14ac:dyDescent="0.25">
      <c r="B54" s="3"/>
    </row>
    <row r="55" spans="2:2" x14ac:dyDescent="0.25">
      <c r="B55" s="3"/>
    </row>
  </sheetData>
  <mergeCells count="6">
    <mergeCell ref="A2:E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ignoredErrors>
    <ignoredError sqref="B42:D42" evalErro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2:G51"/>
  <sheetViews>
    <sheetView zoomScaleNormal="100" workbookViewId="0">
      <selection activeCell="A56" sqref="A56"/>
    </sheetView>
  </sheetViews>
  <sheetFormatPr baseColWidth="10" defaultColWidth="11.42578125" defaultRowHeight="15" x14ac:dyDescent="0.25"/>
  <cols>
    <col min="1" max="1" width="21" style="3" customWidth="1"/>
    <col min="2" max="2" width="15.7109375" style="3" customWidth="1"/>
    <col min="3" max="3" width="11.7109375" style="3" customWidth="1"/>
    <col min="4" max="4" width="7.5703125" style="3" customWidth="1"/>
    <col min="5" max="5" width="15.7109375" style="3" customWidth="1"/>
    <col min="6" max="6" width="9.85546875" style="3" customWidth="1"/>
    <col min="7" max="16384" width="11.42578125" style="3"/>
  </cols>
  <sheetData>
    <row r="2" spans="1:6" ht="17.25" x14ac:dyDescent="0.3">
      <c r="A2" s="13" t="s">
        <v>200</v>
      </c>
    </row>
    <row r="4" spans="1:6" ht="17.25" x14ac:dyDescent="0.3">
      <c r="A4" s="13" t="s">
        <v>198</v>
      </c>
    </row>
    <row r="6" spans="1:6" ht="21" customHeight="1" x14ac:dyDescent="0.25">
      <c r="A6" s="119" t="s">
        <v>194</v>
      </c>
      <c r="B6" s="119" t="s">
        <v>174</v>
      </c>
      <c r="C6" s="119" t="s">
        <v>175</v>
      </c>
      <c r="D6" s="119" t="s">
        <v>1</v>
      </c>
      <c r="E6" s="119" t="s">
        <v>176</v>
      </c>
      <c r="F6" s="119" t="s">
        <v>1</v>
      </c>
    </row>
    <row r="7" spans="1:6" ht="17.25" customHeight="1" x14ac:dyDescent="0.25">
      <c r="A7" s="119"/>
      <c r="B7" s="119"/>
      <c r="C7" s="119"/>
      <c r="D7" s="119"/>
      <c r="E7" s="119"/>
      <c r="F7" s="119"/>
    </row>
    <row r="8" spans="1:6" ht="9.75" customHeight="1" x14ac:dyDescent="0.25">
      <c r="A8" s="19"/>
      <c r="B8" s="19"/>
      <c r="C8" s="19"/>
      <c r="D8" s="19"/>
      <c r="E8" s="19"/>
      <c r="F8" s="31"/>
    </row>
    <row r="9" spans="1:6" x14ac:dyDescent="0.25">
      <c r="A9" s="92" t="s">
        <v>93</v>
      </c>
      <c r="B9" s="104" t="s">
        <v>99</v>
      </c>
      <c r="C9" s="96">
        <v>147966</v>
      </c>
      <c r="D9" s="105">
        <v>81.8</v>
      </c>
      <c r="E9" s="96">
        <v>269411</v>
      </c>
      <c r="F9" s="105">
        <f>E9/$E$17*100</f>
        <v>24.50592202268388</v>
      </c>
    </row>
    <row r="10" spans="1:6" x14ac:dyDescent="0.25">
      <c r="A10" s="23"/>
      <c r="B10" s="24"/>
      <c r="C10" s="20"/>
      <c r="D10" s="22"/>
      <c r="E10" s="20"/>
      <c r="F10" s="22"/>
    </row>
    <row r="11" spans="1:6" x14ac:dyDescent="0.25">
      <c r="A11" s="92" t="s">
        <v>94</v>
      </c>
      <c r="B11" s="104" t="s">
        <v>98</v>
      </c>
      <c r="C11" s="96">
        <v>28318</v>
      </c>
      <c r="D11" s="105">
        <f>C11/$C$17*100</f>
        <v>15.642624743828403</v>
      </c>
      <c r="E11" s="96">
        <v>325938</v>
      </c>
      <c r="F11" s="105">
        <v>29.7</v>
      </c>
    </row>
    <row r="12" spans="1:6" x14ac:dyDescent="0.25">
      <c r="A12" s="23"/>
      <c r="B12" s="24"/>
      <c r="C12" s="20"/>
      <c r="D12" s="22"/>
      <c r="E12" s="20"/>
      <c r="F12" s="22"/>
    </row>
    <row r="13" spans="1:6" x14ac:dyDescent="0.25">
      <c r="A13" s="92" t="s">
        <v>95</v>
      </c>
      <c r="B13" s="104" t="s">
        <v>97</v>
      </c>
      <c r="C13" s="96">
        <v>3601</v>
      </c>
      <c r="D13" s="105">
        <f>C13/$C$17*100</f>
        <v>1.989162077213295</v>
      </c>
      <c r="E13" s="96">
        <v>181405</v>
      </c>
      <c r="F13" s="105">
        <f>E13/$E$17*100</f>
        <v>16.500799093299715</v>
      </c>
    </row>
    <row r="14" spans="1:6" x14ac:dyDescent="0.25">
      <c r="A14" s="23"/>
      <c r="B14" s="24"/>
      <c r="C14" s="20"/>
      <c r="D14" s="22"/>
      <c r="E14" s="20"/>
      <c r="F14" s="22"/>
    </row>
    <row r="15" spans="1:6" x14ac:dyDescent="0.25">
      <c r="A15" s="92" t="s">
        <v>96</v>
      </c>
      <c r="B15" s="104" t="s">
        <v>100</v>
      </c>
      <c r="C15" s="96">
        <v>1146</v>
      </c>
      <c r="D15" s="105">
        <f>C15/$C$17*100</f>
        <v>0.63304074992680814</v>
      </c>
      <c r="E15" s="96">
        <v>322617</v>
      </c>
      <c r="F15" s="105">
        <f>E15/$E$17*100</f>
        <v>29.345598528613181</v>
      </c>
    </row>
    <row r="16" spans="1:6" ht="9.75" customHeight="1" x14ac:dyDescent="0.25">
      <c r="A16" s="19"/>
      <c r="B16" s="23"/>
      <c r="C16" s="21"/>
      <c r="D16" s="32"/>
      <c r="E16" s="21"/>
      <c r="F16" s="32"/>
    </row>
    <row r="17" spans="1:7" ht="19.5" customHeight="1" x14ac:dyDescent="0.25">
      <c r="A17" s="102" t="s">
        <v>63</v>
      </c>
      <c r="B17" s="102"/>
      <c r="C17" s="98">
        <f>C9+C11+C13+C15</f>
        <v>181031</v>
      </c>
      <c r="D17" s="103">
        <f>D9+D11+D13+D15</f>
        <v>100.0648275709685</v>
      </c>
      <c r="E17" s="98">
        <f>E9+E11+E13+E15</f>
        <v>1099371</v>
      </c>
      <c r="F17" s="103">
        <f>F9+F11+F13+F15</f>
        <v>100.05231964459678</v>
      </c>
    </row>
    <row r="19" spans="1:7" x14ac:dyDescent="0.25">
      <c r="E19" s="135"/>
    </row>
    <row r="24" spans="1:7" x14ac:dyDescent="0.25">
      <c r="G24" s="19"/>
    </row>
    <row r="25" spans="1:7" x14ac:dyDescent="0.25">
      <c r="G25" s="19"/>
    </row>
    <row r="26" spans="1:7" x14ac:dyDescent="0.25">
      <c r="G26" s="19"/>
    </row>
    <row r="27" spans="1:7" x14ac:dyDescent="0.25">
      <c r="G27" s="19"/>
    </row>
    <row r="28" spans="1:7" x14ac:dyDescent="0.25">
      <c r="G28" s="19"/>
    </row>
    <row r="29" spans="1:7" x14ac:dyDescent="0.25">
      <c r="G29" s="19"/>
    </row>
    <row r="30" spans="1:7" x14ac:dyDescent="0.25">
      <c r="G30" s="19"/>
    </row>
    <row r="31" spans="1:7" x14ac:dyDescent="0.25">
      <c r="G31" s="19"/>
    </row>
    <row r="32" spans="1:7" x14ac:dyDescent="0.25">
      <c r="G32" s="19"/>
    </row>
    <row r="33" spans="1:7" x14ac:dyDescent="0.25">
      <c r="G33" s="19"/>
    </row>
    <row r="34" spans="1:7" x14ac:dyDescent="0.25">
      <c r="G34" s="19"/>
    </row>
    <row r="35" spans="1:7" x14ac:dyDescent="0.25">
      <c r="G35" s="19"/>
    </row>
    <row r="36" spans="1:7" x14ac:dyDescent="0.25">
      <c r="G36" s="19"/>
    </row>
    <row r="37" spans="1:7" x14ac:dyDescent="0.25">
      <c r="G37" s="19"/>
    </row>
    <row r="47" spans="1:7" x14ac:dyDescent="0.25">
      <c r="A47" s="14"/>
    </row>
    <row r="48" spans="1:7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5"/>
    </row>
  </sheetData>
  <mergeCells count="6">
    <mergeCell ref="E6:E7"/>
    <mergeCell ref="F6:F7"/>
    <mergeCell ref="A6:A7"/>
    <mergeCell ref="B6:B7"/>
    <mergeCell ref="D6:D7"/>
    <mergeCell ref="C6:C7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zoomScaleNormal="100" workbookViewId="0">
      <selection activeCell="D63" sqref="D63"/>
    </sheetView>
  </sheetViews>
  <sheetFormatPr baseColWidth="10" defaultColWidth="11.42578125" defaultRowHeight="15" x14ac:dyDescent="0.25"/>
  <cols>
    <col min="1" max="1" width="24.28515625" style="3" customWidth="1"/>
    <col min="2" max="2" width="14.140625" style="10" customWidth="1"/>
    <col min="3" max="3" width="8.42578125" style="10" customWidth="1"/>
    <col min="4" max="16384" width="11.42578125" style="3"/>
  </cols>
  <sheetData>
    <row r="1" spans="1:4" ht="17.25" x14ac:dyDescent="0.3">
      <c r="A1" s="42"/>
      <c r="B1" s="42"/>
      <c r="C1" s="42"/>
    </row>
    <row r="2" spans="1:4" ht="17.25" x14ac:dyDescent="0.3">
      <c r="A2" s="42" t="s">
        <v>182</v>
      </c>
      <c r="B2" s="42"/>
      <c r="C2" s="42"/>
    </row>
    <row r="4" spans="1:4" ht="0.75" customHeight="1" x14ac:dyDescent="0.25"/>
    <row r="5" spans="1:4" ht="31.5" customHeight="1" x14ac:dyDescent="0.25">
      <c r="A5" s="89" t="s">
        <v>191</v>
      </c>
      <c r="B5" s="90" t="s">
        <v>189</v>
      </c>
      <c r="C5" s="90" t="s">
        <v>1</v>
      </c>
    </row>
    <row r="6" spans="1:4" ht="9.75" customHeight="1" x14ac:dyDescent="0.25">
      <c r="A6" s="56"/>
      <c r="B6" s="57"/>
      <c r="C6" s="57"/>
    </row>
    <row r="7" spans="1:4" ht="15" customHeight="1" x14ac:dyDescent="0.25">
      <c r="A7" s="87" t="s">
        <v>64</v>
      </c>
      <c r="B7" s="88">
        <v>481</v>
      </c>
      <c r="C7" s="108">
        <f t="shared" ref="C7:C35" si="0">B7/$B$37*100</f>
        <v>4.3752291082810077E-2</v>
      </c>
      <c r="D7" s="110"/>
    </row>
    <row r="8" spans="1:4" ht="15" customHeight="1" x14ac:dyDescent="0.25">
      <c r="A8" s="43" t="s">
        <v>65</v>
      </c>
      <c r="B8" s="11">
        <v>83053</v>
      </c>
      <c r="C8" s="109">
        <f t="shared" si="0"/>
        <v>7.5545925806665819</v>
      </c>
      <c r="D8" s="110"/>
    </row>
    <row r="9" spans="1:4" ht="15" customHeight="1" x14ac:dyDescent="0.25">
      <c r="A9" s="87" t="s">
        <v>67</v>
      </c>
      <c r="B9" s="88">
        <v>775</v>
      </c>
      <c r="C9" s="108">
        <f t="shared" si="0"/>
        <v>7.0494855694756359E-2</v>
      </c>
      <c r="D9" s="110"/>
    </row>
    <row r="10" spans="1:4" ht="15" customHeight="1" x14ac:dyDescent="0.25">
      <c r="A10" s="43" t="s">
        <v>66</v>
      </c>
      <c r="B10" s="11">
        <v>172177</v>
      </c>
      <c r="C10" s="109">
        <f t="shared" si="0"/>
        <v>15.661410024459441</v>
      </c>
      <c r="D10" s="110"/>
    </row>
    <row r="11" spans="1:4" ht="15" customHeight="1" x14ac:dyDescent="0.25">
      <c r="A11" s="87" t="s">
        <v>108</v>
      </c>
      <c r="B11" s="88">
        <v>77318</v>
      </c>
      <c r="C11" s="108">
        <f t="shared" si="0"/>
        <v>7.0329306485253849</v>
      </c>
      <c r="D11" s="110"/>
    </row>
    <row r="12" spans="1:4" ht="15" customHeight="1" x14ac:dyDescent="0.25">
      <c r="A12" s="43" t="s">
        <v>109</v>
      </c>
      <c r="B12" s="11">
        <v>12640</v>
      </c>
      <c r="C12" s="109">
        <f t="shared" si="0"/>
        <v>1.1497483561054458</v>
      </c>
      <c r="D12" s="110"/>
    </row>
    <row r="13" spans="1:4" ht="15" customHeight="1" x14ac:dyDescent="0.25">
      <c r="A13" s="87" t="s">
        <v>110</v>
      </c>
      <c r="B13" s="88">
        <v>33682</v>
      </c>
      <c r="C13" s="108">
        <f t="shared" si="0"/>
        <v>3.0637519090461729</v>
      </c>
      <c r="D13" s="110"/>
    </row>
    <row r="14" spans="1:4" ht="15" customHeight="1" x14ac:dyDescent="0.25">
      <c r="A14" s="43" t="s">
        <v>111</v>
      </c>
      <c r="B14" s="11">
        <v>1676</v>
      </c>
      <c r="C14" s="109">
        <f t="shared" si="0"/>
        <v>0.15245081050891826</v>
      </c>
      <c r="D14" s="110"/>
    </row>
    <row r="15" spans="1:4" ht="15" customHeight="1" x14ac:dyDescent="0.25">
      <c r="A15" s="87" t="s">
        <v>112</v>
      </c>
      <c r="B15" s="88">
        <v>3736</v>
      </c>
      <c r="C15" s="108">
        <f t="shared" si="0"/>
        <v>0.33983068500078684</v>
      </c>
      <c r="D15" s="110"/>
    </row>
    <row r="16" spans="1:4" ht="15" customHeight="1" x14ac:dyDescent="0.25">
      <c r="A16" s="43" t="s">
        <v>68</v>
      </c>
      <c r="B16" s="11">
        <v>35514</v>
      </c>
      <c r="C16" s="109">
        <f t="shared" si="0"/>
        <v>3.2303926517981649</v>
      </c>
      <c r="D16" s="110"/>
    </row>
    <row r="17" spans="1:4" ht="15" customHeight="1" x14ac:dyDescent="0.25">
      <c r="A17" s="87" t="s">
        <v>118</v>
      </c>
      <c r="B17" s="88">
        <v>7973</v>
      </c>
      <c r="C17" s="108">
        <f t="shared" si="0"/>
        <v>0.72523288316682899</v>
      </c>
      <c r="D17" s="110"/>
    </row>
    <row r="18" spans="1:4" ht="15" customHeight="1" x14ac:dyDescent="0.25">
      <c r="A18" s="43" t="s">
        <v>116</v>
      </c>
      <c r="B18" s="11">
        <v>497</v>
      </c>
      <c r="C18" s="109">
        <f t="shared" si="0"/>
        <v>4.520766874876634E-2</v>
      </c>
      <c r="D18" s="110"/>
    </row>
    <row r="19" spans="1:4" ht="15" customHeight="1" x14ac:dyDescent="0.25">
      <c r="A19" s="87" t="s">
        <v>69</v>
      </c>
      <c r="B19" s="88">
        <v>39514</v>
      </c>
      <c r="C19" s="108">
        <f t="shared" si="0"/>
        <v>3.5942370682872293</v>
      </c>
      <c r="D19" s="110"/>
    </row>
    <row r="20" spans="1:4" ht="15" customHeight="1" x14ac:dyDescent="0.25">
      <c r="A20" s="43" t="s">
        <v>70</v>
      </c>
      <c r="B20" s="11">
        <v>62</v>
      </c>
      <c r="C20" s="109">
        <f t="shared" si="0"/>
        <v>5.6395884555805091E-3</v>
      </c>
      <c r="D20" s="110"/>
    </row>
    <row r="21" spans="1:4" ht="15" customHeight="1" x14ac:dyDescent="0.25">
      <c r="A21" s="87" t="s">
        <v>71</v>
      </c>
      <c r="B21" s="88">
        <v>2896</v>
      </c>
      <c r="C21" s="108">
        <f t="shared" si="0"/>
        <v>0.2634233575380831</v>
      </c>
      <c r="D21" s="110"/>
    </row>
    <row r="22" spans="1:4" ht="15" customHeight="1" x14ac:dyDescent="0.25">
      <c r="A22" s="43" t="s">
        <v>115</v>
      </c>
      <c r="B22" s="11">
        <v>5391</v>
      </c>
      <c r="C22" s="109">
        <f t="shared" si="0"/>
        <v>0.49037131232313752</v>
      </c>
      <c r="D22" s="110"/>
    </row>
    <row r="23" spans="1:4" ht="15" customHeight="1" x14ac:dyDescent="0.25">
      <c r="A23" s="87" t="s">
        <v>114</v>
      </c>
      <c r="B23" s="88">
        <v>1711</v>
      </c>
      <c r="C23" s="108">
        <f t="shared" si="0"/>
        <v>0.1556344491531976</v>
      </c>
      <c r="D23" s="110"/>
    </row>
    <row r="24" spans="1:4" ht="15" customHeight="1" x14ac:dyDescent="0.25">
      <c r="A24" s="43" t="s">
        <v>72</v>
      </c>
      <c r="B24" s="11">
        <v>109181</v>
      </c>
      <c r="C24" s="109">
        <f t="shared" si="0"/>
        <v>9.9312243091731549</v>
      </c>
      <c r="D24" s="110"/>
    </row>
    <row r="25" spans="1:4" ht="15" customHeight="1" x14ac:dyDescent="0.25">
      <c r="A25" s="87" t="s">
        <v>113</v>
      </c>
      <c r="B25" s="88">
        <v>7136</v>
      </c>
      <c r="C25" s="108">
        <f t="shared" si="0"/>
        <v>0.64909843901649211</v>
      </c>
      <c r="D25" s="110"/>
    </row>
    <row r="26" spans="1:4" ht="15" customHeight="1" x14ac:dyDescent="0.25">
      <c r="A26" s="43" t="s">
        <v>73</v>
      </c>
      <c r="B26" s="11">
        <v>26715</v>
      </c>
      <c r="C26" s="109">
        <f t="shared" si="0"/>
        <v>2.4300258966263435</v>
      </c>
      <c r="D26" s="110"/>
    </row>
    <row r="27" spans="1:4" ht="15" customHeight="1" x14ac:dyDescent="0.25">
      <c r="A27" s="87" t="s">
        <v>74</v>
      </c>
      <c r="B27" s="88">
        <v>80</v>
      </c>
      <c r="C27" s="108">
        <f t="shared" si="0"/>
        <v>7.2768883297813017E-3</v>
      </c>
      <c r="D27" s="110"/>
    </row>
    <row r="28" spans="1:4" ht="15" customHeight="1" x14ac:dyDescent="0.25">
      <c r="A28" s="43" t="s">
        <v>75</v>
      </c>
      <c r="B28" s="11">
        <v>1236</v>
      </c>
      <c r="C28" s="109">
        <f t="shared" si="0"/>
        <v>0.11242792469512111</v>
      </c>
      <c r="D28" s="110"/>
    </row>
    <row r="29" spans="1:4" ht="15" customHeight="1" x14ac:dyDescent="0.25">
      <c r="A29" s="87" t="s">
        <v>76</v>
      </c>
      <c r="B29" s="88">
        <v>86</v>
      </c>
      <c r="C29" s="108">
        <f t="shared" si="0"/>
        <v>7.8226549545148995E-3</v>
      </c>
      <c r="D29" s="110"/>
    </row>
    <row r="30" spans="1:4" ht="15" customHeight="1" x14ac:dyDescent="0.25">
      <c r="A30" s="43" t="s">
        <v>77</v>
      </c>
      <c r="B30" s="11">
        <v>58818</v>
      </c>
      <c r="C30" s="109">
        <f t="shared" si="0"/>
        <v>5.3501502222634576</v>
      </c>
      <c r="D30" s="110"/>
    </row>
    <row r="31" spans="1:4" ht="15" customHeight="1" x14ac:dyDescent="0.25">
      <c r="A31" s="87" t="s">
        <v>117</v>
      </c>
      <c r="B31" s="88">
        <v>150</v>
      </c>
      <c r="C31" s="108">
        <f t="shared" si="0"/>
        <v>1.3644165618339942E-2</v>
      </c>
      <c r="D31" s="110"/>
    </row>
    <row r="32" spans="1:4" ht="15" customHeight="1" x14ac:dyDescent="0.25">
      <c r="A32" s="43" t="s">
        <v>78</v>
      </c>
      <c r="B32" s="11">
        <v>14158</v>
      </c>
      <c r="C32" s="109">
        <f t="shared" si="0"/>
        <v>1.2878273121630459</v>
      </c>
      <c r="D32" s="110"/>
    </row>
    <row r="33" spans="1:4" ht="15" customHeight="1" x14ac:dyDescent="0.25">
      <c r="A33" s="87" t="s">
        <v>79</v>
      </c>
      <c r="B33" s="88">
        <v>355483</v>
      </c>
      <c r="C33" s="108">
        <f t="shared" si="0"/>
        <v>32.335126176695582</v>
      </c>
      <c r="D33" s="110"/>
    </row>
    <row r="34" spans="1:4" ht="15" customHeight="1" x14ac:dyDescent="0.25">
      <c r="A34" s="43" t="s">
        <v>80</v>
      </c>
      <c r="B34" s="11">
        <v>47018</v>
      </c>
      <c r="C34" s="109">
        <f t="shared" si="0"/>
        <v>4.276809193620716</v>
      </c>
      <c r="D34" s="110"/>
    </row>
    <row r="35" spans="1:4" ht="15" customHeight="1" x14ac:dyDescent="0.25">
      <c r="A35" s="87" t="s">
        <v>81</v>
      </c>
      <c r="B35" s="88">
        <v>214</v>
      </c>
      <c r="C35" s="108">
        <f t="shared" si="0"/>
        <v>1.9465676282164984E-2</v>
      </c>
      <c r="D35" s="110"/>
    </row>
    <row r="36" spans="1:4" ht="7.5" customHeight="1" x14ac:dyDescent="0.25">
      <c r="A36" s="56"/>
      <c r="B36" s="58"/>
      <c r="C36" s="58"/>
    </row>
    <row r="37" spans="1:4" ht="15" customHeight="1" x14ac:dyDescent="0.25">
      <c r="A37" s="89" t="s">
        <v>63</v>
      </c>
      <c r="B37" s="90">
        <f>SUM(B7:B35)</f>
        <v>1099371</v>
      </c>
      <c r="C37" s="91">
        <f>SUM(C7:C35)</f>
        <v>99.999999999999986</v>
      </c>
    </row>
    <row r="38" spans="1:4" ht="15" customHeight="1" x14ac:dyDescent="0.25"/>
    <row r="39" spans="1:4" ht="15" customHeight="1" x14ac:dyDescent="0.25"/>
    <row r="40" spans="1:4" ht="8.25" customHeight="1" x14ac:dyDescent="0.25"/>
    <row r="41" spans="1:4" ht="21.75" customHeight="1" x14ac:dyDescent="0.25">
      <c r="A41" s="72"/>
    </row>
    <row r="42" spans="1:4" x14ac:dyDescent="0.25">
      <c r="A42" s="72"/>
    </row>
    <row r="43" spans="1:4" x14ac:dyDescent="0.25">
      <c r="A43" s="72"/>
    </row>
    <row r="44" spans="1:4" x14ac:dyDescent="0.25">
      <c r="A44" s="72"/>
    </row>
    <row r="45" spans="1:4" x14ac:dyDescent="0.25">
      <c r="A45" s="72"/>
    </row>
    <row r="46" spans="1:4" x14ac:dyDescent="0.25">
      <c r="A46" s="72"/>
    </row>
    <row r="47" spans="1:4" x14ac:dyDescent="0.25">
      <c r="A47" s="72"/>
    </row>
    <row r="48" spans="1:4" x14ac:dyDescent="0.25">
      <c r="A48" s="72"/>
    </row>
    <row r="49" spans="1:3" x14ac:dyDescent="0.25">
      <c r="A49" s="72"/>
    </row>
    <row r="50" spans="1:3" x14ac:dyDescent="0.25">
      <c r="A50" s="72"/>
    </row>
    <row r="51" spans="1:3" x14ac:dyDescent="0.25">
      <c r="A51" s="72"/>
    </row>
    <row r="52" spans="1:3" x14ac:dyDescent="0.25">
      <c r="A52" s="72"/>
    </row>
    <row r="53" spans="1:3" x14ac:dyDescent="0.25">
      <c r="A53" s="72"/>
    </row>
    <row r="54" spans="1:3" x14ac:dyDescent="0.25">
      <c r="A54" s="72"/>
    </row>
    <row r="55" spans="1:3" x14ac:dyDescent="0.25">
      <c r="A55" s="72"/>
    </row>
    <row r="56" spans="1:3" x14ac:dyDescent="0.25">
      <c r="A56" s="72"/>
    </row>
    <row r="57" spans="1:3" x14ac:dyDescent="0.25">
      <c r="A57" s="72"/>
    </row>
    <row r="58" spans="1:3" x14ac:dyDescent="0.25">
      <c r="A58" s="72"/>
    </row>
    <row r="59" spans="1:3" x14ac:dyDescent="0.25">
      <c r="A59" s="72"/>
      <c r="C59" s="10" t="s">
        <v>101</v>
      </c>
    </row>
    <row r="60" spans="1:3" x14ac:dyDescent="0.25">
      <c r="A60" s="72"/>
    </row>
    <row r="61" spans="1:3" x14ac:dyDescent="0.25">
      <c r="A61" s="72"/>
    </row>
    <row r="62" spans="1:3" x14ac:dyDescent="0.25">
      <c r="A62" s="72"/>
    </row>
    <row r="63" spans="1:3" x14ac:dyDescent="0.25">
      <c r="A63" s="72"/>
    </row>
    <row r="64" spans="1:3" x14ac:dyDescent="0.25">
      <c r="A64" s="72"/>
    </row>
    <row r="65" spans="1:1" x14ac:dyDescent="0.25">
      <c r="A65" s="72"/>
    </row>
    <row r="66" spans="1:1" x14ac:dyDescent="0.25">
      <c r="A66" s="72"/>
    </row>
    <row r="67" spans="1:1" x14ac:dyDescent="0.25">
      <c r="A67" s="72"/>
    </row>
    <row r="68" spans="1:1" x14ac:dyDescent="0.25">
      <c r="A68" s="72"/>
    </row>
    <row r="69" spans="1:1" x14ac:dyDescent="0.25">
      <c r="A69" s="72"/>
    </row>
  </sheetData>
  <phoneticPr fontId="0" type="noConversion"/>
  <pageMargins left="0.91" right="0.75" top="0.44" bottom="1" header="0" footer="0"/>
  <pageSetup paperSize="9" orientation="portrait" r:id="rId1"/>
  <headerFooter alignWithMargins="0"/>
  <ignoredErrors>
    <ignoredError sqref="C34:C35 C37" evalErro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zoomScaleNormal="100" workbookViewId="0">
      <selection activeCell="A51" sqref="A51"/>
    </sheetView>
  </sheetViews>
  <sheetFormatPr baseColWidth="10" defaultColWidth="11.42578125" defaultRowHeight="15" x14ac:dyDescent="0.25"/>
  <cols>
    <col min="1" max="1" width="29.7109375" style="3" customWidth="1"/>
    <col min="2" max="2" width="14.42578125" style="2" customWidth="1"/>
    <col min="3" max="3" width="16.42578125" style="3" customWidth="1"/>
    <col min="4" max="4" width="9.5703125" style="3" customWidth="1"/>
    <col min="5" max="5" width="14" style="3" customWidth="1"/>
    <col min="6" max="16384" width="11.42578125" style="3"/>
  </cols>
  <sheetData>
    <row r="2" spans="1:11" ht="15" customHeight="1" x14ac:dyDescent="0.3">
      <c r="A2" s="76" t="s">
        <v>90</v>
      </c>
      <c r="B2" s="76"/>
      <c r="C2" s="76"/>
      <c r="D2" s="76"/>
      <c r="E2" s="76"/>
      <c r="F2" s="76"/>
    </row>
    <row r="4" spans="1:11" ht="15" customHeight="1" x14ac:dyDescent="0.3">
      <c r="A4" s="130" t="s">
        <v>201</v>
      </c>
      <c r="B4" s="130"/>
      <c r="C4" s="130"/>
      <c r="D4" s="130"/>
      <c r="E4" s="130"/>
      <c r="F4" s="130"/>
    </row>
    <row r="6" spans="1:11" ht="19.5" customHeight="1" x14ac:dyDescent="0.25">
      <c r="A6" s="119" t="s">
        <v>177</v>
      </c>
      <c r="B6" s="118" t="s">
        <v>178</v>
      </c>
      <c r="C6" s="118" t="s">
        <v>179</v>
      </c>
      <c r="E6" s="2"/>
    </row>
    <row r="7" spans="1:11" ht="42.75" customHeight="1" x14ac:dyDescent="0.25">
      <c r="A7" s="119"/>
      <c r="B7" s="118"/>
      <c r="C7" s="118"/>
      <c r="D7" s="131"/>
      <c r="E7" s="132"/>
    </row>
    <row r="8" spans="1:11" ht="6.75" customHeight="1" x14ac:dyDescent="0.25">
      <c r="A8" s="19"/>
      <c r="B8" s="53"/>
      <c r="C8" s="53"/>
      <c r="D8" s="131"/>
      <c r="E8" s="132"/>
    </row>
    <row r="9" spans="1:11" ht="18.75" customHeight="1" x14ac:dyDescent="0.25">
      <c r="A9" s="106" t="s">
        <v>16</v>
      </c>
      <c r="B9" s="84">
        <v>38275</v>
      </c>
      <c r="C9" s="84">
        <v>7310167</v>
      </c>
      <c r="D9" s="67">
        <f>B9*100/$B$13</f>
        <v>6.9298845954685522</v>
      </c>
      <c r="E9" s="55">
        <f>C9*100/$C$13</f>
        <v>2.8259061248473039</v>
      </c>
    </row>
    <row r="10" spans="1:11" ht="19.5" customHeight="1" x14ac:dyDescent="0.25">
      <c r="A10" s="7" t="s">
        <v>15</v>
      </c>
      <c r="B10" s="64">
        <v>73826</v>
      </c>
      <c r="C10" s="64">
        <v>16534562</v>
      </c>
      <c r="D10" s="67">
        <f>B10*100/$B$13</f>
        <v>13.366575052777566</v>
      </c>
      <c r="E10" s="55">
        <f>C10*100/$C$13</f>
        <v>6.3917992608742713</v>
      </c>
      <c r="F10" s="64"/>
      <c r="G10" s="64"/>
      <c r="H10" s="5"/>
      <c r="I10" s="5"/>
      <c r="J10" s="5"/>
      <c r="K10" s="5"/>
    </row>
    <row r="11" spans="1:11" ht="20.25" customHeight="1" x14ac:dyDescent="0.25">
      <c r="A11" s="106" t="s">
        <v>91</v>
      </c>
      <c r="B11" s="84">
        <v>4185</v>
      </c>
      <c r="C11" s="84">
        <v>1589910</v>
      </c>
      <c r="D11" s="67">
        <f>B11*100/$B$13</f>
        <v>0.75771566380237476</v>
      </c>
      <c r="E11" s="55">
        <f>C11*100/$C$13</f>
        <v>0.61461474231108226</v>
      </c>
      <c r="F11" s="64"/>
      <c r="G11" s="64"/>
      <c r="H11" s="5"/>
      <c r="I11" s="5"/>
      <c r="J11" s="5"/>
      <c r="K11" s="5"/>
    </row>
    <row r="12" spans="1:11" ht="21.75" customHeight="1" x14ac:dyDescent="0.25">
      <c r="A12" s="7" t="s">
        <v>92</v>
      </c>
      <c r="B12" s="64">
        <v>436032</v>
      </c>
      <c r="C12" s="64">
        <v>233249361</v>
      </c>
      <c r="D12" s="67">
        <f>B12*100/$B$13</f>
        <v>78.9458246879515</v>
      </c>
      <c r="E12" s="55">
        <f>C12*100/$C$13</f>
        <v>90.167679871967337</v>
      </c>
      <c r="F12" s="64"/>
      <c r="G12" s="64"/>
      <c r="H12" s="5"/>
      <c r="I12" s="64"/>
      <c r="J12" s="64"/>
      <c r="K12" s="64"/>
    </row>
    <row r="13" spans="1:11" ht="19.5" customHeight="1" x14ac:dyDescent="0.25">
      <c r="A13" s="97" t="s">
        <v>63</v>
      </c>
      <c r="B13" s="83">
        <f>SUM(B9:B12)</f>
        <v>552318</v>
      </c>
      <c r="C13" s="83">
        <f>SUM(C9:C12)</f>
        <v>258684000</v>
      </c>
      <c r="D13" s="35">
        <f>SUM(D9:D12)</f>
        <v>100</v>
      </c>
      <c r="E13" s="36">
        <f>SUM(E9:E12)</f>
        <v>100</v>
      </c>
      <c r="F13" s="64"/>
      <c r="G13" s="64"/>
      <c r="H13" s="5"/>
      <c r="I13" s="64"/>
      <c r="J13" s="64"/>
      <c r="K13" s="64"/>
    </row>
    <row r="14" spans="1:11" x14ac:dyDescent="0.25">
      <c r="A14" s="17" t="s">
        <v>203</v>
      </c>
      <c r="B14" s="64"/>
      <c r="C14" s="64"/>
      <c r="D14" s="36"/>
      <c r="E14" s="36"/>
      <c r="F14" s="64"/>
      <c r="G14" s="5"/>
      <c r="H14" s="5"/>
      <c r="I14" s="5"/>
      <c r="J14" s="5"/>
      <c r="K14" s="5"/>
    </row>
    <row r="15" spans="1:11" x14ac:dyDescent="0.25">
      <c r="A15" s="5"/>
      <c r="B15" s="65"/>
      <c r="C15" s="65"/>
      <c r="D15" s="65"/>
      <c r="E15" s="65"/>
      <c r="F15" s="64"/>
      <c r="G15" s="5"/>
      <c r="H15" s="5"/>
      <c r="I15" s="5"/>
      <c r="J15" s="5"/>
      <c r="K15" s="5"/>
    </row>
    <row r="16" spans="1:11" x14ac:dyDescent="0.25">
      <c r="A16" s="5"/>
      <c r="B16" s="65"/>
      <c r="C16" s="65"/>
      <c r="D16" s="65"/>
      <c r="E16" s="65"/>
      <c r="F16" s="64"/>
      <c r="G16" s="5"/>
    </row>
    <row r="17" spans="1:7" x14ac:dyDescent="0.25">
      <c r="A17" s="5"/>
      <c r="B17" s="65"/>
      <c r="C17" s="65"/>
      <c r="D17" s="65"/>
      <c r="E17" s="65"/>
      <c r="F17" s="7"/>
      <c r="G17" s="15"/>
    </row>
    <row r="18" spans="1:7" x14ac:dyDescent="0.25">
      <c r="A18" s="5"/>
      <c r="B18" s="65"/>
      <c r="C18" s="65"/>
      <c r="D18" s="65"/>
      <c r="E18" s="65"/>
      <c r="F18" s="7"/>
      <c r="G18" s="15"/>
    </row>
    <row r="19" spans="1:7" x14ac:dyDescent="0.25">
      <c r="A19" s="5"/>
      <c r="B19" s="64"/>
      <c r="C19" s="65"/>
      <c r="D19" s="65"/>
      <c r="E19" s="64"/>
      <c r="F19" s="7"/>
      <c r="G19" s="15"/>
    </row>
    <row r="20" spans="1:7" x14ac:dyDescent="0.25">
      <c r="A20" s="5"/>
      <c r="B20" s="64"/>
      <c r="C20" s="64"/>
      <c r="D20" s="64"/>
      <c r="E20" s="64"/>
      <c r="F20" s="7"/>
      <c r="G20" s="15"/>
    </row>
    <row r="21" spans="1:7" x14ac:dyDescent="0.25">
      <c r="A21" s="5"/>
      <c r="B21" s="64"/>
      <c r="C21" s="64"/>
      <c r="D21" s="64"/>
      <c r="E21" s="64"/>
      <c r="F21" s="64"/>
      <c r="G21" s="5"/>
    </row>
    <row r="22" spans="1:7" x14ac:dyDescent="0.25">
      <c r="A22" s="5"/>
      <c r="B22" s="64"/>
      <c r="C22" s="64"/>
      <c r="D22" s="64"/>
      <c r="E22" s="64"/>
      <c r="F22" s="64"/>
      <c r="G22" s="5"/>
    </row>
    <row r="23" spans="1:7" x14ac:dyDescent="0.25">
      <c r="A23" s="5"/>
      <c r="B23" s="64"/>
      <c r="C23" s="64"/>
      <c r="D23" s="64"/>
      <c r="E23" s="64"/>
      <c r="F23" s="64"/>
      <c r="G23" s="5"/>
    </row>
    <row r="24" spans="1:7" x14ac:dyDescent="0.25">
      <c r="A24" s="5"/>
      <c r="B24" s="64"/>
      <c r="C24" s="64"/>
      <c r="D24" s="64"/>
      <c r="E24" s="64"/>
      <c r="F24" s="64"/>
      <c r="G24" s="5"/>
    </row>
    <row r="25" spans="1:7" x14ac:dyDescent="0.25">
      <c r="A25" s="5"/>
      <c r="B25" s="64"/>
      <c r="C25" s="64"/>
      <c r="D25" s="64"/>
      <c r="E25" s="64"/>
      <c r="F25" s="64"/>
      <c r="G25" s="5"/>
    </row>
    <row r="26" spans="1:7" x14ac:dyDescent="0.25">
      <c r="A26" s="5"/>
      <c r="B26" s="64"/>
      <c r="C26" s="64"/>
      <c r="D26" s="64"/>
      <c r="E26" s="64"/>
      <c r="F26" s="64"/>
      <c r="G26" s="5"/>
    </row>
    <row r="27" spans="1:7" x14ac:dyDescent="0.25">
      <c r="A27" s="5"/>
      <c r="B27" s="64"/>
      <c r="C27" s="5"/>
      <c r="D27" s="64"/>
      <c r="E27" s="64"/>
      <c r="F27" s="64"/>
      <c r="G27" s="5"/>
    </row>
    <row r="28" spans="1:7" x14ac:dyDescent="0.25">
      <c r="A28" s="5"/>
      <c r="B28" s="64"/>
      <c r="C28" s="5"/>
      <c r="D28" s="5"/>
      <c r="E28" s="5"/>
      <c r="F28" s="5"/>
      <c r="G28" s="5"/>
    </row>
    <row r="29" spans="1:7" x14ac:dyDescent="0.25">
      <c r="A29" s="5"/>
      <c r="B29" s="64"/>
      <c r="C29" s="8"/>
      <c r="D29" s="8"/>
      <c r="E29" s="8"/>
      <c r="F29" s="9"/>
      <c r="G29" s="5"/>
    </row>
    <row r="30" spans="1:7" x14ac:dyDescent="0.25">
      <c r="A30" s="5"/>
      <c r="B30" s="64"/>
      <c r="C30" s="5"/>
      <c r="D30" s="5"/>
      <c r="E30" s="5"/>
      <c r="F30" s="5"/>
      <c r="G30" s="5"/>
    </row>
    <row r="31" spans="1:7" x14ac:dyDescent="0.25">
      <c r="A31" s="5"/>
      <c r="B31" s="64"/>
      <c r="C31" s="5"/>
      <c r="D31" s="5"/>
      <c r="E31" s="5"/>
      <c r="F31" s="5"/>
      <c r="G31" s="5"/>
    </row>
  </sheetData>
  <mergeCells count="6">
    <mergeCell ref="A4:F4"/>
    <mergeCell ref="A6:A7"/>
    <mergeCell ref="B6:B7"/>
    <mergeCell ref="C6:C7"/>
    <mergeCell ref="D7:D8"/>
    <mergeCell ref="E7:E8"/>
  </mergeCells>
  <pageMargins left="0.48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activeCell="B82" sqref="B82"/>
    </sheetView>
  </sheetViews>
  <sheetFormatPr baseColWidth="10" defaultColWidth="11.42578125" defaultRowHeight="15" x14ac:dyDescent="0.25"/>
  <cols>
    <col min="1" max="1" width="29.7109375" style="3" customWidth="1"/>
    <col min="2" max="2" width="13.85546875" style="2" customWidth="1"/>
    <col min="3" max="3" width="15.7109375" style="3" customWidth="1"/>
    <col min="4" max="4" width="15.28515625" style="3" customWidth="1"/>
    <col min="5" max="5" width="15.42578125" style="3" customWidth="1"/>
    <col min="6" max="6" width="11.42578125" style="3"/>
    <col min="7" max="7" width="12" style="3" bestFit="1" customWidth="1"/>
    <col min="8" max="8" width="13.85546875" style="3" bestFit="1" customWidth="1"/>
    <col min="9" max="16384" width="11.42578125" style="3"/>
  </cols>
  <sheetData>
    <row r="1" spans="1:15" ht="12.75" customHeight="1" x14ac:dyDescent="0.3">
      <c r="B1" s="75"/>
      <c r="C1" s="75"/>
      <c r="D1" s="75"/>
      <c r="E1" s="75"/>
      <c r="G1" s="64"/>
      <c r="H1" s="64"/>
    </row>
    <row r="2" spans="1:15" ht="17.25" x14ac:dyDescent="0.3">
      <c r="A2" s="75" t="s">
        <v>202</v>
      </c>
      <c r="B2" s="75"/>
      <c r="C2" s="75"/>
      <c r="D2" s="75"/>
      <c r="E2" s="75"/>
      <c r="G2" s="64"/>
      <c r="H2" s="64"/>
    </row>
    <row r="4" spans="1:15" ht="31.5" customHeight="1" x14ac:dyDescent="0.25">
      <c r="A4" s="119" t="s">
        <v>177</v>
      </c>
      <c r="B4" s="120" t="s">
        <v>165</v>
      </c>
      <c r="C4" s="120"/>
      <c r="D4" s="120" t="s">
        <v>166</v>
      </c>
      <c r="E4" s="120"/>
      <c r="F4" s="2"/>
    </row>
    <row r="5" spans="1:15" ht="62.25" customHeight="1" x14ac:dyDescent="0.25">
      <c r="A5" s="119"/>
      <c r="B5" s="93" t="s">
        <v>178</v>
      </c>
      <c r="C5" s="90" t="s">
        <v>179</v>
      </c>
      <c r="D5" s="93" t="s">
        <v>178</v>
      </c>
      <c r="E5" s="80" t="s">
        <v>179</v>
      </c>
      <c r="F5" s="71"/>
      <c r="G5" s="71"/>
      <c r="H5" s="71"/>
      <c r="I5" s="71"/>
      <c r="J5" s="71"/>
      <c r="K5" s="71"/>
    </row>
    <row r="6" spans="1:15" ht="12" customHeight="1" x14ac:dyDescent="0.25">
      <c r="A6" s="19"/>
      <c r="B6" s="53"/>
      <c r="C6" s="53"/>
      <c r="D6" s="33"/>
      <c r="E6" s="34"/>
      <c r="F6" s="71"/>
      <c r="G6" s="71"/>
      <c r="H6" s="71"/>
      <c r="I6" s="71"/>
      <c r="J6" s="71"/>
      <c r="K6" s="71"/>
    </row>
    <row r="7" spans="1:15" ht="18.75" customHeight="1" x14ac:dyDescent="0.25">
      <c r="A7" s="106" t="s">
        <v>16</v>
      </c>
      <c r="B7" s="84">
        <v>29559</v>
      </c>
      <c r="C7" s="84">
        <v>5689549</v>
      </c>
      <c r="D7" s="84">
        <v>8716</v>
      </c>
      <c r="E7" s="84">
        <v>1620618</v>
      </c>
      <c r="F7" s="66">
        <f>B7*100/$B$12</f>
        <v>6.1554191803186518</v>
      </c>
      <c r="G7" s="77">
        <f>C7*100/$C$12</f>
        <v>2.5155683801645052</v>
      </c>
      <c r="H7" s="77">
        <f>D7*100/$D$12</f>
        <v>12.087592050702428</v>
      </c>
      <c r="I7" s="66">
        <f>E7*100/$E$12</f>
        <v>4.9849061081862098</v>
      </c>
      <c r="J7" s="41">
        <f>B7+D7</f>
        <v>38275</v>
      </c>
      <c r="K7" s="41">
        <f>C7+E7</f>
        <v>7310167</v>
      </c>
      <c r="L7" s="27"/>
      <c r="M7" s="27"/>
      <c r="N7" s="27"/>
      <c r="O7" s="27"/>
    </row>
    <row r="8" spans="1:15" ht="19.5" customHeight="1" x14ac:dyDescent="0.25">
      <c r="A8" s="7" t="s">
        <v>15</v>
      </c>
      <c r="B8" s="64">
        <v>67885</v>
      </c>
      <c r="C8" s="64">
        <v>15252580</v>
      </c>
      <c r="D8" s="64">
        <v>5941</v>
      </c>
      <c r="E8" s="64">
        <v>1281982</v>
      </c>
      <c r="F8" s="66">
        <f>B8*100/$B$12</f>
        <v>14.136494166106148</v>
      </c>
      <c r="G8" s="77">
        <v>6.8</v>
      </c>
      <c r="H8" s="77">
        <f>D8*100/$D$12</f>
        <v>8.2391446045460217</v>
      </c>
      <c r="I8" s="66">
        <f>E8*100/$E$12</f>
        <v>3.9432857727020028</v>
      </c>
      <c r="J8" s="41">
        <f t="shared" ref="J8:K12" si="0">B8+D8</f>
        <v>73826</v>
      </c>
      <c r="K8" s="41">
        <f t="shared" si="0"/>
        <v>16534562</v>
      </c>
      <c r="L8" s="27"/>
      <c r="M8" s="27"/>
      <c r="N8" s="27"/>
      <c r="O8" s="27"/>
    </row>
    <row r="9" spans="1:15" ht="20.25" customHeight="1" x14ac:dyDescent="0.25">
      <c r="A9" s="106" t="s">
        <v>91</v>
      </c>
      <c r="B9" s="84">
        <v>3810</v>
      </c>
      <c r="C9" s="84">
        <v>1452804</v>
      </c>
      <c r="D9" s="84">
        <v>375</v>
      </c>
      <c r="E9" s="84">
        <v>137106</v>
      </c>
      <c r="F9" s="66">
        <f>B9*100/$B$12</f>
        <v>0.79340123404086949</v>
      </c>
      <c r="G9" s="77">
        <f>C9*100/$C$12</f>
        <v>0.64234050976211188</v>
      </c>
      <c r="H9" s="77">
        <f>D9*100/$D$12</f>
        <v>0.52006046569681164</v>
      </c>
      <c r="I9" s="66">
        <f>E9*100/$E$12</f>
        <v>0.42172833873804838</v>
      </c>
      <c r="J9" s="41">
        <f t="shared" si="0"/>
        <v>4185</v>
      </c>
      <c r="K9" s="41">
        <f t="shared" si="0"/>
        <v>1589910</v>
      </c>
      <c r="L9" s="27"/>
      <c r="M9" s="27"/>
      <c r="N9" s="27"/>
      <c r="O9" s="27"/>
    </row>
    <row r="10" spans="1:15" ht="21.75" customHeight="1" x14ac:dyDescent="0.25">
      <c r="A10" s="7" t="s">
        <v>92</v>
      </c>
      <c r="B10" s="64">
        <v>378957</v>
      </c>
      <c r="C10" s="64">
        <v>203778565</v>
      </c>
      <c r="D10" s="64">
        <v>57075</v>
      </c>
      <c r="E10" s="64">
        <v>29470796</v>
      </c>
      <c r="F10" s="66">
        <f>B10*100/$B$12</f>
        <v>78.914685419534337</v>
      </c>
      <c r="G10" s="77">
        <f>C10*100/$C$12</f>
        <v>90.098339019366449</v>
      </c>
      <c r="H10" s="77">
        <f>D10*100/$D$12</f>
        <v>79.153202879054732</v>
      </c>
      <c r="I10" s="66">
        <f>E10*100/$E$12</f>
        <v>90.650079780373744</v>
      </c>
      <c r="J10" s="41">
        <f t="shared" si="0"/>
        <v>436032</v>
      </c>
      <c r="K10" s="41">
        <f t="shared" si="0"/>
        <v>233249361</v>
      </c>
      <c r="L10" s="27"/>
      <c r="M10" s="27"/>
      <c r="N10" s="27"/>
      <c r="O10" s="27"/>
    </row>
    <row r="11" spans="1:15" ht="10.5" customHeight="1" x14ac:dyDescent="0.25">
      <c r="A11" s="20"/>
      <c r="B11" s="53"/>
      <c r="C11" s="53"/>
      <c r="D11" s="20"/>
      <c r="E11" s="53"/>
      <c r="F11" s="64"/>
      <c r="G11" s="5"/>
      <c r="H11" s="5"/>
      <c r="I11" s="64"/>
      <c r="J11" s="41"/>
      <c r="K11" s="41"/>
      <c r="L11" s="27"/>
      <c r="M11" s="27"/>
      <c r="N11" s="27"/>
      <c r="O11" s="27"/>
    </row>
    <row r="12" spans="1:15" ht="24" customHeight="1" x14ac:dyDescent="0.25">
      <c r="A12" s="97" t="s">
        <v>63</v>
      </c>
      <c r="B12" s="80">
        <f t="shared" ref="B12:I12" si="1">SUM(B7:B10)</f>
        <v>480211</v>
      </c>
      <c r="C12" s="80">
        <f t="shared" si="1"/>
        <v>226173498</v>
      </c>
      <c r="D12" s="80">
        <f t="shared" si="1"/>
        <v>72107</v>
      </c>
      <c r="E12" s="80">
        <f t="shared" si="1"/>
        <v>32510502</v>
      </c>
      <c r="F12" s="36">
        <f t="shared" si="1"/>
        <v>100</v>
      </c>
      <c r="G12" s="36">
        <f t="shared" si="1"/>
        <v>100.05624790929306</v>
      </c>
      <c r="H12" s="37">
        <f t="shared" si="1"/>
        <v>100</v>
      </c>
      <c r="I12" s="36">
        <f t="shared" si="1"/>
        <v>100</v>
      </c>
      <c r="J12" s="41">
        <f t="shared" si="0"/>
        <v>552318</v>
      </c>
      <c r="K12" s="41">
        <f t="shared" si="0"/>
        <v>258684000</v>
      </c>
      <c r="L12" s="27"/>
      <c r="M12" s="27"/>
      <c r="N12" s="27"/>
      <c r="O12" s="27"/>
    </row>
    <row r="13" spans="1:15" x14ac:dyDescent="0.25">
      <c r="A13" s="17" t="s">
        <v>203</v>
      </c>
      <c r="B13" s="64"/>
      <c r="C13" s="64"/>
      <c r="D13" s="64"/>
      <c r="E13" s="64"/>
      <c r="F13" s="5"/>
      <c r="G13" s="5"/>
      <c r="H13" s="5"/>
      <c r="I13" s="5"/>
      <c r="J13" s="5"/>
    </row>
    <row r="14" spans="1:15" x14ac:dyDescent="0.25">
      <c r="B14" s="64"/>
      <c r="C14" s="64"/>
      <c r="D14" s="64"/>
      <c r="E14" s="64"/>
      <c r="F14" s="5"/>
      <c r="G14" s="5"/>
      <c r="H14" s="5"/>
      <c r="I14" s="5"/>
      <c r="J14" s="5"/>
      <c r="N14" s="5"/>
    </row>
    <row r="15" spans="1:15" x14ac:dyDescent="0.25">
      <c r="A15" s="5"/>
      <c r="B15" s="78"/>
      <c r="C15" s="64"/>
      <c r="D15" s="64"/>
      <c r="E15" s="64"/>
      <c r="F15" s="5"/>
      <c r="N15" s="5"/>
    </row>
    <row r="16" spans="1:15" x14ac:dyDescent="0.25">
      <c r="A16" s="5"/>
      <c r="B16" s="78"/>
      <c r="C16" s="64"/>
      <c r="D16" s="64"/>
      <c r="E16" s="64"/>
      <c r="F16" s="5"/>
    </row>
    <row r="17" spans="1:6" x14ac:dyDescent="0.25">
      <c r="A17" s="5"/>
      <c r="B17" s="78"/>
      <c r="C17" s="64"/>
      <c r="D17" s="64"/>
      <c r="E17" s="64"/>
      <c r="F17" s="5"/>
    </row>
    <row r="18" spans="1:6" x14ac:dyDescent="0.25">
      <c r="A18" s="5"/>
      <c r="B18" s="78"/>
      <c r="C18" s="64"/>
      <c r="D18" s="64"/>
      <c r="E18" s="64"/>
      <c r="F18" s="5"/>
    </row>
    <row r="19" spans="1:6" x14ac:dyDescent="0.25">
      <c r="A19" s="5"/>
      <c r="B19" s="78"/>
      <c r="C19" s="18"/>
      <c r="D19" s="64"/>
      <c r="E19" s="64"/>
      <c r="F19" s="5"/>
    </row>
    <row r="20" spans="1:6" x14ac:dyDescent="0.25">
      <c r="A20" s="5"/>
      <c r="B20" s="64"/>
      <c r="C20" s="64"/>
      <c r="D20" s="64"/>
      <c r="E20" s="64"/>
      <c r="F20" s="5"/>
    </row>
    <row r="21" spans="1:6" x14ac:dyDescent="0.25">
      <c r="A21" s="5"/>
      <c r="B21" s="64"/>
      <c r="C21" s="64"/>
      <c r="D21" s="64"/>
      <c r="E21" s="64"/>
      <c r="F21" s="5"/>
    </row>
    <row r="22" spans="1:6" x14ac:dyDescent="0.25">
      <c r="A22" s="5"/>
      <c r="B22" s="64"/>
      <c r="C22" s="64"/>
      <c r="D22" s="64"/>
      <c r="E22" s="64"/>
      <c r="F22" s="5"/>
    </row>
    <row r="23" spans="1:6" x14ac:dyDescent="0.25">
      <c r="A23" s="5"/>
      <c r="B23" s="64"/>
      <c r="C23" s="64"/>
      <c r="D23" s="64"/>
      <c r="E23" s="64"/>
      <c r="F23" s="5"/>
    </row>
    <row r="24" spans="1:6" x14ac:dyDescent="0.25">
      <c r="A24" s="5"/>
      <c r="B24" s="64"/>
      <c r="C24" s="64"/>
      <c r="D24" s="64"/>
      <c r="E24" s="64"/>
    </row>
    <row r="25" spans="1:6" x14ac:dyDescent="0.25">
      <c r="A25" s="5"/>
      <c r="B25" s="64"/>
      <c r="C25" s="64"/>
      <c r="D25" s="64"/>
      <c r="E25" s="64"/>
      <c r="F25" s="5"/>
    </row>
    <row r="26" spans="1:6" x14ac:dyDescent="0.25">
      <c r="A26" s="5"/>
      <c r="B26" s="64"/>
      <c r="C26" s="5"/>
      <c r="D26" s="64"/>
      <c r="E26" s="64"/>
      <c r="F26" s="5"/>
    </row>
    <row r="27" spans="1:6" x14ac:dyDescent="0.25">
      <c r="A27" s="5"/>
      <c r="B27" s="64"/>
      <c r="C27" s="5"/>
      <c r="D27" s="5"/>
      <c r="E27" s="5"/>
      <c r="F27" s="5"/>
    </row>
    <row r="28" spans="1:6" x14ac:dyDescent="0.25">
      <c r="A28" s="5"/>
      <c r="B28" s="64"/>
      <c r="C28" s="8"/>
      <c r="D28" s="8"/>
      <c r="E28" s="9"/>
      <c r="F28" s="5"/>
    </row>
    <row r="29" spans="1:6" x14ac:dyDescent="0.25">
      <c r="A29" s="5"/>
      <c r="B29" s="64"/>
      <c r="C29" s="5"/>
      <c r="D29" s="5"/>
      <c r="E29" s="5"/>
      <c r="F29" s="5"/>
    </row>
    <row r="30" spans="1:6" x14ac:dyDescent="0.25">
      <c r="A30" s="5"/>
      <c r="B30" s="64"/>
      <c r="C30" s="5"/>
      <c r="D30" s="5"/>
      <c r="E30" s="5"/>
      <c r="F30" s="5"/>
    </row>
    <row r="38" spans="12:12" x14ac:dyDescent="0.25">
      <c r="L38" s="5"/>
    </row>
  </sheetData>
  <mergeCells count="3">
    <mergeCell ref="A4:A5"/>
    <mergeCell ref="B4:C4"/>
    <mergeCell ref="D4:E4"/>
  </mergeCells>
  <pageMargins left="0.31496062992125984" right="0.27559055118110237" top="0.98425196850393704" bottom="0.98425196850393704" header="0" footer="0"/>
  <pageSetup scale="90" orientation="landscape" r:id="rId1"/>
  <headerFooter alignWithMargins="0"/>
  <ignoredErrors>
    <ignoredError sqref="F7:I7 F9:I12 F8 H8:I8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D20"/>
  <sheetViews>
    <sheetView zoomScaleNormal="100" workbookViewId="0">
      <selection activeCell="A71" sqref="A71"/>
    </sheetView>
  </sheetViews>
  <sheetFormatPr baseColWidth="10" defaultColWidth="11.42578125" defaultRowHeight="15" x14ac:dyDescent="0.25"/>
  <cols>
    <col min="1" max="1" width="36.28515625" style="3" customWidth="1"/>
    <col min="2" max="2" width="19.42578125" style="2" customWidth="1"/>
    <col min="3" max="16384" width="11.42578125" style="3"/>
  </cols>
  <sheetData>
    <row r="2" spans="1:4" ht="17.25" x14ac:dyDescent="0.3">
      <c r="A2" s="13" t="s">
        <v>154</v>
      </c>
    </row>
    <row r="4" spans="1:4" ht="25.5" customHeight="1" x14ac:dyDescent="0.25">
      <c r="A4" s="79" t="s">
        <v>157</v>
      </c>
      <c r="B4" s="80" t="s">
        <v>192</v>
      </c>
    </row>
    <row r="5" spans="1:4" ht="9" customHeight="1" x14ac:dyDescent="0.25">
      <c r="A5" s="24"/>
      <c r="B5" s="25"/>
      <c r="C5" s="27"/>
    </row>
    <row r="6" spans="1:4" x14ac:dyDescent="0.25">
      <c r="A6" s="92" t="s">
        <v>155</v>
      </c>
      <c r="B6" s="86">
        <v>954402</v>
      </c>
      <c r="C6" s="74">
        <f>B6*100/B15</f>
        <v>86.81345969649918</v>
      </c>
    </row>
    <row r="7" spans="1:4" ht="21" customHeight="1" x14ac:dyDescent="0.25">
      <c r="A7" s="23"/>
      <c r="B7" s="26"/>
      <c r="C7" s="134"/>
    </row>
    <row r="8" spans="1:4" x14ac:dyDescent="0.25">
      <c r="A8" s="92" t="s">
        <v>156</v>
      </c>
      <c r="B8" s="86">
        <f>SUM(B10:B13)</f>
        <v>144969</v>
      </c>
      <c r="C8" s="74">
        <f>B8*100/B15</f>
        <v>13.18654030350082</v>
      </c>
    </row>
    <row r="9" spans="1:4" ht="5.25" customHeight="1" x14ac:dyDescent="0.25">
      <c r="A9" s="23"/>
      <c r="B9" s="26"/>
      <c r="C9" s="134"/>
    </row>
    <row r="10" spans="1:4" x14ac:dyDescent="0.25">
      <c r="A10" s="19" t="s">
        <v>82</v>
      </c>
      <c r="B10" s="53">
        <v>116327</v>
      </c>
      <c r="C10" s="74">
        <f>B10*100/$B$8</f>
        <v>80.242672571377327</v>
      </c>
      <c r="D10" s="117"/>
    </row>
    <row r="11" spans="1:4" x14ac:dyDescent="0.25">
      <c r="A11" s="19" t="s">
        <v>83</v>
      </c>
      <c r="B11" s="53">
        <v>7480</v>
      </c>
      <c r="C11" s="74">
        <f>B11*100/$B$8</f>
        <v>5.1597238030199559</v>
      </c>
      <c r="D11" s="117"/>
    </row>
    <row r="12" spans="1:4" x14ac:dyDescent="0.25">
      <c r="A12" s="19" t="s">
        <v>84</v>
      </c>
      <c r="B12" s="53">
        <v>4615</v>
      </c>
      <c r="C12" s="74">
        <f t="shared" ref="C12:C13" si="0">B12*100/$B$8</f>
        <v>3.1834392180397186</v>
      </c>
      <c r="D12" s="117"/>
    </row>
    <row r="13" spans="1:4" x14ac:dyDescent="0.25">
      <c r="A13" s="19" t="s">
        <v>85</v>
      </c>
      <c r="B13" s="53">
        <v>16547</v>
      </c>
      <c r="C13" s="74">
        <f t="shared" si="0"/>
        <v>11.414164407562996</v>
      </c>
      <c r="D13" s="117"/>
    </row>
    <row r="14" spans="1:4" ht="6.75" customHeight="1" x14ac:dyDescent="0.25">
      <c r="A14" s="19"/>
      <c r="B14" s="26"/>
      <c r="C14" s="27"/>
    </row>
    <row r="15" spans="1:4" ht="23.25" customHeight="1" x14ac:dyDescent="0.25">
      <c r="A15" s="79" t="s">
        <v>63</v>
      </c>
      <c r="B15" s="80">
        <f>B6+B8</f>
        <v>1099371</v>
      </c>
      <c r="C15" s="27"/>
    </row>
    <row r="16" spans="1:4" x14ac:dyDescent="0.25">
      <c r="B16" s="73"/>
    </row>
    <row r="17" spans="2:3" x14ac:dyDescent="0.25">
      <c r="B17" s="73"/>
    </row>
    <row r="18" spans="2:3" x14ac:dyDescent="0.25">
      <c r="B18" s="73"/>
      <c r="C18" s="110"/>
    </row>
    <row r="19" spans="2:3" x14ac:dyDescent="0.25">
      <c r="B19" s="73"/>
    </row>
    <row r="20" spans="2:3" x14ac:dyDescent="0.25">
      <c r="B20" s="73"/>
    </row>
  </sheetData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N49"/>
  <sheetViews>
    <sheetView zoomScaleNormal="100" workbookViewId="0">
      <selection activeCell="A61" sqref="A61"/>
    </sheetView>
  </sheetViews>
  <sheetFormatPr baseColWidth="10" defaultColWidth="11.42578125" defaultRowHeight="15" x14ac:dyDescent="0.25"/>
  <cols>
    <col min="1" max="1" width="34.85546875" style="3" customWidth="1"/>
    <col min="2" max="2" width="8.7109375" style="2" customWidth="1"/>
    <col min="3" max="3" width="8.5703125" style="2" customWidth="1"/>
    <col min="4" max="4" width="9.28515625" style="2" customWidth="1"/>
    <col min="5" max="5" width="7.85546875" style="2" customWidth="1"/>
    <col min="6" max="6" width="8.5703125" style="2" customWidth="1"/>
    <col min="7" max="7" width="10.5703125" style="2" customWidth="1"/>
    <col min="8" max="8" width="12.42578125" style="2" customWidth="1"/>
    <col min="9" max="9" width="9.5703125" style="2" customWidth="1"/>
    <col min="10" max="12" width="8.7109375" style="2" customWidth="1"/>
    <col min="13" max="13" width="11.7109375" style="2" customWidth="1"/>
    <col min="14" max="16384" width="11.42578125" style="3"/>
  </cols>
  <sheetData>
    <row r="2" spans="1:14" ht="17.25" x14ac:dyDescent="0.3">
      <c r="A2" s="13" t="s">
        <v>183</v>
      </c>
    </row>
    <row r="3" spans="1:14" x14ac:dyDescent="0.25">
      <c r="I3" s="45"/>
    </row>
    <row r="4" spans="1:14" ht="24" customHeight="1" x14ac:dyDescent="0.25">
      <c r="A4" s="119" t="s">
        <v>157</v>
      </c>
      <c r="B4" s="120" t="s">
        <v>158</v>
      </c>
      <c r="C4" s="120"/>
      <c r="D4" s="120"/>
      <c r="E4" s="120"/>
      <c r="F4" s="120"/>
      <c r="G4" s="120"/>
      <c r="H4" s="120"/>
      <c r="I4" s="45"/>
    </row>
    <row r="5" spans="1:14" ht="47.25" customHeight="1" x14ac:dyDescent="0.25">
      <c r="A5" s="119"/>
      <c r="B5" s="90" t="s">
        <v>16</v>
      </c>
      <c r="C5" s="90" t="s">
        <v>15</v>
      </c>
      <c r="D5" s="80" t="s">
        <v>13</v>
      </c>
      <c r="E5" s="80" t="s">
        <v>14</v>
      </c>
      <c r="F5" s="93" t="s">
        <v>55</v>
      </c>
      <c r="G5" s="93" t="s">
        <v>160</v>
      </c>
      <c r="H5" s="80" t="s">
        <v>150</v>
      </c>
      <c r="I5" s="45"/>
      <c r="M5" s="3"/>
    </row>
    <row r="6" spans="1:14" ht="6" customHeight="1" x14ac:dyDescent="0.25">
      <c r="A6" s="19"/>
      <c r="B6" s="21"/>
      <c r="C6" s="21"/>
      <c r="D6" s="21"/>
      <c r="E6" s="21"/>
      <c r="F6" s="21"/>
      <c r="G6" s="21"/>
      <c r="H6" s="21"/>
      <c r="M6" s="3"/>
    </row>
    <row r="7" spans="1:14" ht="21.75" customHeight="1" x14ac:dyDescent="0.25">
      <c r="A7" s="54" t="s">
        <v>155</v>
      </c>
      <c r="B7" s="6">
        <v>102086</v>
      </c>
      <c r="C7" s="6">
        <v>80654</v>
      </c>
      <c r="D7" s="6">
        <v>3267</v>
      </c>
      <c r="E7" s="6">
        <v>301642</v>
      </c>
      <c r="F7" s="6">
        <v>712</v>
      </c>
      <c r="G7" s="9">
        <f>SUM(B7:F7)</f>
        <v>488361</v>
      </c>
      <c r="H7" s="6">
        <v>99</v>
      </c>
      <c r="M7" s="3"/>
    </row>
    <row r="8" spans="1:14" ht="21.75" customHeight="1" x14ac:dyDescent="0.25">
      <c r="A8" s="54" t="s">
        <v>156</v>
      </c>
      <c r="B8" s="6">
        <v>12972</v>
      </c>
      <c r="C8" s="6">
        <v>8640</v>
      </c>
      <c r="D8" s="6">
        <v>257</v>
      </c>
      <c r="E8" s="6">
        <v>50317</v>
      </c>
      <c r="F8" s="6">
        <v>514</v>
      </c>
      <c r="G8" s="9">
        <f>SUM(B8:F8)</f>
        <v>72700</v>
      </c>
      <c r="H8" s="6">
        <v>398</v>
      </c>
      <c r="M8" s="3"/>
    </row>
    <row r="9" spans="1:14" ht="7.5" customHeight="1" x14ac:dyDescent="0.25">
      <c r="A9" s="19"/>
      <c r="B9" s="21"/>
      <c r="C9" s="21"/>
      <c r="D9" s="21"/>
      <c r="E9" s="21"/>
      <c r="F9" s="21"/>
      <c r="G9" s="21"/>
      <c r="H9" s="21"/>
      <c r="M9" s="3"/>
    </row>
    <row r="10" spans="1:14" x14ac:dyDescent="0.25">
      <c r="A10" s="85" t="s">
        <v>51</v>
      </c>
      <c r="B10" s="86">
        <f>SUM(B7:B9)</f>
        <v>115058</v>
      </c>
      <c r="C10" s="86">
        <f t="shared" ref="C10:H10" si="0">SUM(C7:C9)</f>
        <v>89294</v>
      </c>
      <c r="D10" s="86">
        <f t="shared" si="0"/>
        <v>3524</v>
      </c>
      <c r="E10" s="86">
        <f t="shared" si="0"/>
        <v>351959</v>
      </c>
      <c r="F10" s="86">
        <f t="shared" si="0"/>
        <v>1226</v>
      </c>
      <c r="G10" s="86">
        <f t="shared" si="0"/>
        <v>561061</v>
      </c>
      <c r="H10" s="86">
        <f t="shared" si="0"/>
        <v>497</v>
      </c>
      <c r="M10" s="3"/>
    </row>
    <row r="11" spans="1:14" x14ac:dyDescent="0.25">
      <c r="B11" s="52">
        <f>B10*100/$G$10</f>
        <v>20.507217575272563</v>
      </c>
      <c r="C11" s="52">
        <f t="shared" ref="C11:H11" si="1">C10*100/$G$10</f>
        <v>15.915203516195209</v>
      </c>
      <c r="D11" s="52">
        <f t="shared" si="1"/>
        <v>0.62809569725929981</v>
      </c>
      <c r="E11" s="52">
        <v>62.8</v>
      </c>
      <c r="F11" s="52">
        <f t="shared" si="1"/>
        <v>0.2185145643700061</v>
      </c>
      <c r="G11" s="52">
        <f t="shared" si="1"/>
        <v>100</v>
      </c>
      <c r="H11" s="52">
        <f t="shared" si="1"/>
        <v>8.8582168427318961E-2</v>
      </c>
    </row>
    <row r="12" spans="1:14" x14ac:dyDescent="0.25">
      <c r="B12" s="73"/>
      <c r="C12" s="73"/>
      <c r="D12" s="73"/>
      <c r="E12" s="73"/>
      <c r="F12" s="73"/>
    </row>
    <row r="13" spans="1:14" ht="0.75" customHeight="1" x14ac:dyDescent="0.25"/>
    <row r="14" spans="1:14" hidden="1" x14ac:dyDescent="0.25"/>
    <row r="15" spans="1:14" hidden="1" x14ac:dyDescent="0.25">
      <c r="N15" s="2"/>
    </row>
    <row r="16" spans="1:14" ht="25.5" customHeight="1" x14ac:dyDescent="0.25">
      <c r="A16" s="119" t="s">
        <v>157</v>
      </c>
      <c r="B16" s="120" t="s">
        <v>159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18" t="s">
        <v>161</v>
      </c>
    </row>
    <row r="17" spans="1:14" ht="20.25" customHeight="1" x14ac:dyDescent="0.25">
      <c r="A17" s="119"/>
      <c r="B17" s="80" t="s">
        <v>4</v>
      </c>
      <c r="C17" s="80" t="s">
        <v>3</v>
      </c>
      <c r="D17" s="80" t="s">
        <v>2</v>
      </c>
      <c r="E17" s="80" t="s">
        <v>5</v>
      </c>
      <c r="F17" s="80" t="s">
        <v>6</v>
      </c>
      <c r="G17" s="80" t="s">
        <v>7</v>
      </c>
      <c r="H17" s="80" t="s">
        <v>8</v>
      </c>
      <c r="I17" s="80" t="s">
        <v>9</v>
      </c>
      <c r="J17" s="80" t="s">
        <v>10</v>
      </c>
      <c r="K17" s="80" t="s">
        <v>11</v>
      </c>
      <c r="L17" s="80" t="s">
        <v>12</v>
      </c>
      <c r="M17" s="118"/>
    </row>
    <row r="18" spans="1:14" x14ac:dyDescent="0.25">
      <c r="A18" s="19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1"/>
    </row>
    <row r="19" spans="1:14" ht="21.75" customHeight="1" x14ac:dyDescent="0.25">
      <c r="A19" s="54" t="s">
        <v>155</v>
      </c>
      <c r="B19" s="6">
        <v>3937</v>
      </c>
      <c r="C19" s="6">
        <v>375910</v>
      </c>
      <c r="D19" s="6">
        <v>83305</v>
      </c>
      <c r="E19" s="6">
        <v>130</v>
      </c>
      <c r="F19" s="6">
        <v>10</v>
      </c>
      <c r="G19" s="6">
        <v>31</v>
      </c>
      <c r="H19" s="6">
        <v>2095</v>
      </c>
      <c r="I19" s="6">
        <v>471</v>
      </c>
      <c r="J19" s="6">
        <v>48</v>
      </c>
      <c r="K19" s="6">
        <v>2</v>
      </c>
      <c r="L19" s="6">
        <v>3</v>
      </c>
      <c r="M19" s="9">
        <f>SUM(B19:L19)</f>
        <v>465942</v>
      </c>
    </row>
    <row r="20" spans="1:14" ht="21.75" customHeight="1" x14ac:dyDescent="0.25">
      <c r="A20" s="54" t="s">
        <v>156</v>
      </c>
      <c r="B20" s="6">
        <v>561</v>
      </c>
      <c r="C20" s="6">
        <v>52296</v>
      </c>
      <c r="D20" s="6">
        <v>17190</v>
      </c>
      <c r="E20" s="6">
        <v>549</v>
      </c>
      <c r="F20" s="6">
        <v>74</v>
      </c>
      <c r="G20" s="6">
        <v>100</v>
      </c>
      <c r="H20" s="6">
        <v>720</v>
      </c>
      <c r="I20" s="6">
        <v>218</v>
      </c>
      <c r="J20" s="6">
        <v>88</v>
      </c>
      <c r="K20" s="6">
        <v>16</v>
      </c>
      <c r="L20" s="6">
        <v>59</v>
      </c>
      <c r="M20" s="9">
        <f>SUM(B20:L20)</f>
        <v>71871</v>
      </c>
    </row>
    <row r="21" spans="1:14" x14ac:dyDescent="0.25">
      <c r="A21" s="19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4" x14ac:dyDescent="0.25">
      <c r="A22" s="85" t="s">
        <v>51</v>
      </c>
      <c r="B22" s="86">
        <f t="shared" ref="B22:L22" si="2">SUM(B19:B21)</f>
        <v>4498</v>
      </c>
      <c r="C22" s="86">
        <f t="shared" si="2"/>
        <v>428206</v>
      </c>
      <c r="D22" s="86">
        <f>SUM(D19:D21)</f>
        <v>100495</v>
      </c>
      <c r="E22" s="86">
        <f t="shared" si="2"/>
        <v>679</v>
      </c>
      <c r="F22" s="86">
        <f t="shared" si="2"/>
        <v>84</v>
      </c>
      <c r="G22" s="86">
        <f t="shared" si="2"/>
        <v>131</v>
      </c>
      <c r="H22" s="86">
        <f t="shared" si="2"/>
        <v>2815</v>
      </c>
      <c r="I22" s="86">
        <f t="shared" si="2"/>
        <v>689</v>
      </c>
      <c r="J22" s="86">
        <f t="shared" si="2"/>
        <v>136</v>
      </c>
      <c r="K22" s="86">
        <f t="shared" si="2"/>
        <v>18</v>
      </c>
      <c r="L22" s="86">
        <f t="shared" si="2"/>
        <v>62</v>
      </c>
      <c r="M22" s="86">
        <f>SUM(B22:L22)</f>
        <v>537813</v>
      </c>
    </row>
    <row r="23" spans="1:14" x14ac:dyDescent="0.25">
      <c r="A23" s="27"/>
      <c r="B23" s="66">
        <v>0.9</v>
      </c>
      <c r="C23" s="66">
        <f t="shared" ref="C23:M23" si="3">C22*100/$M$22</f>
        <v>79.619867872290186</v>
      </c>
      <c r="D23" s="66">
        <f t="shared" si="3"/>
        <v>18.685862930051897</v>
      </c>
      <c r="E23" s="66">
        <f t="shared" si="3"/>
        <v>0.12625206159018099</v>
      </c>
      <c r="F23" s="66">
        <f t="shared" si="3"/>
        <v>1.5618811743115172E-2</v>
      </c>
      <c r="G23" s="66">
        <f t="shared" si="3"/>
        <v>2.4357908789858183E-2</v>
      </c>
      <c r="H23" s="66">
        <f t="shared" si="3"/>
        <v>0.52341613162939538</v>
      </c>
      <c r="I23" s="66">
        <v>0.2</v>
      </c>
      <c r="J23" s="66">
        <f t="shared" si="3"/>
        <v>2.5287599965043612E-2</v>
      </c>
      <c r="K23" s="66">
        <f t="shared" si="3"/>
        <v>3.3468882306675368E-3</v>
      </c>
      <c r="L23" s="66">
        <f t="shared" si="3"/>
        <v>1.1528170572299294E-2</v>
      </c>
      <c r="M23" s="66">
        <f t="shared" si="3"/>
        <v>100</v>
      </c>
      <c r="N23" s="27"/>
    </row>
    <row r="24" spans="1:14" x14ac:dyDescent="0.25">
      <c r="C24" s="3"/>
      <c r="D24" s="3"/>
      <c r="E24" s="3"/>
      <c r="F24" s="3"/>
      <c r="G24" s="3"/>
      <c r="H24" s="3"/>
    </row>
    <row r="25" spans="1:14" x14ac:dyDescent="0.25">
      <c r="C25" s="3"/>
      <c r="D25" s="3"/>
      <c r="E25" s="3"/>
      <c r="F25" s="3"/>
      <c r="G25" s="3"/>
      <c r="H25" s="3"/>
    </row>
    <row r="26" spans="1:14" x14ac:dyDescent="0.25">
      <c r="C26" s="3"/>
      <c r="D26" s="3"/>
      <c r="E26" s="3"/>
      <c r="F26" s="3"/>
      <c r="G26" s="3"/>
      <c r="H26" s="3"/>
    </row>
    <row r="27" spans="1:14" x14ac:dyDescent="0.25">
      <c r="C27" s="3"/>
      <c r="D27" s="3"/>
      <c r="E27" s="3"/>
      <c r="F27" s="3"/>
      <c r="G27" s="3"/>
      <c r="H27" s="3"/>
    </row>
    <row r="28" spans="1:14" x14ac:dyDescent="0.25">
      <c r="C28" s="3"/>
      <c r="D28" s="3"/>
      <c r="E28" s="3"/>
      <c r="F28" s="3"/>
      <c r="G28" s="3"/>
      <c r="H28" s="3"/>
    </row>
    <row r="29" spans="1:14" x14ac:dyDescent="0.25">
      <c r="C29" s="3"/>
      <c r="D29" s="3"/>
      <c r="E29" s="3"/>
      <c r="F29" s="3"/>
      <c r="G29" s="3"/>
      <c r="H29" s="3"/>
    </row>
    <row r="30" spans="1:14" x14ac:dyDescent="0.25">
      <c r="C30" s="3"/>
      <c r="D30" s="3"/>
      <c r="E30" s="3"/>
      <c r="F30" s="3"/>
      <c r="G30" s="3"/>
      <c r="H30" s="3"/>
    </row>
    <row r="31" spans="1:14" x14ac:dyDescent="0.25">
      <c r="C31" s="3"/>
      <c r="D31" s="3"/>
      <c r="E31" s="3"/>
      <c r="F31" s="3"/>
      <c r="G31" s="3"/>
      <c r="H31" s="3"/>
    </row>
    <row r="32" spans="1:14" x14ac:dyDescent="0.25">
      <c r="C32" s="3"/>
      <c r="D32" s="3"/>
      <c r="E32" s="3"/>
      <c r="F32" s="3"/>
      <c r="G32" s="3"/>
      <c r="H32" s="3"/>
    </row>
    <row r="33" spans="2:9" x14ac:dyDescent="0.25">
      <c r="C33" s="3"/>
      <c r="D33" s="3"/>
      <c r="E33" s="3"/>
      <c r="F33" s="3"/>
      <c r="G33" s="3"/>
      <c r="H33" s="3"/>
    </row>
    <row r="34" spans="2:9" x14ac:dyDescent="0.25">
      <c r="C34" s="3"/>
      <c r="D34" s="3"/>
      <c r="E34" s="3"/>
      <c r="F34" s="3"/>
      <c r="G34" s="3"/>
      <c r="H34" s="3"/>
    </row>
    <row r="35" spans="2:9" x14ac:dyDescent="0.25">
      <c r="C35" s="3"/>
      <c r="D35" s="3"/>
      <c r="E35" s="3"/>
      <c r="F35" s="3"/>
      <c r="G35" s="3"/>
      <c r="H35" s="3"/>
    </row>
    <row r="36" spans="2:9" x14ac:dyDescent="0.25">
      <c r="C36" s="3"/>
      <c r="D36" s="3"/>
      <c r="E36" s="3"/>
      <c r="F36" s="3"/>
      <c r="G36" s="3"/>
      <c r="H36" s="3"/>
    </row>
    <row r="37" spans="2:9" x14ac:dyDescent="0.25">
      <c r="C37" s="3"/>
      <c r="D37" s="3"/>
      <c r="E37" s="3"/>
      <c r="F37" s="3"/>
      <c r="G37" s="3"/>
      <c r="H37" s="3"/>
    </row>
    <row r="38" spans="2:9" x14ac:dyDescent="0.25">
      <c r="C38" s="3"/>
      <c r="D38" s="3"/>
      <c r="E38" s="3"/>
      <c r="F38" s="3"/>
      <c r="G38" s="3"/>
      <c r="H38" s="3"/>
    </row>
    <row r="39" spans="2:9" x14ac:dyDescent="0.25">
      <c r="B39" s="73"/>
      <c r="C39" s="1"/>
      <c r="D39" s="1"/>
      <c r="E39" s="1"/>
      <c r="F39" s="1"/>
      <c r="G39" s="1"/>
      <c r="H39" s="1"/>
      <c r="I39" s="73"/>
    </row>
    <row r="40" spans="2:9" x14ac:dyDescent="0.25">
      <c r="B40" s="73"/>
      <c r="C40" s="3"/>
      <c r="D40" s="3"/>
      <c r="E40" s="3"/>
      <c r="F40" s="3"/>
      <c r="G40" s="3"/>
      <c r="H40" s="3"/>
    </row>
    <row r="41" spans="2:9" x14ac:dyDescent="0.25">
      <c r="B41" s="73"/>
      <c r="C41" s="3"/>
      <c r="D41" s="3"/>
      <c r="E41" s="3"/>
      <c r="F41" s="3"/>
      <c r="G41" s="3"/>
      <c r="H41" s="3"/>
    </row>
    <row r="42" spans="2:9" x14ac:dyDescent="0.25">
      <c r="B42" s="73"/>
      <c r="C42" s="3"/>
      <c r="D42" s="3"/>
      <c r="E42" s="3"/>
      <c r="F42" s="3"/>
      <c r="G42" s="3"/>
      <c r="H42" s="3"/>
    </row>
    <row r="43" spans="2:9" x14ac:dyDescent="0.25">
      <c r="B43" s="73"/>
      <c r="C43" s="3"/>
    </row>
    <row r="44" spans="2:9" x14ac:dyDescent="0.25">
      <c r="C44" s="3"/>
    </row>
    <row r="45" spans="2:9" x14ac:dyDescent="0.25">
      <c r="C45" s="3"/>
    </row>
    <row r="46" spans="2:9" x14ac:dyDescent="0.25">
      <c r="C46" s="3"/>
    </row>
    <row r="47" spans="2:9" x14ac:dyDescent="0.25">
      <c r="C47" s="3"/>
    </row>
    <row r="48" spans="2:9" x14ac:dyDescent="0.25">
      <c r="C48" s="3"/>
    </row>
    <row r="49" spans="3:3" x14ac:dyDescent="0.25">
      <c r="C49" s="3"/>
    </row>
  </sheetData>
  <mergeCells count="5">
    <mergeCell ref="M16:M17"/>
    <mergeCell ref="A16:A17"/>
    <mergeCell ref="A4:A5"/>
    <mergeCell ref="B16:L16"/>
    <mergeCell ref="B4:H4"/>
  </mergeCells>
  <phoneticPr fontId="0" type="noConversion"/>
  <pageMargins left="0.75" right="0.75" top="0.39" bottom="1" header="0" footer="0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72"/>
  <sheetViews>
    <sheetView zoomScaleNormal="100" workbookViewId="0">
      <selection activeCell="F70" sqref="F70"/>
    </sheetView>
  </sheetViews>
  <sheetFormatPr baseColWidth="10" defaultColWidth="11.42578125" defaultRowHeight="15" x14ac:dyDescent="0.25"/>
  <cols>
    <col min="1" max="1" width="25.7109375" style="3" customWidth="1"/>
    <col min="2" max="2" width="9.42578125" style="3" customWidth="1"/>
    <col min="3" max="3" width="9.7109375" style="3" customWidth="1"/>
    <col min="4" max="4" width="8" style="3" customWidth="1"/>
    <col min="5" max="5" width="14.85546875" style="3" customWidth="1"/>
    <col min="6" max="6" width="12.28515625" style="3" customWidth="1"/>
    <col min="7" max="7" width="10.7109375" style="3" customWidth="1"/>
    <col min="8" max="16384" width="11.42578125" style="3"/>
  </cols>
  <sheetData>
    <row r="1" spans="1:8" x14ac:dyDescent="0.25">
      <c r="E1" s="16"/>
    </row>
    <row r="2" spans="1:8" ht="17.25" x14ac:dyDescent="0.3">
      <c r="A2" s="123" t="s">
        <v>205</v>
      </c>
      <c r="B2" s="123"/>
      <c r="C2" s="123"/>
      <c r="D2" s="123"/>
      <c r="E2" s="123"/>
      <c r="F2" s="123"/>
      <c r="G2" s="123"/>
    </row>
    <row r="4" spans="1:8" ht="16.5" customHeight="1" x14ac:dyDescent="0.25">
      <c r="A4" s="121" t="s">
        <v>167</v>
      </c>
      <c r="B4" s="122" t="s">
        <v>163</v>
      </c>
      <c r="C4" s="122"/>
      <c r="D4" s="122"/>
      <c r="E4" s="122"/>
      <c r="F4" s="122"/>
      <c r="G4" s="121" t="s">
        <v>63</v>
      </c>
    </row>
    <row r="5" spans="1:8" ht="30" customHeight="1" x14ac:dyDescent="0.25">
      <c r="A5" s="121"/>
      <c r="B5" s="95" t="s">
        <v>86</v>
      </c>
      <c r="C5" s="95" t="s">
        <v>87</v>
      </c>
      <c r="D5" s="95" t="s">
        <v>88</v>
      </c>
      <c r="E5" s="95" t="s">
        <v>151</v>
      </c>
      <c r="F5" s="89" t="s">
        <v>89</v>
      </c>
      <c r="G5" s="121"/>
    </row>
    <row r="6" spans="1:8" ht="10.5" customHeight="1" x14ac:dyDescent="0.25">
      <c r="A6" s="56"/>
      <c r="B6" s="56"/>
      <c r="C6" s="56"/>
      <c r="D6" s="56"/>
      <c r="E6" s="56"/>
      <c r="F6" s="56"/>
      <c r="G6" s="56"/>
    </row>
    <row r="7" spans="1:8" ht="14.1" customHeight="1" x14ac:dyDescent="0.25">
      <c r="A7" s="92" t="s">
        <v>17</v>
      </c>
      <c r="B7" s="88">
        <v>9371</v>
      </c>
      <c r="C7" s="88">
        <v>685</v>
      </c>
      <c r="D7" s="88">
        <v>104</v>
      </c>
      <c r="E7" s="88">
        <v>22</v>
      </c>
      <c r="F7" s="88">
        <v>0</v>
      </c>
      <c r="G7" s="111">
        <f t="shared" ref="G7:G38" si="0">SUM(B7:F7)</f>
        <v>10182</v>
      </c>
      <c r="H7" s="27" t="s">
        <v>121</v>
      </c>
    </row>
    <row r="8" spans="1:8" ht="14.1" customHeight="1" x14ac:dyDescent="0.25">
      <c r="A8" s="44" t="s">
        <v>18</v>
      </c>
      <c r="B8" s="11">
        <v>11956</v>
      </c>
      <c r="C8" s="11">
        <v>983</v>
      </c>
      <c r="D8" s="11">
        <v>24</v>
      </c>
      <c r="E8" s="11">
        <v>0</v>
      </c>
      <c r="F8" s="11">
        <v>0</v>
      </c>
      <c r="G8" s="112">
        <f t="shared" si="0"/>
        <v>12963</v>
      </c>
      <c r="H8" s="27" t="s">
        <v>122</v>
      </c>
    </row>
    <row r="9" spans="1:8" ht="14.1" customHeight="1" x14ac:dyDescent="0.25">
      <c r="A9" s="92" t="s">
        <v>19</v>
      </c>
      <c r="B9" s="88">
        <v>895</v>
      </c>
      <c r="C9" s="88">
        <v>61</v>
      </c>
      <c r="D9" s="88">
        <v>1</v>
      </c>
      <c r="E9" s="88">
        <v>1</v>
      </c>
      <c r="F9" s="88">
        <v>0</v>
      </c>
      <c r="G9" s="111">
        <f t="shared" si="0"/>
        <v>958</v>
      </c>
      <c r="H9" s="27" t="s">
        <v>123</v>
      </c>
    </row>
    <row r="10" spans="1:8" ht="14.1" customHeight="1" x14ac:dyDescent="0.25">
      <c r="A10" s="44" t="s">
        <v>20</v>
      </c>
      <c r="B10" s="11">
        <v>642</v>
      </c>
      <c r="C10" s="11">
        <v>45</v>
      </c>
      <c r="D10" s="11">
        <v>1</v>
      </c>
      <c r="E10" s="11">
        <v>1</v>
      </c>
      <c r="F10" s="11">
        <v>0</v>
      </c>
      <c r="G10" s="112">
        <f t="shared" si="0"/>
        <v>689</v>
      </c>
      <c r="H10" s="27" t="s">
        <v>218</v>
      </c>
    </row>
    <row r="11" spans="1:8" ht="14.1" customHeight="1" x14ac:dyDescent="0.25">
      <c r="A11" s="92" t="s">
        <v>23</v>
      </c>
      <c r="B11" s="88">
        <v>4120</v>
      </c>
      <c r="C11" s="88">
        <v>91</v>
      </c>
      <c r="D11" s="88">
        <v>35</v>
      </c>
      <c r="E11" s="88">
        <v>5</v>
      </c>
      <c r="F11" s="88">
        <v>0</v>
      </c>
      <c r="G11" s="111">
        <f t="shared" si="0"/>
        <v>4251</v>
      </c>
      <c r="H11" s="27" t="s">
        <v>124</v>
      </c>
    </row>
    <row r="12" spans="1:8" ht="14.1" customHeight="1" x14ac:dyDescent="0.25">
      <c r="A12" s="44" t="s">
        <v>24</v>
      </c>
      <c r="B12" s="11">
        <v>13343</v>
      </c>
      <c r="C12" s="11">
        <v>188</v>
      </c>
      <c r="D12" s="11">
        <v>24</v>
      </c>
      <c r="E12" s="11">
        <v>3</v>
      </c>
      <c r="F12" s="11">
        <v>0</v>
      </c>
      <c r="G12" s="112">
        <f t="shared" si="0"/>
        <v>13558</v>
      </c>
      <c r="H12" s="27" t="s">
        <v>125</v>
      </c>
    </row>
    <row r="13" spans="1:8" ht="14.1" customHeight="1" x14ac:dyDescent="0.25">
      <c r="A13" s="92" t="s">
        <v>215</v>
      </c>
      <c r="B13" s="88">
        <v>100555</v>
      </c>
      <c r="C13" s="88">
        <v>16977</v>
      </c>
      <c r="D13" s="88">
        <v>852</v>
      </c>
      <c r="E13" s="88">
        <v>97</v>
      </c>
      <c r="F13" s="88">
        <v>0</v>
      </c>
      <c r="G13" s="111">
        <f t="shared" si="0"/>
        <v>118481</v>
      </c>
      <c r="H13" s="27" t="s">
        <v>216</v>
      </c>
    </row>
    <row r="14" spans="1:8" ht="14.1" customHeight="1" x14ac:dyDescent="0.25">
      <c r="A14" s="44" t="s">
        <v>21</v>
      </c>
      <c r="B14" s="11">
        <v>13311</v>
      </c>
      <c r="C14" s="11">
        <v>1309</v>
      </c>
      <c r="D14" s="11">
        <v>93</v>
      </c>
      <c r="E14" s="11">
        <v>394</v>
      </c>
      <c r="F14" s="11">
        <v>0</v>
      </c>
      <c r="G14" s="112">
        <f t="shared" si="0"/>
        <v>15107</v>
      </c>
      <c r="H14" s="27" t="s">
        <v>126</v>
      </c>
    </row>
    <row r="15" spans="1:8" ht="14.1" customHeight="1" x14ac:dyDescent="0.25">
      <c r="A15" s="92" t="s">
        <v>22</v>
      </c>
      <c r="B15" s="88">
        <v>3698</v>
      </c>
      <c r="C15" s="88">
        <v>301</v>
      </c>
      <c r="D15" s="88">
        <v>8</v>
      </c>
      <c r="E15" s="88">
        <v>7</v>
      </c>
      <c r="F15" s="88">
        <v>0</v>
      </c>
      <c r="G15" s="111">
        <f t="shared" si="0"/>
        <v>4014</v>
      </c>
      <c r="H15" s="27" t="s">
        <v>127</v>
      </c>
    </row>
    <row r="16" spans="1:8" ht="14.1" customHeight="1" x14ac:dyDescent="0.25">
      <c r="A16" s="44" t="s">
        <v>25</v>
      </c>
      <c r="B16" s="11">
        <v>5823</v>
      </c>
      <c r="C16" s="11">
        <v>126</v>
      </c>
      <c r="D16" s="11">
        <v>3</v>
      </c>
      <c r="E16" s="11">
        <v>15</v>
      </c>
      <c r="F16" s="11">
        <v>0</v>
      </c>
      <c r="G16" s="112">
        <f t="shared" si="0"/>
        <v>5967</v>
      </c>
      <c r="H16" s="27" t="s">
        <v>128</v>
      </c>
    </row>
    <row r="17" spans="1:8" ht="14.1" customHeight="1" x14ac:dyDescent="0.25">
      <c r="A17" s="92" t="s">
        <v>48</v>
      </c>
      <c r="B17" s="88">
        <v>24897</v>
      </c>
      <c r="C17" s="88">
        <v>4484</v>
      </c>
      <c r="D17" s="88">
        <v>69</v>
      </c>
      <c r="E17" s="88">
        <v>19</v>
      </c>
      <c r="F17" s="88">
        <v>0</v>
      </c>
      <c r="G17" s="111">
        <f t="shared" si="0"/>
        <v>29469</v>
      </c>
      <c r="H17" s="27" t="s">
        <v>129</v>
      </c>
    </row>
    <row r="18" spans="1:8" ht="14.1" customHeight="1" x14ac:dyDescent="0.25">
      <c r="A18" s="44" t="s">
        <v>26</v>
      </c>
      <c r="B18" s="11">
        <v>26044</v>
      </c>
      <c r="C18" s="11">
        <v>1245</v>
      </c>
      <c r="D18" s="11">
        <v>108</v>
      </c>
      <c r="E18" s="11">
        <v>65</v>
      </c>
      <c r="F18" s="11">
        <v>1</v>
      </c>
      <c r="G18" s="112">
        <f t="shared" si="0"/>
        <v>27463</v>
      </c>
      <c r="H18" s="27" t="s">
        <v>130</v>
      </c>
    </row>
    <row r="19" spans="1:8" ht="14.1" customHeight="1" x14ac:dyDescent="0.25">
      <c r="A19" s="92" t="s">
        <v>27</v>
      </c>
      <c r="B19" s="88">
        <v>2665</v>
      </c>
      <c r="C19" s="88">
        <v>117</v>
      </c>
      <c r="D19" s="88">
        <v>10</v>
      </c>
      <c r="E19" s="88">
        <v>0</v>
      </c>
      <c r="F19" s="88">
        <v>0</v>
      </c>
      <c r="G19" s="111">
        <f t="shared" si="0"/>
        <v>2792</v>
      </c>
      <c r="H19" s="27" t="s">
        <v>131</v>
      </c>
    </row>
    <row r="20" spans="1:8" ht="14.1" customHeight="1" x14ac:dyDescent="0.25">
      <c r="A20" s="44" t="s">
        <v>28</v>
      </c>
      <c r="B20" s="11">
        <v>18589</v>
      </c>
      <c r="C20" s="11">
        <v>835</v>
      </c>
      <c r="D20" s="11">
        <v>91</v>
      </c>
      <c r="E20" s="11">
        <v>5</v>
      </c>
      <c r="F20" s="11">
        <v>0</v>
      </c>
      <c r="G20" s="112">
        <f t="shared" si="0"/>
        <v>19520</v>
      </c>
      <c r="H20" s="27" t="s">
        <v>132</v>
      </c>
    </row>
    <row r="21" spans="1:8" ht="14.1" customHeight="1" x14ac:dyDescent="0.25">
      <c r="A21" s="92" t="s">
        <v>29</v>
      </c>
      <c r="B21" s="88">
        <v>33792</v>
      </c>
      <c r="C21" s="88">
        <v>1603</v>
      </c>
      <c r="D21" s="88">
        <v>259</v>
      </c>
      <c r="E21" s="88">
        <v>22</v>
      </c>
      <c r="F21" s="88">
        <v>1</v>
      </c>
      <c r="G21" s="111">
        <f t="shared" si="0"/>
        <v>35677</v>
      </c>
      <c r="H21" s="27" t="s">
        <v>133</v>
      </c>
    </row>
    <row r="22" spans="1:8" ht="14.1" customHeight="1" x14ac:dyDescent="0.25">
      <c r="A22" s="44" t="s">
        <v>30</v>
      </c>
      <c r="B22" s="11">
        <v>13681</v>
      </c>
      <c r="C22" s="11">
        <v>332</v>
      </c>
      <c r="D22" s="11">
        <v>73</v>
      </c>
      <c r="E22" s="11">
        <v>6</v>
      </c>
      <c r="F22" s="11">
        <v>0</v>
      </c>
      <c r="G22" s="112">
        <f t="shared" si="0"/>
        <v>14092</v>
      </c>
      <c r="H22" s="27" t="s">
        <v>134</v>
      </c>
    </row>
    <row r="23" spans="1:8" ht="14.1" customHeight="1" x14ac:dyDescent="0.25">
      <c r="A23" s="92" t="s">
        <v>31</v>
      </c>
      <c r="B23" s="88">
        <v>4894</v>
      </c>
      <c r="C23" s="88">
        <v>708</v>
      </c>
      <c r="D23" s="88">
        <v>19</v>
      </c>
      <c r="E23" s="88">
        <v>9</v>
      </c>
      <c r="F23" s="88">
        <v>0</v>
      </c>
      <c r="G23" s="111">
        <f t="shared" si="0"/>
        <v>5630</v>
      </c>
      <c r="H23" s="27" t="s">
        <v>135</v>
      </c>
    </row>
    <row r="24" spans="1:8" ht="14.1" customHeight="1" x14ac:dyDescent="0.25">
      <c r="A24" s="44" t="s">
        <v>32</v>
      </c>
      <c r="B24" s="11">
        <v>1157</v>
      </c>
      <c r="C24" s="11">
        <v>11</v>
      </c>
      <c r="D24" s="11">
        <v>2</v>
      </c>
      <c r="E24" s="11">
        <v>1</v>
      </c>
      <c r="F24" s="11">
        <v>0</v>
      </c>
      <c r="G24" s="112">
        <f t="shared" si="0"/>
        <v>1171</v>
      </c>
      <c r="H24" s="27" t="s">
        <v>136</v>
      </c>
    </row>
    <row r="25" spans="1:8" ht="14.1" customHeight="1" x14ac:dyDescent="0.25">
      <c r="A25" s="92" t="s">
        <v>33</v>
      </c>
      <c r="B25" s="88">
        <v>42540</v>
      </c>
      <c r="C25" s="88">
        <v>3206</v>
      </c>
      <c r="D25" s="88">
        <v>303</v>
      </c>
      <c r="E25" s="88">
        <v>4028</v>
      </c>
      <c r="F25" s="88">
        <v>0</v>
      </c>
      <c r="G25" s="111">
        <f t="shared" si="0"/>
        <v>50077</v>
      </c>
      <c r="H25" s="27" t="s">
        <v>137</v>
      </c>
    </row>
    <row r="26" spans="1:8" ht="14.1" customHeight="1" x14ac:dyDescent="0.25">
      <c r="A26" s="44" t="s">
        <v>34</v>
      </c>
      <c r="B26" s="11">
        <v>2397</v>
      </c>
      <c r="C26" s="11">
        <v>72</v>
      </c>
      <c r="D26" s="11">
        <v>2</v>
      </c>
      <c r="E26" s="11">
        <v>0</v>
      </c>
      <c r="F26" s="11">
        <v>0</v>
      </c>
      <c r="G26" s="112">
        <f t="shared" si="0"/>
        <v>2471</v>
      </c>
      <c r="H26" s="27" t="s">
        <v>138</v>
      </c>
    </row>
    <row r="27" spans="1:8" ht="14.1" customHeight="1" x14ac:dyDescent="0.25">
      <c r="A27" s="92" t="s">
        <v>35</v>
      </c>
      <c r="B27" s="88">
        <v>16286</v>
      </c>
      <c r="C27" s="88">
        <v>948</v>
      </c>
      <c r="D27" s="88">
        <v>61</v>
      </c>
      <c r="E27" s="88">
        <v>37</v>
      </c>
      <c r="F27" s="88">
        <v>0</v>
      </c>
      <c r="G27" s="111">
        <f t="shared" si="0"/>
        <v>17332</v>
      </c>
      <c r="H27" s="27" t="s">
        <v>139</v>
      </c>
    </row>
    <row r="28" spans="1:8" ht="14.1" customHeight="1" x14ac:dyDescent="0.25">
      <c r="A28" s="44" t="s">
        <v>36</v>
      </c>
      <c r="B28" s="11">
        <v>11700</v>
      </c>
      <c r="C28" s="11">
        <v>1845</v>
      </c>
      <c r="D28" s="11">
        <v>160</v>
      </c>
      <c r="E28" s="11">
        <v>221</v>
      </c>
      <c r="F28" s="11">
        <v>0</v>
      </c>
      <c r="G28" s="112">
        <f t="shared" si="0"/>
        <v>13926</v>
      </c>
      <c r="H28" s="27" t="s">
        <v>140</v>
      </c>
    </row>
    <row r="29" spans="1:8" ht="14.1" customHeight="1" x14ac:dyDescent="0.25">
      <c r="A29" s="92" t="s">
        <v>37</v>
      </c>
      <c r="B29" s="88">
        <v>903</v>
      </c>
      <c r="C29" s="88">
        <v>88</v>
      </c>
      <c r="D29" s="88">
        <v>0</v>
      </c>
      <c r="E29" s="88">
        <v>0</v>
      </c>
      <c r="F29" s="88">
        <v>0</v>
      </c>
      <c r="G29" s="111">
        <f t="shared" si="0"/>
        <v>991</v>
      </c>
      <c r="H29" s="27" t="s">
        <v>141</v>
      </c>
    </row>
    <row r="30" spans="1:8" ht="14.1" customHeight="1" x14ac:dyDescent="0.25">
      <c r="A30" s="44" t="s">
        <v>38</v>
      </c>
      <c r="B30" s="11">
        <v>10117</v>
      </c>
      <c r="C30" s="11">
        <v>1038</v>
      </c>
      <c r="D30" s="11">
        <v>29</v>
      </c>
      <c r="E30" s="11">
        <v>102</v>
      </c>
      <c r="F30" s="11">
        <v>0</v>
      </c>
      <c r="G30" s="112">
        <f t="shared" si="0"/>
        <v>11286</v>
      </c>
      <c r="H30" s="27" t="s">
        <v>142</v>
      </c>
    </row>
    <row r="31" spans="1:8" ht="14.1" customHeight="1" x14ac:dyDescent="0.25">
      <c r="A31" s="92" t="s">
        <v>39</v>
      </c>
      <c r="B31" s="88">
        <v>9364</v>
      </c>
      <c r="C31" s="88">
        <v>537</v>
      </c>
      <c r="D31" s="88">
        <v>40</v>
      </c>
      <c r="E31" s="88">
        <v>1</v>
      </c>
      <c r="F31" s="88">
        <v>0</v>
      </c>
      <c r="G31" s="111">
        <f t="shared" si="0"/>
        <v>9942</v>
      </c>
      <c r="H31" s="27" t="s">
        <v>143</v>
      </c>
    </row>
    <row r="32" spans="1:8" ht="14.1" customHeight="1" x14ac:dyDescent="0.25">
      <c r="A32" s="44" t="s">
        <v>40</v>
      </c>
      <c r="B32" s="11">
        <v>9159</v>
      </c>
      <c r="C32" s="11">
        <v>149</v>
      </c>
      <c r="D32" s="11">
        <v>14</v>
      </c>
      <c r="E32" s="11">
        <v>3</v>
      </c>
      <c r="F32" s="11">
        <v>0</v>
      </c>
      <c r="G32" s="112">
        <f t="shared" si="0"/>
        <v>9325</v>
      </c>
      <c r="H32" s="27" t="s">
        <v>144</v>
      </c>
    </row>
    <row r="33" spans="1:8" ht="14.1" customHeight="1" x14ac:dyDescent="0.25">
      <c r="A33" s="92" t="s">
        <v>41</v>
      </c>
      <c r="B33" s="88">
        <v>2375</v>
      </c>
      <c r="C33" s="88">
        <v>108</v>
      </c>
      <c r="D33" s="88">
        <v>13</v>
      </c>
      <c r="E33" s="88">
        <v>12</v>
      </c>
      <c r="F33" s="88">
        <v>0</v>
      </c>
      <c r="G33" s="111">
        <f t="shared" si="0"/>
        <v>2508</v>
      </c>
      <c r="H33" s="27" t="s">
        <v>145</v>
      </c>
    </row>
    <row r="34" spans="1:8" ht="14.1" customHeight="1" x14ac:dyDescent="0.25">
      <c r="A34" s="44" t="s">
        <v>42</v>
      </c>
      <c r="B34" s="11">
        <v>20692</v>
      </c>
      <c r="C34" s="11">
        <v>2689</v>
      </c>
      <c r="D34" s="11">
        <v>44</v>
      </c>
      <c r="E34" s="11">
        <v>80</v>
      </c>
      <c r="F34" s="11">
        <v>0</v>
      </c>
      <c r="G34" s="112">
        <f t="shared" si="0"/>
        <v>23505</v>
      </c>
      <c r="H34" s="27" t="s">
        <v>219</v>
      </c>
    </row>
    <row r="35" spans="1:8" ht="14.1" customHeight="1" x14ac:dyDescent="0.25">
      <c r="A35" s="92" t="s">
        <v>43</v>
      </c>
      <c r="B35" s="88">
        <v>2721</v>
      </c>
      <c r="C35" s="88">
        <v>202</v>
      </c>
      <c r="D35" s="88">
        <v>4</v>
      </c>
      <c r="E35" s="88">
        <v>2</v>
      </c>
      <c r="F35" s="88">
        <v>0</v>
      </c>
      <c r="G35" s="111">
        <f t="shared" si="0"/>
        <v>2929</v>
      </c>
      <c r="H35" s="27" t="s">
        <v>146</v>
      </c>
    </row>
    <row r="36" spans="1:8" ht="14.1" customHeight="1" x14ac:dyDescent="0.25">
      <c r="A36" s="44" t="s">
        <v>44</v>
      </c>
      <c r="B36" s="11">
        <v>15366</v>
      </c>
      <c r="C36" s="11">
        <v>620</v>
      </c>
      <c r="D36" s="11">
        <v>68</v>
      </c>
      <c r="E36" s="11">
        <v>17</v>
      </c>
      <c r="F36" s="11">
        <v>0</v>
      </c>
      <c r="G36" s="112">
        <f t="shared" si="0"/>
        <v>16071</v>
      </c>
      <c r="H36" s="27" t="s">
        <v>147</v>
      </c>
    </row>
    <row r="37" spans="1:8" ht="14.1" customHeight="1" x14ac:dyDescent="0.25">
      <c r="A37" s="92" t="s">
        <v>45</v>
      </c>
      <c r="B37" s="88">
        <v>3828</v>
      </c>
      <c r="C37" s="88">
        <v>180</v>
      </c>
      <c r="D37" s="88">
        <v>24</v>
      </c>
      <c r="E37" s="88">
        <v>2</v>
      </c>
      <c r="F37" s="88">
        <v>0</v>
      </c>
      <c r="G37" s="111">
        <f t="shared" si="0"/>
        <v>4034</v>
      </c>
      <c r="H37" s="27" t="s">
        <v>148</v>
      </c>
    </row>
    <row r="38" spans="1:8" ht="14.1" customHeight="1" x14ac:dyDescent="0.25">
      <c r="A38" s="44" t="s">
        <v>46</v>
      </c>
      <c r="B38" s="11">
        <v>1935</v>
      </c>
      <c r="C38" s="11">
        <v>40</v>
      </c>
      <c r="D38" s="11">
        <v>0</v>
      </c>
      <c r="E38" s="11">
        <v>5</v>
      </c>
      <c r="F38" s="11">
        <v>0</v>
      </c>
      <c r="G38" s="112">
        <f t="shared" si="0"/>
        <v>1980</v>
      </c>
      <c r="H38" s="27" t="s">
        <v>149</v>
      </c>
    </row>
    <row r="39" spans="1:8" ht="10.5" customHeight="1" x14ac:dyDescent="0.25">
      <c r="A39" s="56"/>
      <c r="B39" s="59"/>
      <c r="C39" s="59"/>
      <c r="D39" s="59"/>
      <c r="E39" s="59"/>
      <c r="F39" s="59"/>
      <c r="G39" s="59"/>
    </row>
    <row r="40" spans="1:8" ht="23.25" customHeight="1" x14ac:dyDescent="0.25">
      <c r="A40" s="89" t="s">
        <v>63</v>
      </c>
      <c r="B40" s="90">
        <f t="shared" ref="B40:G40" si="1">SUM(B7:B38)</f>
        <v>438816</v>
      </c>
      <c r="C40" s="90">
        <f t="shared" si="1"/>
        <v>41823</v>
      </c>
      <c r="D40" s="90">
        <f t="shared" si="1"/>
        <v>2538</v>
      </c>
      <c r="E40" s="90">
        <f t="shared" si="1"/>
        <v>5182</v>
      </c>
      <c r="F40" s="90">
        <f t="shared" si="1"/>
        <v>2</v>
      </c>
      <c r="G40" s="90">
        <f t="shared" si="1"/>
        <v>488361</v>
      </c>
    </row>
    <row r="41" spans="1:8" x14ac:dyDescent="0.25">
      <c r="A41" s="10"/>
      <c r="B41" s="55">
        <f>B40*100/$G$40</f>
        <v>89.854840988531024</v>
      </c>
      <c r="C41" s="55">
        <f t="shared" ref="C41:F41" si="2">C40*100/$G$40</f>
        <v>8.5639516669021489</v>
      </c>
      <c r="D41" s="55">
        <f t="shared" si="2"/>
        <v>0.51969751884364235</v>
      </c>
      <c r="E41" s="55">
        <v>1</v>
      </c>
      <c r="F41" s="55">
        <f t="shared" si="2"/>
        <v>4.0953311177591986E-4</v>
      </c>
    </row>
    <row r="42" spans="1:8" x14ac:dyDescent="0.25">
      <c r="B42" s="1"/>
      <c r="C42" s="1"/>
      <c r="D42" s="1"/>
      <c r="E42" s="1"/>
    </row>
    <row r="44" spans="1:8" x14ac:dyDescent="0.25">
      <c r="A44" s="10"/>
    </row>
    <row r="45" spans="1:8" x14ac:dyDescent="0.25">
      <c r="A45" s="10"/>
    </row>
    <row r="46" spans="1:8" x14ac:dyDescent="0.25">
      <c r="A46" s="10"/>
    </row>
    <row r="47" spans="1:8" x14ac:dyDescent="0.25">
      <c r="A47" s="10"/>
    </row>
    <row r="48" spans="1:8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</sheetData>
  <mergeCells count="4">
    <mergeCell ref="A4:A5"/>
    <mergeCell ref="G4:G5"/>
    <mergeCell ref="B4:F4"/>
    <mergeCell ref="A2:G2"/>
  </mergeCells>
  <phoneticPr fontId="0" type="noConversion"/>
  <pageMargins left="0.27" right="0.75" top="0.48" bottom="1" header="0" footer="0"/>
  <pageSetup paperSize="9" scale="92" orientation="portrait" r:id="rId1"/>
  <headerFooter alignWithMargins="0"/>
  <ignoredErrors>
    <ignoredError sqref="B41:F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I40"/>
  <sheetViews>
    <sheetView zoomScaleNormal="100" workbookViewId="0">
      <selection activeCell="H63" sqref="H63"/>
    </sheetView>
  </sheetViews>
  <sheetFormatPr baseColWidth="10" defaultColWidth="11.42578125" defaultRowHeight="15" x14ac:dyDescent="0.25"/>
  <cols>
    <col min="1" max="1" width="22.42578125" style="3" customWidth="1"/>
    <col min="2" max="2" width="9.28515625" style="2" customWidth="1"/>
    <col min="3" max="3" width="9.140625" style="2" customWidth="1"/>
    <col min="4" max="4" width="8.140625" style="2" customWidth="1"/>
    <col min="5" max="5" width="10" style="2" customWidth="1"/>
    <col min="6" max="6" width="8.85546875" style="2" customWidth="1"/>
    <col min="7" max="7" width="11.5703125" style="2" customWidth="1"/>
    <col min="8" max="8" width="14.42578125" style="2" customWidth="1"/>
    <col min="9" max="16384" width="11.42578125" style="3"/>
  </cols>
  <sheetData>
    <row r="2" spans="1:9" ht="17.25" x14ac:dyDescent="0.3">
      <c r="A2" s="13" t="s">
        <v>162</v>
      </c>
    </row>
    <row r="4" spans="1:9" ht="21.75" customHeight="1" x14ac:dyDescent="0.25">
      <c r="A4" s="119" t="s">
        <v>167</v>
      </c>
      <c r="B4" s="124" t="s">
        <v>158</v>
      </c>
      <c r="C4" s="124"/>
      <c r="D4" s="124"/>
      <c r="E4" s="124"/>
      <c r="F4" s="124"/>
      <c r="G4" s="118" t="s">
        <v>63</v>
      </c>
      <c r="H4" s="118" t="s">
        <v>150</v>
      </c>
    </row>
    <row r="5" spans="1:9" ht="21" customHeight="1" x14ac:dyDescent="0.25">
      <c r="A5" s="119"/>
      <c r="B5" s="83" t="s">
        <v>16</v>
      </c>
      <c r="C5" s="83" t="s">
        <v>15</v>
      </c>
      <c r="D5" s="83" t="s">
        <v>13</v>
      </c>
      <c r="E5" s="83" t="s">
        <v>14</v>
      </c>
      <c r="F5" s="83" t="s">
        <v>55</v>
      </c>
      <c r="G5" s="118"/>
      <c r="H5" s="118"/>
    </row>
    <row r="6" spans="1:9" ht="9.75" customHeight="1" x14ac:dyDescent="0.25">
      <c r="A6" s="19"/>
      <c r="B6" s="26"/>
      <c r="C6" s="26"/>
      <c r="D6" s="26"/>
      <c r="E6" s="26"/>
      <c r="F6" s="26"/>
      <c r="G6" s="53"/>
      <c r="H6" s="53"/>
    </row>
    <row r="7" spans="1:9" ht="14.1" customHeight="1" x14ac:dyDescent="0.25">
      <c r="A7" s="92" t="s">
        <v>17</v>
      </c>
      <c r="B7" s="96">
        <v>1664</v>
      </c>
      <c r="C7" s="96">
        <v>2027</v>
      </c>
      <c r="D7" s="96">
        <v>102</v>
      </c>
      <c r="E7" s="96">
        <v>7828</v>
      </c>
      <c r="F7" s="96">
        <v>59</v>
      </c>
      <c r="G7" s="86">
        <f>SUM(B7:F7)</f>
        <v>11680</v>
      </c>
      <c r="H7" s="96">
        <v>5</v>
      </c>
      <c r="I7" s="27" t="s">
        <v>121</v>
      </c>
    </row>
    <row r="8" spans="1:9" ht="14.1" customHeight="1" x14ac:dyDescent="0.25">
      <c r="A8" s="44" t="s">
        <v>18</v>
      </c>
      <c r="B8" s="2">
        <v>1799</v>
      </c>
      <c r="C8" s="2">
        <v>686</v>
      </c>
      <c r="D8" s="2">
        <v>140</v>
      </c>
      <c r="E8" s="2">
        <v>11012</v>
      </c>
      <c r="F8" s="2">
        <v>132</v>
      </c>
      <c r="G8" s="113">
        <f>SUM(B8:F8)</f>
        <v>13769</v>
      </c>
      <c r="H8" s="2">
        <v>1</v>
      </c>
      <c r="I8" s="27" t="s">
        <v>122</v>
      </c>
    </row>
    <row r="9" spans="1:9" ht="14.1" customHeight="1" x14ac:dyDescent="0.25">
      <c r="A9" s="92" t="s">
        <v>19</v>
      </c>
      <c r="B9" s="96">
        <v>107</v>
      </c>
      <c r="C9" s="96">
        <v>176</v>
      </c>
      <c r="D9" s="96">
        <v>3</v>
      </c>
      <c r="E9" s="96">
        <v>889</v>
      </c>
      <c r="F9" s="96">
        <v>3</v>
      </c>
      <c r="G9" s="86">
        <f t="shared" ref="G9:G38" si="0">SUM(B9:F9)</f>
        <v>1178</v>
      </c>
      <c r="H9" s="96">
        <v>0</v>
      </c>
      <c r="I9" s="27" t="s">
        <v>123</v>
      </c>
    </row>
    <row r="10" spans="1:9" ht="14.1" customHeight="1" x14ac:dyDescent="0.25">
      <c r="A10" s="44" t="s">
        <v>20</v>
      </c>
      <c r="B10" s="2">
        <v>181</v>
      </c>
      <c r="C10" s="2">
        <v>207</v>
      </c>
      <c r="D10" s="2">
        <v>14</v>
      </c>
      <c r="E10" s="2">
        <v>563</v>
      </c>
      <c r="F10" s="2">
        <v>10</v>
      </c>
      <c r="G10" s="113">
        <f t="shared" si="0"/>
        <v>975</v>
      </c>
      <c r="H10" s="2">
        <v>0</v>
      </c>
      <c r="I10" s="27" t="s">
        <v>218</v>
      </c>
    </row>
    <row r="11" spans="1:9" ht="14.1" customHeight="1" x14ac:dyDescent="0.25">
      <c r="A11" s="92" t="s">
        <v>23</v>
      </c>
      <c r="B11" s="96">
        <v>730</v>
      </c>
      <c r="C11" s="96">
        <v>954</v>
      </c>
      <c r="D11" s="96">
        <v>16</v>
      </c>
      <c r="E11" s="96">
        <v>2965</v>
      </c>
      <c r="F11" s="96">
        <v>17</v>
      </c>
      <c r="G11" s="86">
        <f t="shared" si="0"/>
        <v>4682</v>
      </c>
      <c r="H11" s="96">
        <v>0</v>
      </c>
      <c r="I11" s="27" t="s">
        <v>124</v>
      </c>
    </row>
    <row r="12" spans="1:9" ht="14.1" customHeight="1" x14ac:dyDescent="0.25">
      <c r="A12" s="44" t="s">
        <v>24</v>
      </c>
      <c r="B12" s="2">
        <v>1198</v>
      </c>
      <c r="C12" s="2">
        <v>756</v>
      </c>
      <c r="D12" s="2">
        <v>99</v>
      </c>
      <c r="E12" s="2">
        <v>14149</v>
      </c>
      <c r="F12" s="2">
        <v>21</v>
      </c>
      <c r="G12" s="113">
        <f t="shared" si="0"/>
        <v>16223</v>
      </c>
      <c r="H12" s="2">
        <v>0</v>
      </c>
      <c r="I12" s="27" t="s">
        <v>125</v>
      </c>
    </row>
    <row r="13" spans="1:9" ht="14.1" customHeight="1" x14ac:dyDescent="0.25">
      <c r="A13" s="92" t="s">
        <v>215</v>
      </c>
      <c r="B13" s="96">
        <v>45624</v>
      </c>
      <c r="C13" s="96">
        <v>24705</v>
      </c>
      <c r="D13" s="96">
        <v>866</v>
      </c>
      <c r="E13" s="96">
        <v>64209</v>
      </c>
      <c r="F13" s="96">
        <v>34</v>
      </c>
      <c r="G13" s="86">
        <f t="shared" si="0"/>
        <v>135438</v>
      </c>
      <c r="H13" s="96">
        <v>347</v>
      </c>
      <c r="I13" s="27" t="s">
        <v>216</v>
      </c>
    </row>
    <row r="14" spans="1:9" ht="14.1" customHeight="1" x14ac:dyDescent="0.25">
      <c r="A14" s="44" t="s">
        <v>21</v>
      </c>
      <c r="B14" s="2">
        <v>2990</v>
      </c>
      <c r="C14" s="2">
        <v>1354</v>
      </c>
      <c r="D14" s="2">
        <v>91</v>
      </c>
      <c r="E14" s="2">
        <v>13571</v>
      </c>
      <c r="F14" s="2">
        <v>26</v>
      </c>
      <c r="G14" s="113">
        <f t="shared" si="0"/>
        <v>18032</v>
      </c>
      <c r="H14" s="2">
        <v>2</v>
      </c>
      <c r="I14" s="27" t="s">
        <v>126</v>
      </c>
    </row>
    <row r="15" spans="1:9" ht="14.1" customHeight="1" x14ac:dyDescent="0.25">
      <c r="A15" s="92" t="s">
        <v>22</v>
      </c>
      <c r="B15" s="96">
        <v>619</v>
      </c>
      <c r="C15" s="96">
        <v>601</v>
      </c>
      <c r="D15" s="96">
        <v>31</v>
      </c>
      <c r="E15" s="96">
        <v>3530</v>
      </c>
      <c r="F15" s="96">
        <v>28</v>
      </c>
      <c r="G15" s="86">
        <f t="shared" si="0"/>
        <v>4809</v>
      </c>
      <c r="H15" s="96">
        <v>0</v>
      </c>
      <c r="I15" s="27" t="s">
        <v>127</v>
      </c>
    </row>
    <row r="16" spans="1:9" ht="14.1" customHeight="1" x14ac:dyDescent="0.25">
      <c r="A16" s="44" t="s">
        <v>25</v>
      </c>
      <c r="B16" s="2">
        <v>422</v>
      </c>
      <c r="C16" s="2">
        <v>540</v>
      </c>
      <c r="D16" s="2">
        <v>30</v>
      </c>
      <c r="E16" s="2">
        <v>6040</v>
      </c>
      <c r="F16" s="2">
        <v>8</v>
      </c>
      <c r="G16" s="113">
        <f t="shared" si="0"/>
        <v>7040</v>
      </c>
      <c r="H16" s="2">
        <v>2</v>
      </c>
      <c r="I16" s="27" t="s">
        <v>128</v>
      </c>
    </row>
    <row r="17" spans="1:9" ht="14.1" customHeight="1" x14ac:dyDescent="0.25">
      <c r="A17" s="92" t="s">
        <v>48</v>
      </c>
      <c r="B17" s="96">
        <v>9763</v>
      </c>
      <c r="C17" s="96">
        <v>6209</v>
      </c>
      <c r="D17" s="96">
        <v>230</v>
      </c>
      <c r="E17" s="96">
        <v>16143</v>
      </c>
      <c r="F17" s="96">
        <v>112</v>
      </c>
      <c r="G17" s="86">
        <f t="shared" si="0"/>
        <v>32457</v>
      </c>
      <c r="H17" s="96">
        <v>3</v>
      </c>
      <c r="I17" s="27" t="s">
        <v>129</v>
      </c>
    </row>
    <row r="18" spans="1:9" ht="14.1" customHeight="1" x14ac:dyDescent="0.25">
      <c r="A18" s="44" t="s">
        <v>26</v>
      </c>
      <c r="B18" s="2">
        <v>4189</v>
      </c>
      <c r="C18" s="2">
        <v>6562</v>
      </c>
      <c r="D18" s="2">
        <v>143</v>
      </c>
      <c r="E18" s="2">
        <v>19968</v>
      </c>
      <c r="F18" s="2">
        <v>30</v>
      </c>
      <c r="G18" s="113">
        <f t="shared" si="0"/>
        <v>30892</v>
      </c>
      <c r="H18" s="2">
        <v>13</v>
      </c>
      <c r="I18" s="27" t="s">
        <v>130</v>
      </c>
    </row>
    <row r="19" spans="1:9" ht="14.1" customHeight="1" x14ac:dyDescent="0.25">
      <c r="A19" s="92" t="s">
        <v>27</v>
      </c>
      <c r="B19" s="96">
        <v>557</v>
      </c>
      <c r="C19" s="96">
        <v>580</v>
      </c>
      <c r="D19" s="96">
        <v>15</v>
      </c>
      <c r="E19" s="96">
        <v>1822</v>
      </c>
      <c r="F19" s="96">
        <v>37</v>
      </c>
      <c r="G19" s="86">
        <f t="shared" si="0"/>
        <v>3011</v>
      </c>
      <c r="H19" s="96">
        <v>0</v>
      </c>
      <c r="I19" s="27" t="s">
        <v>131</v>
      </c>
    </row>
    <row r="20" spans="1:9" ht="14.1" customHeight="1" x14ac:dyDescent="0.25">
      <c r="A20" s="44" t="s">
        <v>28</v>
      </c>
      <c r="B20" s="2">
        <v>2835</v>
      </c>
      <c r="C20" s="2">
        <v>4524</v>
      </c>
      <c r="D20" s="2">
        <v>111</v>
      </c>
      <c r="E20" s="2">
        <v>14266</v>
      </c>
      <c r="F20" s="2">
        <v>9</v>
      </c>
      <c r="G20" s="113">
        <f t="shared" si="0"/>
        <v>21745</v>
      </c>
      <c r="H20" s="2">
        <v>0</v>
      </c>
      <c r="I20" s="27" t="s">
        <v>132</v>
      </c>
    </row>
    <row r="21" spans="1:9" ht="14.1" customHeight="1" x14ac:dyDescent="0.25">
      <c r="A21" s="92" t="s">
        <v>29</v>
      </c>
      <c r="B21" s="96">
        <v>5825</v>
      </c>
      <c r="C21" s="96">
        <v>7861</v>
      </c>
      <c r="D21" s="96">
        <v>324</v>
      </c>
      <c r="E21" s="96">
        <v>24828</v>
      </c>
      <c r="F21" s="96">
        <v>166</v>
      </c>
      <c r="G21" s="86">
        <f t="shared" si="0"/>
        <v>39004</v>
      </c>
      <c r="H21" s="96">
        <v>12</v>
      </c>
      <c r="I21" s="27" t="s">
        <v>133</v>
      </c>
    </row>
    <row r="22" spans="1:9" ht="14.1" customHeight="1" x14ac:dyDescent="0.25">
      <c r="A22" s="44" t="s">
        <v>30</v>
      </c>
      <c r="B22" s="2">
        <v>1549</v>
      </c>
      <c r="C22" s="2">
        <v>3192</v>
      </c>
      <c r="D22" s="2">
        <v>68</v>
      </c>
      <c r="E22" s="2">
        <v>9785</v>
      </c>
      <c r="F22" s="2">
        <v>156</v>
      </c>
      <c r="G22" s="113">
        <f t="shared" si="0"/>
        <v>14750</v>
      </c>
      <c r="H22" s="2">
        <v>0</v>
      </c>
      <c r="I22" s="27" t="s">
        <v>134</v>
      </c>
    </row>
    <row r="23" spans="1:9" ht="14.1" customHeight="1" x14ac:dyDescent="0.25">
      <c r="A23" s="92" t="s">
        <v>31</v>
      </c>
      <c r="B23" s="96">
        <v>1822</v>
      </c>
      <c r="C23" s="96">
        <v>1429</v>
      </c>
      <c r="D23" s="96">
        <v>61</v>
      </c>
      <c r="E23" s="96">
        <v>2480</v>
      </c>
      <c r="F23" s="96">
        <v>20</v>
      </c>
      <c r="G23" s="86">
        <f t="shared" si="0"/>
        <v>5812</v>
      </c>
      <c r="H23" s="96">
        <v>5</v>
      </c>
      <c r="I23" s="27" t="s">
        <v>135</v>
      </c>
    </row>
    <row r="24" spans="1:9" ht="14.1" customHeight="1" x14ac:dyDescent="0.25">
      <c r="A24" s="44" t="s">
        <v>32</v>
      </c>
      <c r="B24" s="2">
        <v>82</v>
      </c>
      <c r="C24" s="2">
        <v>610</v>
      </c>
      <c r="D24" s="2">
        <v>1</v>
      </c>
      <c r="E24" s="2">
        <v>549</v>
      </c>
      <c r="F24" s="2">
        <v>16</v>
      </c>
      <c r="G24" s="113">
        <f t="shared" si="0"/>
        <v>1258</v>
      </c>
      <c r="H24" s="2">
        <v>0</v>
      </c>
      <c r="I24" s="27" t="s">
        <v>136</v>
      </c>
    </row>
    <row r="25" spans="1:9" ht="14.1" customHeight="1" x14ac:dyDescent="0.25">
      <c r="A25" s="92" t="s">
        <v>33</v>
      </c>
      <c r="B25" s="96">
        <v>12038</v>
      </c>
      <c r="C25" s="96">
        <v>5399</v>
      </c>
      <c r="D25" s="96">
        <v>310</v>
      </c>
      <c r="E25" s="96">
        <v>45146</v>
      </c>
      <c r="F25" s="96">
        <v>28</v>
      </c>
      <c r="G25" s="86">
        <f t="shared" si="0"/>
        <v>62921</v>
      </c>
      <c r="H25" s="96">
        <v>11</v>
      </c>
      <c r="I25" s="27" t="s">
        <v>137</v>
      </c>
    </row>
    <row r="26" spans="1:9" ht="14.1" customHeight="1" x14ac:dyDescent="0.25">
      <c r="A26" s="44" t="s">
        <v>34</v>
      </c>
      <c r="B26" s="2">
        <v>590</v>
      </c>
      <c r="C26" s="2">
        <v>547</v>
      </c>
      <c r="D26" s="2">
        <v>2</v>
      </c>
      <c r="E26" s="2">
        <v>1680</v>
      </c>
      <c r="F26" s="2">
        <v>7</v>
      </c>
      <c r="G26" s="113">
        <f t="shared" si="0"/>
        <v>2826</v>
      </c>
      <c r="H26" s="2">
        <v>0</v>
      </c>
      <c r="I26" s="27" t="s">
        <v>138</v>
      </c>
    </row>
    <row r="27" spans="1:9" ht="14.1" customHeight="1" x14ac:dyDescent="0.25">
      <c r="A27" s="92" t="s">
        <v>35</v>
      </c>
      <c r="B27" s="96">
        <v>3672</v>
      </c>
      <c r="C27" s="96">
        <v>5131</v>
      </c>
      <c r="D27" s="96">
        <v>150</v>
      </c>
      <c r="E27" s="96">
        <v>9537</v>
      </c>
      <c r="F27" s="96">
        <v>20</v>
      </c>
      <c r="G27" s="86">
        <f t="shared" si="0"/>
        <v>18510</v>
      </c>
      <c r="H27" s="96">
        <v>1</v>
      </c>
      <c r="I27" s="27" t="s">
        <v>139</v>
      </c>
    </row>
    <row r="28" spans="1:9" ht="14.1" customHeight="1" x14ac:dyDescent="0.25">
      <c r="A28" s="44" t="s">
        <v>36</v>
      </c>
      <c r="B28" s="2">
        <v>3334</v>
      </c>
      <c r="C28" s="2">
        <v>2107</v>
      </c>
      <c r="D28" s="2">
        <v>260</v>
      </c>
      <c r="E28" s="2">
        <v>9860</v>
      </c>
      <c r="F28" s="2">
        <v>9</v>
      </c>
      <c r="G28" s="113">
        <f t="shared" si="0"/>
        <v>15570</v>
      </c>
      <c r="H28" s="2">
        <v>51</v>
      </c>
      <c r="I28" s="27" t="s">
        <v>140</v>
      </c>
    </row>
    <row r="29" spans="1:9" ht="14.1" customHeight="1" x14ac:dyDescent="0.25">
      <c r="A29" s="92" t="s">
        <v>37</v>
      </c>
      <c r="B29" s="96">
        <v>241</v>
      </c>
      <c r="C29" s="96">
        <v>206</v>
      </c>
      <c r="D29" s="96">
        <v>15</v>
      </c>
      <c r="E29" s="96">
        <v>657</v>
      </c>
      <c r="F29" s="96">
        <v>47</v>
      </c>
      <c r="G29" s="86">
        <f t="shared" si="0"/>
        <v>1166</v>
      </c>
      <c r="H29" s="96">
        <v>0</v>
      </c>
      <c r="I29" s="27" t="s">
        <v>141</v>
      </c>
    </row>
    <row r="30" spans="1:9" ht="14.1" customHeight="1" x14ac:dyDescent="0.25">
      <c r="A30" s="44" t="s">
        <v>38</v>
      </c>
      <c r="B30" s="2">
        <v>2014</v>
      </c>
      <c r="C30" s="2">
        <v>1903</v>
      </c>
      <c r="D30" s="2">
        <v>57</v>
      </c>
      <c r="E30" s="2">
        <v>8189</v>
      </c>
      <c r="F30" s="2">
        <v>16</v>
      </c>
      <c r="G30" s="113">
        <f t="shared" si="0"/>
        <v>12179</v>
      </c>
      <c r="H30" s="2">
        <v>0</v>
      </c>
      <c r="I30" s="27" t="s">
        <v>142</v>
      </c>
    </row>
    <row r="31" spans="1:9" ht="14.1" customHeight="1" x14ac:dyDescent="0.25">
      <c r="A31" s="92" t="s">
        <v>39</v>
      </c>
      <c r="B31" s="96">
        <v>1181</v>
      </c>
      <c r="C31" s="96">
        <v>1983</v>
      </c>
      <c r="D31" s="96">
        <v>38</v>
      </c>
      <c r="E31" s="96">
        <v>7574</v>
      </c>
      <c r="F31" s="96">
        <v>30</v>
      </c>
      <c r="G31" s="86">
        <f t="shared" si="0"/>
        <v>10806</v>
      </c>
      <c r="H31" s="96">
        <v>2</v>
      </c>
      <c r="I31" s="27" t="s">
        <v>143</v>
      </c>
    </row>
    <row r="32" spans="1:9" ht="14.1" customHeight="1" x14ac:dyDescent="0.25">
      <c r="A32" s="44" t="s">
        <v>40</v>
      </c>
      <c r="B32" s="2">
        <v>761</v>
      </c>
      <c r="C32" s="2">
        <v>751</v>
      </c>
      <c r="D32" s="2">
        <v>49</v>
      </c>
      <c r="E32" s="2">
        <v>8745</v>
      </c>
      <c r="F32" s="2">
        <v>4</v>
      </c>
      <c r="G32" s="113">
        <f t="shared" si="0"/>
        <v>10310</v>
      </c>
      <c r="H32" s="2">
        <v>0</v>
      </c>
      <c r="I32" s="27" t="s">
        <v>144</v>
      </c>
    </row>
    <row r="33" spans="1:9" ht="14.1" customHeight="1" x14ac:dyDescent="0.25">
      <c r="A33" s="92" t="s">
        <v>41</v>
      </c>
      <c r="B33" s="96">
        <v>719</v>
      </c>
      <c r="C33" s="96">
        <v>705</v>
      </c>
      <c r="D33" s="96">
        <v>21</v>
      </c>
      <c r="E33" s="96">
        <v>2355</v>
      </c>
      <c r="F33" s="96">
        <v>37</v>
      </c>
      <c r="G33" s="86">
        <f t="shared" si="0"/>
        <v>3837</v>
      </c>
      <c r="H33" s="96">
        <v>35</v>
      </c>
      <c r="I33" s="27" t="s">
        <v>145</v>
      </c>
    </row>
    <row r="34" spans="1:9" ht="14.1" customHeight="1" x14ac:dyDescent="0.25">
      <c r="A34" s="44" t="s">
        <v>42</v>
      </c>
      <c r="B34" s="2">
        <v>4821</v>
      </c>
      <c r="C34" s="2">
        <v>2195</v>
      </c>
      <c r="D34" s="2">
        <v>157</v>
      </c>
      <c r="E34" s="2">
        <v>22882</v>
      </c>
      <c r="F34" s="2">
        <v>47</v>
      </c>
      <c r="G34" s="113">
        <f t="shared" si="0"/>
        <v>30102</v>
      </c>
      <c r="H34" s="2">
        <v>4</v>
      </c>
      <c r="I34" s="27" t="s">
        <v>219</v>
      </c>
    </row>
    <row r="35" spans="1:9" ht="14.1" customHeight="1" x14ac:dyDescent="0.25">
      <c r="A35" s="92" t="s">
        <v>43</v>
      </c>
      <c r="B35" s="96">
        <v>626</v>
      </c>
      <c r="C35" s="96">
        <v>720</v>
      </c>
      <c r="D35" s="96">
        <v>22</v>
      </c>
      <c r="E35" s="96">
        <v>1672</v>
      </c>
      <c r="F35" s="96">
        <v>5</v>
      </c>
      <c r="G35" s="86">
        <f t="shared" si="0"/>
        <v>3045</v>
      </c>
      <c r="H35" s="96">
        <v>1</v>
      </c>
      <c r="I35" s="27" t="s">
        <v>146</v>
      </c>
    </row>
    <row r="36" spans="1:9" ht="14.1" customHeight="1" x14ac:dyDescent="0.25">
      <c r="A36" s="44" t="s">
        <v>44</v>
      </c>
      <c r="B36" s="2">
        <v>2247</v>
      </c>
      <c r="C36" s="2">
        <v>3175</v>
      </c>
      <c r="D36" s="2">
        <v>62</v>
      </c>
      <c r="E36" s="2">
        <v>14650</v>
      </c>
      <c r="F36" s="2">
        <v>72</v>
      </c>
      <c r="G36" s="113">
        <f t="shared" si="0"/>
        <v>20206</v>
      </c>
      <c r="H36" s="2">
        <v>2</v>
      </c>
      <c r="I36" s="27" t="s">
        <v>147</v>
      </c>
    </row>
    <row r="37" spans="1:9" ht="14.1" customHeight="1" x14ac:dyDescent="0.25">
      <c r="A37" s="92" t="s">
        <v>45</v>
      </c>
      <c r="B37" s="96">
        <v>720</v>
      </c>
      <c r="C37" s="96">
        <v>1198</v>
      </c>
      <c r="D37" s="96">
        <v>33</v>
      </c>
      <c r="E37" s="96">
        <v>2665</v>
      </c>
      <c r="F37" s="96">
        <v>1</v>
      </c>
      <c r="G37" s="86">
        <f t="shared" si="0"/>
        <v>4617</v>
      </c>
      <c r="H37" s="96">
        <v>0</v>
      </c>
      <c r="I37" s="27" t="s">
        <v>148</v>
      </c>
    </row>
    <row r="38" spans="1:9" ht="14.1" customHeight="1" x14ac:dyDescent="0.25">
      <c r="A38" s="44" t="s">
        <v>46</v>
      </c>
      <c r="B38" s="2">
        <v>138</v>
      </c>
      <c r="C38" s="2">
        <v>301</v>
      </c>
      <c r="D38" s="2">
        <v>3</v>
      </c>
      <c r="E38" s="2">
        <v>1750</v>
      </c>
      <c r="F38" s="2">
        <v>19</v>
      </c>
      <c r="G38" s="113">
        <f t="shared" si="0"/>
        <v>2211</v>
      </c>
      <c r="H38" s="2">
        <v>0</v>
      </c>
      <c r="I38" s="27" t="s">
        <v>149</v>
      </c>
    </row>
    <row r="39" spans="1:9" ht="10.5" customHeight="1" x14ac:dyDescent="0.25">
      <c r="A39" s="19"/>
      <c r="B39" s="26"/>
      <c r="C39" s="26"/>
      <c r="D39" s="26"/>
      <c r="E39" s="26"/>
      <c r="F39" s="26"/>
      <c r="G39" s="26"/>
      <c r="H39" s="26"/>
    </row>
    <row r="40" spans="1:9" ht="22.5" customHeight="1" x14ac:dyDescent="0.25">
      <c r="A40" s="79" t="s">
        <v>63</v>
      </c>
      <c r="B40" s="80">
        <f t="shared" ref="B40:H40" si="1">SUM(B7:B38)</f>
        <v>115058</v>
      </c>
      <c r="C40" s="80">
        <f t="shared" si="1"/>
        <v>89294</v>
      </c>
      <c r="D40" s="80">
        <f t="shared" si="1"/>
        <v>3524</v>
      </c>
      <c r="E40" s="80">
        <f t="shared" si="1"/>
        <v>351959</v>
      </c>
      <c r="F40" s="80">
        <f t="shared" si="1"/>
        <v>1226</v>
      </c>
      <c r="G40" s="80">
        <f t="shared" si="1"/>
        <v>561061</v>
      </c>
      <c r="H40" s="80">
        <f t="shared" si="1"/>
        <v>497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I40"/>
  <sheetViews>
    <sheetView zoomScaleNormal="100" workbookViewId="0">
      <selection activeCell="C63" sqref="C63"/>
    </sheetView>
  </sheetViews>
  <sheetFormatPr baseColWidth="10" defaultColWidth="11.42578125" defaultRowHeight="15" x14ac:dyDescent="0.25"/>
  <cols>
    <col min="1" max="1" width="22.42578125" style="3" customWidth="1"/>
    <col min="2" max="2" width="9.7109375" style="2" customWidth="1"/>
    <col min="3" max="3" width="9.140625" style="2" customWidth="1"/>
    <col min="4" max="4" width="7.5703125" style="2" customWidth="1"/>
    <col min="5" max="5" width="10.85546875" style="2" customWidth="1"/>
    <col min="6" max="6" width="9.28515625" style="2" bestFit="1" customWidth="1"/>
    <col min="7" max="7" width="11.28515625" style="2" customWidth="1"/>
    <col min="8" max="8" width="12.28515625" style="2" customWidth="1"/>
    <col min="9" max="9" width="13.85546875" style="2" customWidth="1"/>
    <col min="10" max="16384" width="11.42578125" style="3"/>
  </cols>
  <sheetData>
    <row r="2" spans="1:9" ht="24" customHeight="1" x14ac:dyDescent="0.3">
      <c r="A2" s="42" t="s">
        <v>207</v>
      </c>
      <c r="B2" s="42"/>
      <c r="C2" s="42"/>
      <c r="D2" s="42"/>
      <c r="E2" s="42"/>
      <c r="F2" s="42"/>
      <c r="G2" s="42"/>
      <c r="H2" s="42"/>
    </row>
    <row r="4" spans="1:9" ht="23.25" customHeight="1" x14ac:dyDescent="0.25">
      <c r="A4" s="119" t="s">
        <v>167</v>
      </c>
      <c r="B4" s="124" t="s">
        <v>158</v>
      </c>
      <c r="C4" s="124"/>
      <c r="D4" s="124"/>
      <c r="E4" s="124"/>
      <c r="F4" s="124"/>
      <c r="G4" s="118" t="s">
        <v>63</v>
      </c>
      <c r="H4" s="118" t="s">
        <v>150</v>
      </c>
      <c r="I4" s="3"/>
    </row>
    <row r="5" spans="1:9" ht="15.75" customHeight="1" x14ac:dyDescent="0.25">
      <c r="A5" s="119"/>
      <c r="B5" s="83" t="s">
        <v>16</v>
      </c>
      <c r="C5" s="83" t="s">
        <v>15</v>
      </c>
      <c r="D5" s="83" t="s">
        <v>13</v>
      </c>
      <c r="E5" s="83" t="s">
        <v>14</v>
      </c>
      <c r="F5" s="83" t="s">
        <v>55</v>
      </c>
      <c r="G5" s="118"/>
      <c r="H5" s="118"/>
      <c r="I5" s="3"/>
    </row>
    <row r="6" spans="1:9" ht="9" customHeight="1" x14ac:dyDescent="0.25">
      <c r="A6" s="19"/>
      <c r="B6" s="26"/>
      <c r="C6" s="26"/>
      <c r="D6" s="26"/>
      <c r="E6" s="26"/>
      <c r="F6" s="26"/>
      <c r="G6" s="53"/>
      <c r="H6" s="53"/>
      <c r="I6" s="3"/>
    </row>
    <row r="7" spans="1:9" x14ac:dyDescent="0.25">
      <c r="A7" s="92" t="s">
        <v>17</v>
      </c>
      <c r="B7" s="96">
        <v>1479</v>
      </c>
      <c r="C7" s="96">
        <v>1750</v>
      </c>
      <c r="D7" s="96">
        <v>76</v>
      </c>
      <c r="E7" s="96">
        <v>6826</v>
      </c>
      <c r="F7" s="96">
        <v>51</v>
      </c>
      <c r="G7" s="86">
        <f t="shared" ref="G7:G38" si="0">SUM(B7:F7)</f>
        <v>10182</v>
      </c>
      <c r="H7" s="96">
        <v>0</v>
      </c>
      <c r="I7" s="27" t="s">
        <v>121</v>
      </c>
    </row>
    <row r="8" spans="1:9" x14ac:dyDescent="0.25">
      <c r="A8" s="44" t="s">
        <v>18</v>
      </c>
      <c r="B8" s="2">
        <v>1669</v>
      </c>
      <c r="C8" s="2">
        <v>598</v>
      </c>
      <c r="D8" s="2">
        <v>134</v>
      </c>
      <c r="E8" s="2">
        <v>10455</v>
      </c>
      <c r="F8" s="2">
        <v>107</v>
      </c>
      <c r="G8" s="113">
        <f t="shared" si="0"/>
        <v>12963</v>
      </c>
      <c r="H8" s="2">
        <v>0</v>
      </c>
      <c r="I8" s="27" t="s">
        <v>122</v>
      </c>
    </row>
    <row r="9" spans="1:9" x14ac:dyDescent="0.25">
      <c r="A9" s="92" t="s">
        <v>19</v>
      </c>
      <c r="B9" s="96">
        <v>84</v>
      </c>
      <c r="C9" s="96">
        <v>153</v>
      </c>
      <c r="D9" s="96">
        <v>3</v>
      </c>
      <c r="E9" s="96">
        <v>718</v>
      </c>
      <c r="F9" s="96">
        <v>0</v>
      </c>
      <c r="G9" s="86">
        <f t="shared" si="0"/>
        <v>958</v>
      </c>
      <c r="H9" s="96">
        <v>0</v>
      </c>
      <c r="I9" s="27" t="s">
        <v>123</v>
      </c>
    </row>
    <row r="10" spans="1:9" x14ac:dyDescent="0.25">
      <c r="A10" s="44" t="s">
        <v>20</v>
      </c>
      <c r="B10" s="2">
        <v>151</v>
      </c>
      <c r="C10" s="2">
        <v>166</v>
      </c>
      <c r="D10" s="2">
        <v>12</v>
      </c>
      <c r="E10" s="2">
        <v>350</v>
      </c>
      <c r="F10" s="2">
        <v>10</v>
      </c>
      <c r="G10" s="113">
        <f t="shared" si="0"/>
        <v>689</v>
      </c>
      <c r="H10" s="2">
        <v>0</v>
      </c>
      <c r="I10" s="27" t="s">
        <v>218</v>
      </c>
    </row>
    <row r="11" spans="1:9" x14ac:dyDescent="0.25">
      <c r="A11" s="92" t="s">
        <v>23</v>
      </c>
      <c r="B11" s="96">
        <v>678</v>
      </c>
      <c r="C11" s="96">
        <v>908</v>
      </c>
      <c r="D11" s="96">
        <v>13</v>
      </c>
      <c r="E11" s="96">
        <v>2643</v>
      </c>
      <c r="F11" s="96">
        <v>9</v>
      </c>
      <c r="G11" s="86">
        <f t="shared" si="0"/>
        <v>4251</v>
      </c>
      <c r="H11" s="96">
        <v>0</v>
      </c>
      <c r="I11" s="27" t="s">
        <v>124</v>
      </c>
    </row>
    <row r="12" spans="1:9" x14ac:dyDescent="0.25">
      <c r="A12" s="44" t="s">
        <v>24</v>
      </c>
      <c r="B12" s="2">
        <v>1006</v>
      </c>
      <c r="C12" s="2">
        <v>629</v>
      </c>
      <c r="D12" s="2">
        <v>95</v>
      </c>
      <c r="E12" s="2">
        <v>11825</v>
      </c>
      <c r="F12" s="2">
        <v>3</v>
      </c>
      <c r="G12" s="113">
        <f t="shared" si="0"/>
        <v>13558</v>
      </c>
      <c r="H12" s="2">
        <v>0</v>
      </c>
      <c r="I12" s="27" t="s">
        <v>125</v>
      </c>
    </row>
    <row r="13" spans="1:9" x14ac:dyDescent="0.25">
      <c r="A13" s="92" t="s">
        <v>215</v>
      </c>
      <c r="B13" s="96">
        <v>38291</v>
      </c>
      <c r="C13" s="96">
        <v>22014</v>
      </c>
      <c r="D13" s="96">
        <v>825</v>
      </c>
      <c r="E13" s="96">
        <v>57326</v>
      </c>
      <c r="F13" s="96">
        <v>25</v>
      </c>
      <c r="G13" s="86">
        <f t="shared" si="0"/>
        <v>118481</v>
      </c>
      <c r="H13" s="96">
        <v>75</v>
      </c>
      <c r="I13" s="27" t="s">
        <v>216</v>
      </c>
    </row>
    <row r="14" spans="1:9" x14ac:dyDescent="0.25">
      <c r="A14" s="44" t="s">
        <v>21</v>
      </c>
      <c r="B14" s="2">
        <v>2762</v>
      </c>
      <c r="C14" s="2">
        <v>1142</v>
      </c>
      <c r="D14" s="2">
        <v>88</v>
      </c>
      <c r="E14" s="2">
        <v>11111</v>
      </c>
      <c r="F14" s="2">
        <v>4</v>
      </c>
      <c r="G14" s="113">
        <f t="shared" si="0"/>
        <v>15107</v>
      </c>
      <c r="H14" s="2">
        <v>0</v>
      </c>
      <c r="I14" s="27" t="s">
        <v>126</v>
      </c>
    </row>
    <row r="15" spans="1:9" x14ac:dyDescent="0.25">
      <c r="A15" s="92" t="s">
        <v>22</v>
      </c>
      <c r="B15" s="96">
        <v>543</v>
      </c>
      <c r="C15" s="96">
        <v>571</v>
      </c>
      <c r="D15" s="96">
        <v>29</v>
      </c>
      <c r="E15" s="96">
        <v>2850</v>
      </c>
      <c r="F15" s="96">
        <v>21</v>
      </c>
      <c r="G15" s="86">
        <f t="shared" si="0"/>
        <v>4014</v>
      </c>
      <c r="H15" s="96">
        <v>0</v>
      </c>
      <c r="I15" s="27" t="s">
        <v>127</v>
      </c>
    </row>
    <row r="16" spans="1:9" x14ac:dyDescent="0.25">
      <c r="A16" s="44" t="s">
        <v>25</v>
      </c>
      <c r="B16" s="2">
        <v>361</v>
      </c>
      <c r="C16" s="2">
        <v>482</v>
      </c>
      <c r="D16" s="2">
        <v>30</v>
      </c>
      <c r="E16" s="2">
        <v>5087</v>
      </c>
      <c r="F16" s="2">
        <v>7</v>
      </c>
      <c r="G16" s="113">
        <f t="shared" si="0"/>
        <v>5967</v>
      </c>
      <c r="H16" s="2">
        <v>0</v>
      </c>
      <c r="I16" s="27" t="s">
        <v>128</v>
      </c>
    </row>
    <row r="17" spans="1:9" x14ac:dyDescent="0.25">
      <c r="A17" s="92" t="s">
        <v>48</v>
      </c>
      <c r="B17" s="96">
        <v>9085</v>
      </c>
      <c r="C17" s="96">
        <v>5844</v>
      </c>
      <c r="D17" s="96">
        <v>223</v>
      </c>
      <c r="E17" s="96">
        <v>14244</v>
      </c>
      <c r="F17" s="96">
        <v>73</v>
      </c>
      <c r="G17" s="86">
        <f t="shared" si="0"/>
        <v>29469</v>
      </c>
      <c r="H17" s="96">
        <v>1</v>
      </c>
      <c r="I17" s="27" t="s">
        <v>129</v>
      </c>
    </row>
    <row r="18" spans="1:9" x14ac:dyDescent="0.25">
      <c r="A18" s="44" t="s">
        <v>26</v>
      </c>
      <c r="B18" s="2">
        <v>4026</v>
      </c>
      <c r="C18" s="2">
        <v>6226</v>
      </c>
      <c r="D18" s="2">
        <v>139</v>
      </c>
      <c r="E18" s="2">
        <v>17053</v>
      </c>
      <c r="F18" s="2">
        <v>19</v>
      </c>
      <c r="G18" s="113">
        <f t="shared" si="0"/>
        <v>27463</v>
      </c>
      <c r="H18" s="2">
        <v>1</v>
      </c>
      <c r="I18" s="27" t="s">
        <v>130</v>
      </c>
    </row>
    <row r="19" spans="1:9" x14ac:dyDescent="0.25">
      <c r="A19" s="92" t="s">
        <v>27</v>
      </c>
      <c r="B19" s="96">
        <v>540</v>
      </c>
      <c r="C19" s="96">
        <v>538</v>
      </c>
      <c r="D19" s="96">
        <v>14</v>
      </c>
      <c r="E19" s="96">
        <v>1673</v>
      </c>
      <c r="F19" s="96">
        <v>27</v>
      </c>
      <c r="G19" s="86">
        <f t="shared" si="0"/>
        <v>2792</v>
      </c>
      <c r="H19" s="96">
        <v>0</v>
      </c>
      <c r="I19" s="27" t="s">
        <v>131</v>
      </c>
    </row>
    <row r="20" spans="1:9" x14ac:dyDescent="0.25">
      <c r="A20" s="44" t="s">
        <v>28</v>
      </c>
      <c r="B20" s="2">
        <v>2576</v>
      </c>
      <c r="C20" s="2">
        <v>4336</v>
      </c>
      <c r="D20" s="2">
        <v>100</v>
      </c>
      <c r="E20" s="2">
        <v>12502</v>
      </c>
      <c r="F20" s="2">
        <v>6</v>
      </c>
      <c r="G20" s="113">
        <f t="shared" si="0"/>
        <v>19520</v>
      </c>
      <c r="H20" s="2">
        <v>0</v>
      </c>
      <c r="I20" s="27" t="s">
        <v>132</v>
      </c>
    </row>
    <row r="21" spans="1:9" x14ac:dyDescent="0.25">
      <c r="A21" s="92" t="s">
        <v>29</v>
      </c>
      <c r="B21" s="96">
        <v>5436</v>
      </c>
      <c r="C21" s="96">
        <v>7334</v>
      </c>
      <c r="D21" s="96">
        <v>314</v>
      </c>
      <c r="E21" s="96">
        <v>22532</v>
      </c>
      <c r="F21" s="96">
        <v>61</v>
      </c>
      <c r="G21" s="86">
        <f t="shared" si="0"/>
        <v>35677</v>
      </c>
      <c r="H21" s="96">
        <v>5</v>
      </c>
      <c r="I21" s="27" t="s">
        <v>133</v>
      </c>
    </row>
    <row r="22" spans="1:9" x14ac:dyDescent="0.25">
      <c r="A22" s="44" t="s">
        <v>30</v>
      </c>
      <c r="B22" s="2">
        <v>1509</v>
      </c>
      <c r="C22" s="2">
        <v>3106</v>
      </c>
      <c r="D22" s="2">
        <v>64</v>
      </c>
      <c r="E22" s="2">
        <v>9308</v>
      </c>
      <c r="F22" s="2">
        <v>105</v>
      </c>
      <c r="G22" s="113">
        <f t="shared" si="0"/>
        <v>14092</v>
      </c>
      <c r="H22" s="2">
        <v>0</v>
      </c>
      <c r="I22" s="27" t="s">
        <v>134</v>
      </c>
    </row>
    <row r="23" spans="1:9" x14ac:dyDescent="0.25">
      <c r="A23" s="92" t="s">
        <v>31</v>
      </c>
      <c r="B23" s="96">
        <v>1794</v>
      </c>
      <c r="C23" s="96">
        <v>1394</v>
      </c>
      <c r="D23" s="96">
        <v>52</v>
      </c>
      <c r="E23" s="96">
        <v>2376</v>
      </c>
      <c r="F23" s="96">
        <v>14</v>
      </c>
      <c r="G23" s="86">
        <f t="shared" si="0"/>
        <v>5630</v>
      </c>
      <c r="H23" s="96">
        <v>1</v>
      </c>
      <c r="I23" s="27" t="s">
        <v>135</v>
      </c>
    </row>
    <row r="24" spans="1:9" x14ac:dyDescent="0.25">
      <c r="A24" s="44" t="s">
        <v>32</v>
      </c>
      <c r="B24" s="2">
        <v>78</v>
      </c>
      <c r="C24" s="2">
        <v>595</v>
      </c>
      <c r="D24" s="2">
        <v>1</v>
      </c>
      <c r="E24" s="2">
        <v>494</v>
      </c>
      <c r="F24" s="2">
        <v>3</v>
      </c>
      <c r="G24" s="113">
        <f t="shared" si="0"/>
        <v>1171</v>
      </c>
      <c r="H24" s="2">
        <v>0</v>
      </c>
      <c r="I24" s="27" t="s">
        <v>136</v>
      </c>
    </row>
    <row r="25" spans="1:9" x14ac:dyDescent="0.25">
      <c r="A25" s="92" t="s">
        <v>33</v>
      </c>
      <c r="B25" s="96">
        <v>10876</v>
      </c>
      <c r="C25" s="96">
        <v>3690</v>
      </c>
      <c r="D25" s="96">
        <v>284</v>
      </c>
      <c r="E25" s="96">
        <v>35212</v>
      </c>
      <c r="F25" s="96">
        <v>15</v>
      </c>
      <c r="G25" s="86">
        <f t="shared" si="0"/>
        <v>50077</v>
      </c>
      <c r="H25" s="96">
        <v>6</v>
      </c>
      <c r="I25" s="27" t="s">
        <v>137</v>
      </c>
    </row>
    <row r="26" spans="1:9" x14ac:dyDescent="0.25">
      <c r="A26" s="44" t="s">
        <v>34</v>
      </c>
      <c r="B26" s="2">
        <v>565</v>
      </c>
      <c r="C26" s="2">
        <v>525</v>
      </c>
      <c r="D26" s="2">
        <v>2</v>
      </c>
      <c r="E26" s="2">
        <v>1376</v>
      </c>
      <c r="F26" s="2">
        <v>3</v>
      </c>
      <c r="G26" s="113">
        <f t="shared" si="0"/>
        <v>2471</v>
      </c>
      <c r="H26" s="2">
        <v>0</v>
      </c>
      <c r="I26" s="27" t="s">
        <v>138</v>
      </c>
    </row>
    <row r="27" spans="1:9" x14ac:dyDescent="0.25">
      <c r="A27" s="92" t="s">
        <v>35</v>
      </c>
      <c r="B27" s="96">
        <v>3440</v>
      </c>
      <c r="C27" s="96">
        <v>4800</v>
      </c>
      <c r="D27" s="96">
        <v>97</v>
      </c>
      <c r="E27" s="96">
        <v>8981</v>
      </c>
      <c r="F27" s="96">
        <v>14</v>
      </c>
      <c r="G27" s="86">
        <f t="shared" si="0"/>
        <v>17332</v>
      </c>
      <c r="H27" s="96">
        <v>1</v>
      </c>
      <c r="I27" s="27" t="s">
        <v>139</v>
      </c>
    </row>
    <row r="28" spans="1:9" x14ac:dyDescent="0.25">
      <c r="A28" s="44" t="s">
        <v>36</v>
      </c>
      <c r="B28" s="2">
        <v>3125</v>
      </c>
      <c r="C28" s="2">
        <v>1938</v>
      </c>
      <c r="D28" s="2">
        <v>258</v>
      </c>
      <c r="E28" s="2">
        <v>8598</v>
      </c>
      <c r="F28" s="2">
        <v>7</v>
      </c>
      <c r="G28" s="113">
        <f t="shared" si="0"/>
        <v>13926</v>
      </c>
      <c r="H28" s="2">
        <v>5</v>
      </c>
      <c r="I28" s="27" t="s">
        <v>140</v>
      </c>
    </row>
    <row r="29" spans="1:9" x14ac:dyDescent="0.25">
      <c r="A29" s="92" t="s">
        <v>37</v>
      </c>
      <c r="B29" s="96">
        <v>227</v>
      </c>
      <c r="C29" s="96">
        <v>134</v>
      </c>
      <c r="D29" s="96">
        <v>15</v>
      </c>
      <c r="E29" s="96">
        <v>574</v>
      </c>
      <c r="F29" s="96">
        <v>41</v>
      </c>
      <c r="G29" s="86">
        <f t="shared" si="0"/>
        <v>991</v>
      </c>
      <c r="H29" s="96">
        <v>0</v>
      </c>
      <c r="I29" s="27" t="s">
        <v>141</v>
      </c>
    </row>
    <row r="30" spans="1:9" x14ac:dyDescent="0.25">
      <c r="A30" s="44" t="s">
        <v>38</v>
      </c>
      <c r="B30" s="2">
        <v>1887</v>
      </c>
      <c r="C30" s="2">
        <v>1811</v>
      </c>
      <c r="D30" s="2">
        <v>52</v>
      </c>
      <c r="E30" s="2">
        <v>7524</v>
      </c>
      <c r="F30" s="2">
        <v>12</v>
      </c>
      <c r="G30" s="113">
        <f t="shared" si="0"/>
        <v>11286</v>
      </c>
      <c r="H30" s="2">
        <v>0</v>
      </c>
      <c r="I30" s="27" t="s">
        <v>142</v>
      </c>
    </row>
    <row r="31" spans="1:9" x14ac:dyDescent="0.25">
      <c r="A31" s="92" t="s">
        <v>39</v>
      </c>
      <c r="B31" s="96">
        <v>1100</v>
      </c>
      <c r="C31" s="96">
        <v>1783</v>
      </c>
      <c r="D31" s="96">
        <v>38</v>
      </c>
      <c r="E31" s="96">
        <v>7005</v>
      </c>
      <c r="F31" s="96">
        <v>16</v>
      </c>
      <c r="G31" s="86">
        <f t="shared" si="0"/>
        <v>9942</v>
      </c>
      <c r="H31" s="96">
        <v>2</v>
      </c>
      <c r="I31" s="27" t="s">
        <v>143</v>
      </c>
    </row>
    <row r="32" spans="1:9" x14ac:dyDescent="0.25">
      <c r="A32" s="44" t="s">
        <v>40</v>
      </c>
      <c r="B32" s="2">
        <v>703</v>
      </c>
      <c r="C32" s="2">
        <v>642</v>
      </c>
      <c r="D32" s="2">
        <v>46</v>
      </c>
      <c r="E32" s="2">
        <v>7931</v>
      </c>
      <c r="F32" s="2">
        <v>3</v>
      </c>
      <c r="G32" s="113">
        <f t="shared" si="0"/>
        <v>9325</v>
      </c>
      <c r="H32" s="2">
        <v>0</v>
      </c>
      <c r="I32" s="27" t="s">
        <v>144</v>
      </c>
    </row>
    <row r="33" spans="1:9" x14ac:dyDescent="0.25">
      <c r="A33" s="92" t="s">
        <v>41</v>
      </c>
      <c r="B33" s="96">
        <v>533</v>
      </c>
      <c r="C33" s="96">
        <v>581</v>
      </c>
      <c r="D33" s="96">
        <v>14</v>
      </c>
      <c r="E33" s="96">
        <v>1367</v>
      </c>
      <c r="F33" s="96">
        <v>13</v>
      </c>
      <c r="G33" s="86">
        <f t="shared" si="0"/>
        <v>2508</v>
      </c>
      <c r="H33" s="96">
        <v>0</v>
      </c>
      <c r="I33" s="27" t="s">
        <v>145</v>
      </c>
    </row>
    <row r="34" spans="1:9" x14ac:dyDescent="0.25">
      <c r="A34" s="44" t="s">
        <v>42</v>
      </c>
      <c r="B34" s="2">
        <v>4218</v>
      </c>
      <c r="C34" s="2">
        <v>1947</v>
      </c>
      <c r="D34" s="2">
        <v>148</v>
      </c>
      <c r="E34" s="2">
        <v>17178</v>
      </c>
      <c r="F34" s="2">
        <v>14</v>
      </c>
      <c r="G34" s="113">
        <f t="shared" si="0"/>
        <v>23505</v>
      </c>
      <c r="H34" s="2">
        <v>0</v>
      </c>
      <c r="I34" s="27" t="s">
        <v>219</v>
      </c>
    </row>
    <row r="35" spans="1:9" x14ac:dyDescent="0.25">
      <c r="A35" s="92" t="s">
        <v>43</v>
      </c>
      <c r="B35" s="96">
        <v>584</v>
      </c>
      <c r="C35" s="96">
        <v>701</v>
      </c>
      <c r="D35" s="96">
        <v>21</v>
      </c>
      <c r="E35" s="96">
        <v>1623</v>
      </c>
      <c r="F35" s="96">
        <v>0</v>
      </c>
      <c r="G35" s="86">
        <f t="shared" si="0"/>
        <v>2929</v>
      </c>
      <c r="H35" s="96">
        <v>1</v>
      </c>
      <c r="I35" s="27" t="s">
        <v>146</v>
      </c>
    </row>
    <row r="36" spans="1:9" x14ac:dyDescent="0.25">
      <c r="A36" s="44" t="s">
        <v>44</v>
      </c>
      <c r="B36" s="2">
        <v>1984</v>
      </c>
      <c r="C36" s="2">
        <v>2911</v>
      </c>
      <c r="D36" s="2">
        <v>46</v>
      </c>
      <c r="E36" s="2">
        <v>11108</v>
      </c>
      <c r="F36" s="2">
        <v>22</v>
      </c>
      <c r="G36" s="113">
        <f t="shared" si="0"/>
        <v>16071</v>
      </c>
      <c r="H36" s="2">
        <v>1</v>
      </c>
      <c r="I36" s="27" t="s">
        <v>147</v>
      </c>
    </row>
    <row r="37" spans="1:9" x14ac:dyDescent="0.25">
      <c r="A37" s="92" t="s">
        <v>45</v>
      </c>
      <c r="B37" s="96">
        <v>666</v>
      </c>
      <c r="C37" s="96">
        <v>1120</v>
      </c>
      <c r="D37" s="96">
        <v>32</v>
      </c>
      <c r="E37" s="96">
        <v>2216</v>
      </c>
      <c r="F37" s="96">
        <v>0</v>
      </c>
      <c r="G37" s="86">
        <f t="shared" si="0"/>
        <v>4034</v>
      </c>
      <c r="H37" s="96">
        <v>0</v>
      </c>
      <c r="I37" s="27" t="s">
        <v>148</v>
      </c>
    </row>
    <row r="38" spans="1:9" x14ac:dyDescent="0.25">
      <c r="A38" s="44" t="s">
        <v>46</v>
      </c>
      <c r="B38" s="2">
        <v>110</v>
      </c>
      <c r="C38" s="2">
        <v>285</v>
      </c>
      <c r="D38" s="2">
        <v>2</v>
      </c>
      <c r="E38" s="2">
        <v>1576</v>
      </c>
      <c r="F38" s="2">
        <v>7</v>
      </c>
      <c r="G38" s="113">
        <f t="shared" si="0"/>
        <v>1980</v>
      </c>
      <c r="H38" s="2">
        <v>0</v>
      </c>
      <c r="I38" s="27" t="s">
        <v>149</v>
      </c>
    </row>
    <row r="39" spans="1:9" ht="7.5" customHeight="1" x14ac:dyDescent="0.25">
      <c r="A39" s="19"/>
      <c r="B39" s="26"/>
      <c r="C39" s="26"/>
      <c r="D39" s="26"/>
      <c r="E39" s="26"/>
      <c r="F39" s="26"/>
      <c r="G39" s="26"/>
      <c r="H39" s="53"/>
      <c r="I39" s="3"/>
    </row>
    <row r="40" spans="1:9" ht="20.25" customHeight="1" x14ac:dyDescent="0.25">
      <c r="A40" s="79" t="s">
        <v>63</v>
      </c>
      <c r="B40" s="80">
        <f t="shared" ref="B40:H40" si="1">SUM(B7:B38)</f>
        <v>102086</v>
      </c>
      <c r="C40" s="80">
        <f t="shared" si="1"/>
        <v>80654</v>
      </c>
      <c r="D40" s="80">
        <f t="shared" si="1"/>
        <v>3267</v>
      </c>
      <c r="E40" s="80">
        <f t="shared" si="1"/>
        <v>301642</v>
      </c>
      <c r="F40" s="80">
        <f t="shared" si="1"/>
        <v>712</v>
      </c>
      <c r="G40" s="80">
        <f t="shared" si="1"/>
        <v>488361</v>
      </c>
      <c r="H40" s="80">
        <f t="shared" si="1"/>
        <v>99</v>
      </c>
      <c r="I40" s="3"/>
    </row>
  </sheetData>
  <mergeCells count="4">
    <mergeCell ref="A4:A5"/>
    <mergeCell ref="H4:H5"/>
    <mergeCell ref="G4:G5"/>
    <mergeCell ref="B4:F4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I41"/>
  <sheetViews>
    <sheetView zoomScaleNormal="100" workbookViewId="0">
      <selection activeCell="A65" sqref="A65"/>
    </sheetView>
  </sheetViews>
  <sheetFormatPr baseColWidth="10" defaultColWidth="11.42578125" defaultRowHeight="15" x14ac:dyDescent="0.25"/>
  <cols>
    <col min="1" max="1" width="20.42578125" style="3" customWidth="1"/>
    <col min="2" max="2" width="10" style="2" customWidth="1"/>
    <col min="3" max="3" width="9.7109375" style="2" customWidth="1"/>
    <col min="4" max="4" width="8.85546875" style="2" customWidth="1"/>
    <col min="5" max="5" width="9.5703125" style="2" customWidth="1"/>
    <col min="6" max="6" width="8.7109375" style="2" customWidth="1"/>
    <col min="7" max="7" width="11" style="2" customWidth="1"/>
    <col min="8" max="8" width="12.42578125" style="2" customWidth="1"/>
    <col min="9" max="9" width="5.85546875" style="2" customWidth="1"/>
    <col min="10" max="16384" width="11.42578125" style="3"/>
  </cols>
  <sheetData>
    <row r="2" spans="1:9" ht="17.25" x14ac:dyDescent="0.3">
      <c r="A2" s="13" t="s">
        <v>208</v>
      </c>
    </row>
    <row r="3" spans="1:9" ht="17.25" x14ac:dyDescent="0.3">
      <c r="A3" s="13" t="s">
        <v>185</v>
      </c>
    </row>
    <row r="5" spans="1:9" ht="18.75" customHeight="1" x14ac:dyDescent="0.25">
      <c r="A5" s="119" t="s">
        <v>167</v>
      </c>
      <c r="B5" s="125" t="s">
        <v>158</v>
      </c>
      <c r="C5" s="125"/>
      <c r="D5" s="125"/>
      <c r="E5" s="125"/>
      <c r="F5" s="125"/>
      <c r="G5" s="118" t="s">
        <v>63</v>
      </c>
      <c r="H5" s="118" t="s">
        <v>150</v>
      </c>
      <c r="I5" s="3"/>
    </row>
    <row r="6" spans="1:9" ht="18.75" customHeight="1" x14ac:dyDescent="0.25">
      <c r="A6" s="119"/>
      <c r="B6" s="80" t="s">
        <v>16</v>
      </c>
      <c r="C6" s="80" t="s">
        <v>15</v>
      </c>
      <c r="D6" s="80" t="s">
        <v>13</v>
      </c>
      <c r="E6" s="80" t="s">
        <v>14</v>
      </c>
      <c r="F6" s="80" t="s">
        <v>55</v>
      </c>
      <c r="G6" s="118"/>
      <c r="H6" s="118"/>
      <c r="I6" s="3"/>
    </row>
    <row r="7" spans="1:9" ht="7.5" customHeight="1" x14ac:dyDescent="0.25">
      <c r="A7" s="19"/>
      <c r="B7" s="26"/>
      <c r="C7" s="26"/>
      <c r="D7" s="26"/>
      <c r="E7" s="26"/>
      <c r="F7" s="26"/>
      <c r="G7" s="53"/>
      <c r="H7" s="53"/>
      <c r="I7" s="3"/>
    </row>
    <row r="8" spans="1:9" x14ac:dyDescent="0.25">
      <c r="A8" s="92" t="s">
        <v>17</v>
      </c>
      <c r="B8" s="96">
        <v>185</v>
      </c>
      <c r="C8" s="96">
        <v>277</v>
      </c>
      <c r="D8" s="96">
        <v>26</v>
      </c>
      <c r="E8" s="96">
        <v>1002</v>
      </c>
      <c r="F8" s="96">
        <v>8</v>
      </c>
      <c r="G8" s="86">
        <f t="shared" ref="G8:G39" si="0">SUM(B8:F8)</f>
        <v>1498</v>
      </c>
      <c r="H8" s="96">
        <v>5</v>
      </c>
      <c r="I8" s="27" t="s">
        <v>121</v>
      </c>
    </row>
    <row r="9" spans="1:9" x14ac:dyDescent="0.25">
      <c r="A9" s="44" t="s">
        <v>18</v>
      </c>
      <c r="B9" s="2">
        <v>130</v>
      </c>
      <c r="C9" s="2">
        <v>88</v>
      </c>
      <c r="D9" s="2">
        <v>6</v>
      </c>
      <c r="E9" s="2">
        <v>557</v>
      </c>
      <c r="F9" s="2">
        <v>25</v>
      </c>
      <c r="G9" s="113">
        <f t="shared" si="0"/>
        <v>806</v>
      </c>
      <c r="H9" s="2">
        <v>1</v>
      </c>
      <c r="I9" s="27" t="s">
        <v>122</v>
      </c>
    </row>
    <row r="10" spans="1:9" x14ac:dyDescent="0.25">
      <c r="A10" s="92" t="s">
        <v>19</v>
      </c>
      <c r="B10" s="96">
        <v>23</v>
      </c>
      <c r="C10" s="96">
        <v>23</v>
      </c>
      <c r="D10" s="96">
        <v>0</v>
      </c>
      <c r="E10" s="96">
        <v>171</v>
      </c>
      <c r="F10" s="96">
        <v>3</v>
      </c>
      <c r="G10" s="86">
        <f t="shared" si="0"/>
        <v>220</v>
      </c>
      <c r="H10" s="96">
        <v>0</v>
      </c>
      <c r="I10" s="27" t="s">
        <v>123</v>
      </c>
    </row>
    <row r="11" spans="1:9" x14ac:dyDescent="0.25">
      <c r="A11" s="44" t="s">
        <v>20</v>
      </c>
      <c r="B11" s="2">
        <v>30</v>
      </c>
      <c r="C11" s="2">
        <v>41</v>
      </c>
      <c r="D11" s="2">
        <v>2</v>
      </c>
      <c r="E11" s="2">
        <v>213</v>
      </c>
      <c r="F11" s="2">
        <v>0</v>
      </c>
      <c r="G11" s="113">
        <f t="shared" si="0"/>
        <v>286</v>
      </c>
      <c r="H11" s="2">
        <v>0</v>
      </c>
      <c r="I11" s="27" t="s">
        <v>218</v>
      </c>
    </row>
    <row r="12" spans="1:9" x14ac:dyDescent="0.25">
      <c r="A12" s="92" t="s">
        <v>23</v>
      </c>
      <c r="B12" s="96">
        <v>52</v>
      </c>
      <c r="C12" s="96">
        <v>46</v>
      </c>
      <c r="D12" s="96">
        <v>3</v>
      </c>
      <c r="E12" s="96">
        <v>322</v>
      </c>
      <c r="F12" s="96">
        <v>8</v>
      </c>
      <c r="G12" s="86">
        <f t="shared" si="0"/>
        <v>431</v>
      </c>
      <c r="H12" s="96">
        <v>0</v>
      </c>
      <c r="I12" s="27" t="s">
        <v>124</v>
      </c>
    </row>
    <row r="13" spans="1:9" x14ac:dyDescent="0.25">
      <c r="A13" s="44" t="s">
        <v>24</v>
      </c>
      <c r="B13" s="2">
        <v>192</v>
      </c>
      <c r="C13" s="2">
        <v>127</v>
      </c>
      <c r="D13" s="2">
        <v>4</v>
      </c>
      <c r="E13" s="2">
        <v>2324</v>
      </c>
      <c r="F13" s="2">
        <v>18</v>
      </c>
      <c r="G13" s="113">
        <f t="shared" si="0"/>
        <v>2665</v>
      </c>
      <c r="H13" s="2">
        <v>0</v>
      </c>
      <c r="I13" s="27" t="s">
        <v>125</v>
      </c>
    </row>
    <row r="14" spans="1:9" x14ac:dyDescent="0.25">
      <c r="A14" s="92" t="s">
        <v>215</v>
      </c>
      <c r="B14" s="96">
        <v>7333</v>
      </c>
      <c r="C14" s="96">
        <v>2691</v>
      </c>
      <c r="D14" s="96">
        <v>41</v>
      </c>
      <c r="E14" s="96">
        <v>6883</v>
      </c>
      <c r="F14" s="96">
        <v>9</v>
      </c>
      <c r="G14" s="86">
        <f t="shared" si="0"/>
        <v>16957</v>
      </c>
      <c r="H14" s="96">
        <v>272</v>
      </c>
      <c r="I14" s="27" t="s">
        <v>216</v>
      </c>
    </row>
    <row r="15" spans="1:9" x14ac:dyDescent="0.25">
      <c r="A15" s="44" t="s">
        <v>21</v>
      </c>
      <c r="B15" s="2">
        <v>228</v>
      </c>
      <c r="C15" s="2">
        <v>212</v>
      </c>
      <c r="D15" s="2">
        <v>3</v>
      </c>
      <c r="E15" s="2">
        <v>2460</v>
      </c>
      <c r="F15" s="2">
        <v>22</v>
      </c>
      <c r="G15" s="113">
        <f t="shared" si="0"/>
        <v>2925</v>
      </c>
      <c r="H15" s="2">
        <v>2</v>
      </c>
      <c r="I15" s="27" t="s">
        <v>126</v>
      </c>
    </row>
    <row r="16" spans="1:9" x14ac:dyDescent="0.25">
      <c r="A16" s="92" t="s">
        <v>22</v>
      </c>
      <c r="B16" s="96">
        <v>76</v>
      </c>
      <c r="C16" s="96">
        <v>30</v>
      </c>
      <c r="D16" s="96">
        <v>2</v>
      </c>
      <c r="E16" s="96">
        <v>680</v>
      </c>
      <c r="F16" s="96">
        <v>7</v>
      </c>
      <c r="G16" s="86">
        <f t="shared" si="0"/>
        <v>795</v>
      </c>
      <c r="H16" s="96">
        <v>0</v>
      </c>
      <c r="I16" s="27" t="s">
        <v>127</v>
      </c>
    </row>
    <row r="17" spans="1:9" x14ac:dyDescent="0.25">
      <c r="A17" s="44" t="s">
        <v>25</v>
      </c>
      <c r="B17" s="2">
        <v>61</v>
      </c>
      <c r="C17" s="2">
        <v>58</v>
      </c>
      <c r="D17" s="2">
        <v>0</v>
      </c>
      <c r="E17" s="2">
        <v>953</v>
      </c>
      <c r="F17" s="2">
        <v>1</v>
      </c>
      <c r="G17" s="113">
        <f t="shared" si="0"/>
        <v>1073</v>
      </c>
      <c r="H17" s="2">
        <v>2</v>
      </c>
      <c r="I17" s="27" t="s">
        <v>128</v>
      </c>
    </row>
    <row r="18" spans="1:9" x14ac:dyDescent="0.25">
      <c r="A18" s="92" t="s">
        <v>48</v>
      </c>
      <c r="B18" s="96">
        <v>678</v>
      </c>
      <c r="C18" s="96">
        <v>365</v>
      </c>
      <c r="D18" s="96">
        <v>7</v>
      </c>
      <c r="E18" s="96">
        <v>1899</v>
      </c>
      <c r="F18" s="96">
        <v>39</v>
      </c>
      <c r="G18" s="86">
        <f t="shared" si="0"/>
        <v>2988</v>
      </c>
      <c r="H18" s="96">
        <v>2</v>
      </c>
      <c r="I18" s="27" t="s">
        <v>129</v>
      </c>
    </row>
    <row r="19" spans="1:9" x14ac:dyDescent="0.25">
      <c r="A19" s="44" t="s">
        <v>26</v>
      </c>
      <c r="B19" s="2">
        <v>163</v>
      </c>
      <c r="C19" s="2">
        <v>336</v>
      </c>
      <c r="D19" s="2">
        <v>4</v>
      </c>
      <c r="E19" s="2">
        <v>2915</v>
      </c>
      <c r="F19" s="2">
        <v>11</v>
      </c>
      <c r="G19" s="113">
        <f t="shared" si="0"/>
        <v>3429</v>
      </c>
      <c r="H19" s="2">
        <v>12</v>
      </c>
      <c r="I19" s="27" t="s">
        <v>130</v>
      </c>
    </row>
    <row r="20" spans="1:9" x14ac:dyDescent="0.25">
      <c r="A20" s="92" t="s">
        <v>27</v>
      </c>
      <c r="B20" s="96">
        <v>17</v>
      </c>
      <c r="C20" s="96">
        <v>42</v>
      </c>
      <c r="D20" s="96">
        <v>1</v>
      </c>
      <c r="E20" s="96">
        <v>149</v>
      </c>
      <c r="F20" s="96">
        <v>10</v>
      </c>
      <c r="G20" s="86">
        <f t="shared" si="0"/>
        <v>219</v>
      </c>
      <c r="H20" s="96">
        <v>0</v>
      </c>
      <c r="I20" s="27" t="s">
        <v>131</v>
      </c>
    </row>
    <row r="21" spans="1:9" x14ac:dyDescent="0.25">
      <c r="A21" s="44" t="s">
        <v>28</v>
      </c>
      <c r="B21" s="2">
        <v>259</v>
      </c>
      <c r="C21" s="2">
        <v>188</v>
      </c>
      <c r="D21" s="2">
        <v>11</v>
      </c>
      <c r="E21" s="2">
        <v>1764</v>
      </c>
      <c r="F21" s="2">
        <v>3</v>
      </c>
      <c r="G21" s="113">
        <f t="shared" si="0"/>
        <v>2225</v>
      </c>
      <c r="H21" s="2">
        <v>0</v>
      </c>
      <c r="I21" s="27" t="s">
        <v>132</v>
      </c>
    </row>
    <row r="22" spans="1:9" x14ac:dyDescent="0.25">
      <c r="A22" s="92" t="s">
        <v>29</v>
      </c>
      <c r="B22" s="96">
        <v>389</v>
      </c>
      <c r="C22" s="96">
        <v>527</v>
      </c>
      <c r="D22" s="96">
        <v>10</v>
      </c>
      <c r="E22" s="96">
        <v>2296</v>
      </c>
      <c r="F22" s="96">
        <v>105</v>
      </c>
      <c r="G22" s="86">
        <f t="shared" si="0"/>
        <v>3327</v>
      </c>
      <c r="H22" s="96">
        <v>7</v>
      </c>
      <c r="I22" s="27" t="s">
        <v>133</v>
      </c>
    </row>
    <row r="23" spans="1:9" x14ac:dyDescent="0.25">
      <c r="A23" s="44" t="s">
        <v>30</v>
      </c>
      <c r="B23" s="2">
        <v>40</v>
      </c>
      <c r="C23" s="2">
        <v>86</v>
      </c>
      <c r="D23" s="2">
        <v>4</v>
      </c>
      <c r="E23" s="2">
        <v>477</v>
      </c>
      <c r="F23" s="2">
        <v>51</v>
      </c>
      <c r="G23" s="113">
        <f t="shared" si="0"/>
        <v>658</v>
      </c>
      <c r="H23" s="2">
        <v>0</v>
      </c>
      <c r="I23" s="27" t="s">
        <v>134</v>
      </c>
    </row>
    <row r="24" spans="1:9" x14ac:dyDescent="0.25">
      <c r="A24" s="92" t="s">
        <v>31</v>
      </c>
      <c r="B24" s="96">
        <v>28</v>
      </c>
      <c r="C24" s="96">
        <v>35</v>
      </c>
      <c r="D24" s="96">
        <v>9</v>
      </c>
      <c r="E24" s="96">
        <v>104</v>
      </c>
      <c r="F24" s="96">
        <v>6</v>
      </c>
      <c r="G24" s="86">
        <f t="shared" si="0"/>
        <v>182</v>
      </c>
      <c r="H24" s="96">
        <v>4</v>
      </c>
      <c r="I24" s="27" t="s">
        <v>135</v>
      </c>
    </row>
    <row r="25" spans="1:9" x14ac:dyDescent="0.25">
      <c r="A25" s="44" t="s">
        <v>32</v>
      </c>
      <c r="B25" s="2">
        <v>4</v>
      </c>
      <c r="C25" s="2">
        <v>15</v>
      </c>
      <c r="D25" s="2">
        <v>0</v>
      </c>
      <c r="E25" s="2">
        <v>55</v>
      </c>
      <c r="F25" s="2">
        <v>13</v>
      </c>
      <c r="G25" s="113">
        <f t="shared" si="0"/>
        <v>87</v>
      </c>
      <c r="H25" s="2">
        <v>0</v>
      </c>
      <c r="I25" s="27" t="s">
        <v>136</v>
      </c>
    </row>
    <row r="26" spans="1:9" x14ac:dyDescent="0.25">
      <c r="A26" s="92" t="s">
        <v>33</v>
      </c>
      <c r="B26" s="96">
        <v>1162</v>
      </c>
      <c r="C26" s="96">
        <v>1709</v>
      </c>
      <c r="D26" s="96">
        <v>26</v>
      </c>
      <c r="E26" s="96">
        <v>9934</v>
      </c>
      <c r="F26" s="96">
        <v>13</v>
      </c>
      <c r="G26" s="86">
        <f t="shared" si="0"/>
        <v>12844</v>
      </c>
      <c r="H26" s="96">
        <v>5</v>
      </c>
      <c r="I26" s="27" t="s">
        <v>137</v>
      </c>
    </row>
    <row r="27" spans="1:9" x14ac:dyDescent="0.25">
      <c r="A27" s="44" t="s">
        <v>34</v>
      </c>
      <c r="B27" s="2">
        <v>25</v>
      </c>
      <c r="C27" s="2">
        <v>22</v>
      </c>
      <c r="D27" s="2">
        <v>0</v>
      </c>
      <c r="E27" s="2">
        <v>304</v>
      </c>
      <c r="F27" s="2">
        <v>4</v>
      </c>
      <c r="G27" s="113">
        <f t="shared" si="0"/>
        <v>355</v>
      </c>
      <c r="H27" s="2">
        <v>0</v>
      </c>
      <c r="I27" s="27" t="s">
        <v>138</v>
      </c>
    </row>
    <row r="28" spans="1:9" x14ac:dyDescent="0.25">
      <c r="A28" s="92" t="s">
        <v>35</v>
      </c>
      <c r="B28" s="96">
        <v>232</v>
      </c>
      <c r="C28" s="96">
        <v>331</v>
      </c>
      <c r="D28" s="96">
        <v>53</v>
      </c>
      <c r="E28" s="96">
        <v>556</v>
      </c>
      <c r="F28" s="96">
        <v>6</v>
      </c>
      <c r="G28" s="86">
        <f t="shared" si="0"/>
        <v>1178</v>
      </c>
      <c r="H28" s="96">
        <v>0</v>
      </c>
      <c r="I28" s="27" t="s">
        <v>139</v>
      </c>
    </row>
    <row r="29" spans="1:9" x14ac:dyDescent="0.25">
      <c r="A29" s="44" t="s">
        <v>36</v>
      </c>
      <c r="B29" s="2">
        <v>209</v>
      </c>
      <c r="C29" s="2">
        <v>169</v>
      </c>
      <c r="D29" s="2">
        <v>2</v>
      </c>
      <c r="E29" s="2">
        <v>1262</v>
      </c>
      <c r="F29" s="2">
        <v>2</v>
      </c>
      <c r="G29" s="113">
        <f t="shared" si="0"/>
        <v>1644</v>
      </c>
      <c r="H29" s="2">
        <v>46</v>
      </c>
      <c r="I29" s="27" t="s">
        <v>140</v>
      </c>
    </row>
    <row r="30" spans="1:9" x14ac:dyDescent="0.25">
      <c r="A30" s="92" t="s">
        <v>37</v>
      </c>
      <c r="B30" s="96">
        <v>14</v>
      </c>
      <c r="C30" s="96">
        <v>72</v>
      </c>
      <c r="D30" s="96">
        <v>0</v>
      </c>
      <c r="E30" s="96">
        <v>83</v>
      </c>
      <c r="F30" s="96">
        <v>6</v>
      </c>
      <c r="G30" s="86">
        <f t="shared" si="0"/>
        <v>175</v>
      </c>
      <c r="H30" s="96">
        <v>0</v>
      </c>
      <c r="I30" s="27" t="s">
        <v>141</v>
      </c>
    </row>
    <row r="31" spans="1:9" x14ac:dyDescent="0.25">
      <c r="A31" s="44" t="s">
        <v>38</v>
      </c>
      <c r="B31" s="2">
        <v>127</v>
      </c>
      <c r="C31" s="2">
        <v>92</v>
      </c>
      <c r="D31" s="2">
        <v>5</v>
      </c>
      <c r="E31" s="2">
        <v>665</v>
      </c>
      <c r="F31" s="2">
        <v>4</v>
      </c>
      <c r="G31" s="113">
        <f t="shared" si="0"/>
        <v>893</v>
      </c>
      <c r="H31" s="2">
        <v>0</v>
      </c>
      <c r="I31" s="27" t="s">
        <v>142</v>
      </c>
    </row>
    <row r="32" spans="1:9" x14ac:dyDescent="0.25">
      <c r="A32" s="92" t="s">
        <v>39</v>
      </c>
      <c r="B32" s="96">
        <v>81</v>
      </c>
      <c r="C32" s="96">
        <v>200</v>
      </c>
      <c r="D32" s="96">
        <v>0</v>
      </c>
      <c r="E32" s="96">
        <v>569</v>
      </c>
      <c r="F32" s="96">
        <v>14</v>
      </c>
      <c r="G32" s="86">
        <f t="shared" si="0"/>
        <v>864</v>
      </c>
      <c r="H32" s="96">
        <v>0</v>
      </c>
      <c r="I32" s="27" t="s">
        <v>143</v>
      </c>
    </row>
    <row r="33" spans="1:9" x14ac:dyDescent="0.25">
      <c r="A33" s="44" t="s">
        <v>40</v>
      </c>
      <c r="B33" s="2">
        <v>58</v>
      </c>
      <c r="C33" s="2">
        <v>109</v>
      </c>
      <c r="D33" s="2">
        <v>3</v>
      </c>
      <c r="E33" s="2">
        <v>814</v>
      </c>
      <c r="F33" s="2">
        <v>1</v>
      </c>
      <c r="G33" s="113">
        <f t="shared" si="0"/>
        <v>985</v>
      </c>
      <c r="H33" s="2">
        <v>0</v>
      </c>
      <c r="I33" s="27" t="s">
        <v>144</v>
      </c>
    </row>
    <row r="34" spans="1:9" x14ac:dyDescent="0.25">
      <c r="A34" s="92" t="s">
        <v>41</v>
      </c>
      <c r="B34" s="96">
        <v>186</v>
      </c>
      <c r="C34" s="96">
        <v>124</v>
      </c>
      <c r="D34" s="96">
        <v>7</v>
      </c>
      <c r="E34" s="96">
        <v>988</v>
      </c>
      <c r="F34" s="96">
        <v>24</v>
      </c>
      <c r="G34" s="86">
        <f t="shared" si="0"/>
        <v>1329</v>
      </c>
      <c r="H34" s="96">
        <v>35</v>
      </c>
      <c r="I34" s="27" t="s">
        <v>145</v>
      </c>
    </row>
    <row r="35" spans="1:9" x14ac:dyDescent="0.25">
      <c r="A35" s="44" t="s">
        <v>42</v>
      </c>
      <c r="B35" s="2">
        <v>603</v>
      </c>
      <c r="C35" s="2">
        <v>248</v>
      </c>
      <c r="D35" s="2">
        <v>9</v>
      </c>
      <c r="E35" s="2">
        <v>5704</v>
      </c>
      <c r="F35" s="2">
        <v>33</v>
      </c>
      <c r="G35" s="113">
        <f t="shared" si="0"/>
        <v>6597</v>
      </c>
      <c r="H35" s="2">
        <v>4</v>
      </c>
      <c r="I35" s="27" t="s">
        <v>219</v>
      </c>
    </row>
    <row r="36" spans="1:9" x14ac:dyDescent="0.25">
      <c r="A36" s="92" t="s">
        <v>43</v>
      </c>
      <c r="B36" s="96">
        <v>42</v>
      </c>
      <c r="C36" s="96">
        <v>19</v>
      </c>
      <c r="D36" s="96">
        <v>1</v>
      </c>
      <c r="E36" s="96">
        <v>49</v>
      </c>
      <c r="F36" s="96">
        <v>5</v>
      </c>
      <c r="G36" s="86">
        <f t="shared" si="0"/>
        <v>116</v>
      </c>
      <c r="H36" s="96">
        <v>0</v>
      </c>
      <c r="I36" s="27" t="s">
        <v>146</v>
      </c>
    </row>
    <row r="37" spans="1:9" x14ac:dyDescent="0.25">
      <c r="A37" s="44" t="s">
        <v>44</v>
      </c>
      <c r="B37" s="2">
        <v>263</v>
      </c>
      <c r="C37" s="2">
        <v>264</v>
      </c>
      <c r="D37" s="2">
        <v>16</v>
      </c>
      <c r="E37" s="2">
        <v>3542</v>
      </c>
      <c r="F37" s="2">
        <v>50</v>
      </c>
      <c r="G37" s="113">
        <f t="shared" si="0"/>
        <v>4135</v>
      </c>
      <c r="H37" s="2">
        <v>1</v>
      </c>
      <c r="I37" s="27" t="s">
        <v>147</v>
      </c>
    </row>
    <row r="38" spans="1:9" x14ac:dyDescent="0.25">
      <c r="A38" s="92" t="s">
        <v>45</v>
      </c>
      <c r="B38" s="96">
        <v>54</v>
      </c>
      <c r="C38" s="96">
        <v>78</v>
      </c>
      <c r="D38" s="96">
        <v>1</v>
      </c>
      <c r="E38" s="96">
        <v>449</v>
      </c>
      <c r="F38" s="96">
        <v>1</v>
      </c>
      <c r="G38" s="86">
        <f t="shared" si="0"/>
        <v>583</v>
      </c>
      <c r="H38" s="96">
        <v>0</v>
      </c>
      <c r="I38" s="27" t="s">
        <v>148</v>
      </c>
    </row>
    <row r="39" spans="1:9" x14ac:dyDescent="0.25">
      <c r="A39" s="44" t="s">
        <v>46</v>
      </c>
      <c r="B39" s="2">
        <v>28</v>
      </c>
      <c r="C39" s="2">
        <v>16</v>
      </c>
      <c r="D39" s="2">
        <v>1</v>
      </c>
      <c r="E39" s="2">
        <v>174</v>
      </c>
      <c r="F39" s="2">
        <v>12</v>
      </c>
      <c r="G39" s="113">
        <f t="shared" si="0"/>
        <v>231</v>
      </c>
      <c r="H39" s="2">
        <v>0</v>
      </c>
      <c r="I39" s="27" t="s">
        <v>149</v>
      </c>
    </row>
    <row r="40" spans="1:9" ht="11.25" customHeight="1" x14ac:dyDescent="0.25">
      <c r="A40" s="19"/>
      <c r="B40" s="53"/>
      <c r="C40" s="53"/>
      <c r="D40" s="53"/>
      <c r="E40" s="53"/>
      <c r="F40" s="53"/>
      <c r="G40" s="53"/>
      <c r="H40" s="53"/>
      <c r="I40" s="3"/>
    </row>
    <row r="41" spans="1:9" ht="19.5" customHeight="1" x14ac:dyDescent="0.25">
      <c r="A41" s="79" t="s">
        <v>63</v>
      </c>
      <c r="B41" s="80">
        <f t="shared" ref="B41:H41" si="1">SUM(B8:B39)</f>
        <v>12972</v>
      </c>
      <c r="C41" s="80">
        <f t="shared" si="1"/>
        <v>8640</v>
      </c>
      <c r="D41" s="80">
        <f t="shared" si="1"/>
        <v>257</v>
      </c>
      <c r="E41" s="80">
        <f t="shared" si="1"/>
        <v>50317</v>
      </c>
      <c r="F41" s="80">
        <f t="shared" si="1"/>
        <v>514</v>
      </c>
      <c r="G41" s="80">
        <f t="shared" si="1"/>
        <v>72700</v>
      </c>
      <c r="H41" s="80">
        <f t="shared" si="1"/>
        <v>398</v>
      </c>
      <c r="I41" s="3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P40"/>
  <sheetViews>
    <sheetView zoomScaleNormal="100" workbookViewId="0">
      <selection activeCell="B72" sqref="B72"/>
    </sheetView>
  </sheetViews>
  <sheetFormatPr baseColWidth="10" defaultColWidth="11.42578125" defaultRowHeight="15" x14ac:dyDescent="0.25"/>
  <cols>
    <col min="1" max="1" width="21" style="3" customWidth="1"/>
    <col min="2" max="2" width="7.85546875" style="2" customWidth="1"/>
    <col min="3" max="3" width="8.85546875" style="2" customWidth="1"/>
    <col min="4" max="4" width="8.42578125" style="2" customWidth="1"/>
    <col min="5" max="9" width="6.7109375" style="2" customWidth="1"/>
    <col min="10" max="11" width="5.5703125" style="2" customWidth="1"/>
    <col min="12" max="12" width="4.85546875" style="2" customWidth="1"/>
    <col min="13" max="13" width="10.85546875" style="2" customWidth="1"/>
    <col min="14" max="16384" width="11.42578125" style="3"/>
  </cols>
  <sheetData>
    <row r="2" spans="1:16" ht="17.25" x14ac:dyDescent="0.3">
      <c r="A2" s="13" t="s">
        <v>206</v>
      </c>
    </row>
    <row r="4" spans="1:16" ht="20.25" customHeight="1" x14ac:dyDescent="0.25">
      <c r="A4" s="119" t="s">
        <v>167</v>
      </c>
      <c r="B4" s="120" t="s">
        <v>159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18" t="s">
        <v>63</v>
      </c>
    </row>
    <row r="5" spans="1:16" ht="21.75" customHeight="1" x14ac:dyDescent="0.25">
      <c r="A5" s="119"/>
      <c r="B5" s="80" t="s">
        <v>4</v>
      </c>
      <c r="C5" s="80" t="s">
        <v>3</v>
      </c>
      <c r="D5" s="80" t="s">
        <v>2</v>
      </c>
      <c r="E5" s="80" t="s">
        <v>5</v>
      </c>
      <c r="F5" s="80" t="s">
        <v>6</v>
      </c>
      <c r="G5" s="80" t="s">
        <v>7</v>
      </c>
      <c r="H5" s="80" t="s">
        <v>8</v>
      </c>
      <c r="I5" s="80" t="s">
        <v>9</v>
      </c>
      <c r="J5" s="80" t="s">
        <v>10</v>
      </c>
      <c r="K5" s="80" t="s">
        <v>11</v>
      </c>
      <c r="L5" s="80" t="s">
        <v>12</v>
      </c>
      <c r="M5" s="118"/>
    </row>
    <row r="6" spans="1:16" ht="9.75" customHeight="1" x14ac:dyDescent="0.25">
      <c r="A6" s="19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P6" s="3" t="s">
        <v>101</v>
      </c>
    </row>
    <row r="7" spans="1:16" x14ac:dyDescent="0.25">
      <c r="A7" s="87" t="s">
        <v>17</v>
      </c>
      <c r="B7" s="88">
        <v>110</v>
      </c>
      <c r="C7" s="88">
        <v>9904</v>
      </c>
      <c r="D7" s="88">
        <v>1497</v>
      </c>
      <c r="E7" s="88">
        <v>8</v>
      </c>
      <c r="F7" s="88">
        <v>0</v>
      </c>
      <c r="G7" s="88">
        <v>2</v>
      </c>
      <c r="H7" s="88">
        <v>205</v>
      </c>
      <c r="I7" s="88">
        <v>37</v>
      </c>
      <c r="J7" s="88">
        <v>0</v>
      </c>
      <c r="K7" s="88">
        <v>0</v>
      </c>
      <c r="L7" s="88">
        <v>1</v>
      </c>
      <c r="M7" s="111">
        <f t="shared" ref="M7:M38" si="0">SUM(B7:L7)</f>
        <v>11764</v>
      </c>
      <c r="N7" s="27" t="s">
        <v>121</v>
      </c>
    </row>
    <row r="8" spans="1:16" x14ac:dyDescent="0.25">
      <c r="A8" s="43" t="s">
        <v>18</v>
      </c>
      <c r="B8" s="11">
        <v>110</v>
      </c>
      <c r="C8" s="11">
        <v>12372</v>
      </c>
      <c r="D8" s="11">
        <v>568</v>
      </c>
      <c r="E8" s="11">
        <v>12</v>
      </c>
      <c r="F8" s="11">
        <v>1</v>
      </c>
      <c r="G8" s="11">
        <v>7</v>
      </c>
      <c r="H8" s="11">
        <v>88</v>
      </c>
      <c r="I8" s="11">
        <v>5</v>
      </c>
      <c r="J8" s="11">
        <v>3</v>
      </c>
      <c r="K8" s="11">
        <v>0</v>
      </c>
      <c r="L8" s="11">
        <v>0</v>
      </c>
      <c r="M8" s="114">
        <f t="shared" si="0"/>
        <v>13166</v>
      </c>
      <c r="N8" s="27" t="s">
        <v>122</v>
      </c>
    </row>
    <row r="9" spans="1:16" x14ac:dyDescent="0.25">
      <c r="A9" s="87" t="s">
        <v>19</v>
      </c>
      <c r="B9" s="88">
        <v>13</v>
      </c>
      <c r="C9" s="88">
        <v>971</v>
      </c>
      <c r="D9" s="88">
        <v>325</v>
      </c>
      <c r="E9" s="88">
        <v>3</v>
      </c>
      <c r="F9" s="88">
        <v>0</v>
      </c>
      <c r="G9" s="88">
        <v>0</v>
      </c>
      <c r="H9" s="88">
        <v>14</v>
      </c>
      <c r="I9" s="88">
        <v>4</v>
      </c>
      <c r="J9" s="88">
        <v>1</v>
      </c>
      <c r="K9" s="88">
        <v>0</v>
      </c>
      <c r="L9" s="88">
        <v>0</v>
      </c>
      <c r="M9" s="111">
        <f t="shared" si="0"/>
        <v>1331</v>
      </c>
      <c r="N9" s="27" t="s">
        <v>123</v>
      </c>
    </row>
    <row r="10" spans="1:16" x14ac:dyDescent="0.25">
      <c r="A10" s="43" t="s">
        <v>20</v>
      </c>
      <c r="B10" s="11">
        <v>5</v>
      </c>
      <c r="C10" s="11">
        <v>716</v>
      </c>
      <c r="D10" s="11">
        <v>261</v>
      </c>
      <c r="E10" s="11">
        <v>7</v>
      </c>
      <c r="F10" s="11">
        <v>0</v>
      </c>
      <c r="G10" s="11">
        <v>0</v>
      </c>
      <c r="H10" s="11">
        <v>13</v>
      </c>
      <c r="I10" s="11">
        <v>9</v>
      </c>
      <c r="J10" s="11">
        <v>1</v>
      </c>
      <c r="K10" s="11">
        <v>0</v>
      </c>
      <c r="L10" s="11">
        <v>0</v>
      </c>
      <c r="M10" s="114">
        <f t="shared" si="0"/>
        <v>1012</v>
      </c>
      <c r="N10" s="27" t="s">
        <v>218</v>
      </c>
    </row>
    <row r="11" spans="1:16" x14ac:dyDescent="0.25">
      <c r="A11" s="87" t="s">
        <v>23</v>
      </c>
      <c r="B11" s="88">
        <v>15</v>
      </c>
      <c r="C11" s="88">
        <v>2595</v>
      </c>
      <c r="D11" s="88">
        <v>1211</v>
      </c>
      <c r="E11" s="88">
        <v>3</v>
      </c>
      <c r="F11" s="88">
        <v>0</v>
      </c>
      <c r="G11" s="88">
        <v>0</v>
      </c>
      <c r="H11" s="88">
        <v>37</v>
      </c>
      <c r="I11" s="88">
        <v>15</v>
      </c>
      <c r="J11" s="88">
        <v>0</v>
      </c>
      <c r="K11" s="88">
        <v>0</v>
      </c>
      <c r="L11" s="88">
        <v>0</v>
      </c>
      <c r="M11" s="111">
        <f t="shared" si="0"/>
        <v>3876</v>
      </c>
      <c r="N11" s="27" t="s">
        <v>124</v>
      </c>
    </row>
    <row r="12" spans="1:16" x14ac:dyDescent="0.25">
      <c r="A12" s="43" t="s">
        <v>24</v>
      </c>
      <c r="B12" s="11">
        <v>68</v>
      </c>
      <c r="C12" s="11">
        <v>16550</v>
      </c>
      <c r="D12" s="11">
        <v>3769</v>
      </c>
      <c r="E12" s="11">
        <v>15</v>
      </c>
      <c r="F12" s="11">
        <v>1</v>
      </c>
      <c r="G12" s="11">
        <v>4</v>
      </c>
      <c r="H12" s="11">
        <v>7</v>
      </c>
      <c r="I12" s="11">
        <v>4</v>
      </c>
      <c r="J12" s="11">
        <v>1</v>
      </c>
      <c r="K12" s="11">
        <v>0</v>
      </c>
      <c r="L12" s="11">
        <v>0</v>
      </c>
      <c r="M12" s="114">
        <f t="shared" si="0"/>
        <v>20419</v>
      </c>
      <c r="N12" s="27" t="s">
        <v>125</v>
      </c>
    </row>
    <row r="13" spans="1:16" x14ac:dyDescent="0.25">
      <c r="A13" s="87" t="s">
        <v>215</v>
      </c>
      <c r="B13" s="88">
        <v>1330</v>
      </c>
      <c r="C13" s="88">
        <v>74836</v>
      </c>
      <c r="D13" s="88">
        <v>13437</v>
      </c>
      <c r="E13" s="88">
        <v>134</v>
      </c>
      <c r="F13" s="88">
        <v>9</v>
      </c>
      <c r="G13" s="88">
        <v>28</v>
      </c>
      <c r="H13" s="88">
        <v>461</v>
      </c>
      <c r="I13" s="88">
        <v>68</v>
      </c>
      <c r="J13" s="88">
        <v>39</v>
      </c>
      <c r="K13" s="88">
        <v>8</v>
      </c>
      <c r="L13" s="88">
        <v>13</v>
      </c>
      <c r="M13" s="111">
        <f t="shared" si="0"/>
        <v>90363</v>
      </c>
      <c r="N13" s="27" t="s">
        <v>216</v>
      </c>
    </row>
    <row r="14" spans="1:16" x14ac:dyDescent="0.25">
      <c r="A14" s="43" t="s">
        <v>21</v>
      </c>
      <c r="B14" s="11">
        <v>52</v>
      </c>
      <c r="C14" s="11">
        <v>18356</v>
      </c>
      <c r="D14" s="11">
        <v>5534</v>
      </c>
      <c r="E14" s="11">
        <v>24</v>
      </c>
      <c r="F14" s="11">
        <v>3</v>
      </c>
      <c r="G14" s="11">
        <v>14</v>
      </c>
      <c r="H14" s="11">
        <v>467</v>
      </c>
      <c r="I14" s="11">
        <v>60</v>
      </c>
      <c r="J14" s="11">
        <v>1</v>
      </c>
      <c r="K14" s="11">
        <v>0</v>
      </c>
      <c r="L14" s="11">
        <v>1</v>
      </c>
      <c r="M14" s="114">
        <f t="shared" si="0"/>
        <v>24512</v>
      </c>
      <c r="N14" s="27" t="s">
        <v>126</v>
      </c>
    </row>
    <row r="15" spans="1:16" x14ac:dyDescent="0.25">
      <c r="A15" s="87" t="s">
        <v>22</v>
      </c>
      <c r="B15" s="88">
        <v>34</v>
      </c>
      <c r="C15" s="88">
        <v>5466</v>
      </c>
      <c r="D15" s="88">
        <v>667</v>
      </c>
      <c r="E15" s="88">
        <v>12</v>
      </c>
      <c r="F15" s="88">
        <v>1</v>
      </c>
      <c r="G15" s="88">
        <v>0</v>
      </c>
      <c r="H15" s="88">
        <v>26</v>
      </c>
      <c r="I15" s="88">
        <v>1</v>
      </c>
      <c r="J15" s="88">
        <v>0</v>
      </c>
      <c r="K15" s="88">
        <v>0</v>
      </c>
      <c r="L15" s="88">
        <v>0</v>
      </c>
      <c r="M15" s="111">
        <f t="shared" si="0"/>
        <v>6207</v>
      </c>
      <c r="N15" s="27" t="s">
        <v>127</v>
      </c>
    </row>
    <row r="16" spans="1:16" x14ac:dyDescent="0.25">
      <c r="A16" s="43" t="s">
        <v>25</v>
      </c>
      <c r="B16" s="11">
        <v>32</v>
      </c>
      <c r="C16" s="11">
        <v>6821</v>
      </c>
      <c r="D16" s="11">
        <v>2822</v>
      </c>
      <c r="E16" s="11">
        <v>106</v>
      </c>
      <c r="F16" s="11">
        <v>24</v>
      </c>
      <c r="G16" s="11">
        <v>22</v>
      </c>
      <c r="H16" s="11">
        <v>10</v>
      </c>
      <c r="I16" s="11">
        <v>13</v>
      </c>
      <c r="J16" s="11">
        <v>9</v>
      </c>
      <c r="K16" s="11">
        <v>6</v>
      </c>
      <c r="L16" s="11">
        <v>11</v>
      </c>
      <c r="M16" s="114">
        <f t="shared" si="0"/>
        <v>9876</v>
      </c>
      <c r="N16" s="27" t="s">
        <v>128</v>
      </c>
    </row>
    <row r="17" spans="1:14" x14ac:dyDescent="0.25">
      <c r="A17" s="87" t="s">
        <v>48</v>
      </c>
      <c r="B17" s="88">
        <v>145</v>
      </c>
      <c r="C17" s="88">
        <v>17211</v>
      </c>
      <c r="D17" s="88">
        <v>3443</v>
      </c>
      <c r="E17" s="88">
        <v>7</v>
      </c>
      <c r="F17" s="88">
        <v>0</v>
      </c>
      <c r="G17" s="88">
        <v>0</v>
      </c>
      <c r="H17" s="88">
        <v>176</v>
      </c>
      <c r="I17" s="88">
        <v>33</v>
      </c>
      <c r="J17" s="88">
        <v>0</v>
      </c>
      <c r="K17" s="88">
        <v>0</v>
      </c>
      <c r="L17" s="88">
        <v>0</v>
      </c>
      <c r="M17" s="111">
        <f t="shared" si="0"/>
        <v>21015</v>
      </c>
      <c r="N17" s="27" t="s">
        <v>129</v>
      </c>
    </row>
    <row r="18" spans="1:14" x14ac:dyDescent="0.25">
      <c r="A18" s="43" t="s">
        <v>26</v>
      </c>
      <c r="B18" s="11">
        <v>168</v>
      </c>
      <c r="C18" s="11">
        <v>20461</v>
      </c>
      <c r="D18" s="11">
        <v>3872</v>
      </c>
      <c r="E18" s="11">
        <v>11</v>
      </c>
      <c r="F18" s="11">
        <v>1</v>
      </c>
      <c r="G18" s="11">
        <v>2</v>
      </c>
      <c r="H18" s="11">
        <v>111</v>
      </c>
      <c r="I18" s="11">
        <v>22</v>
      </c>
      <c r="J18" s="11">
        <v>0</v>
      </c>
      <c r="K18" s="11">
        <v>0</v>
      </c>
      <c r="L18" s="11">
        <v>0</v>
      </c>
      <c r="M18" s="114">
        <f t="shared" si="0"/>
        <v>24648</v>
      </c>
      <c r="N18" s="27" t="s">
        <v>130</v>
      </c>
    </row>
    <row r="19" spans="1:14" x14ac:dyDescent="0.25">
      <c r="A19" s="87" t="s">
        <v>27</v>
      </c>
      <c r="B19" s="88">
        <v>15</v>
      </c>
      <c r="C19" s="88">
        <v>643</v>
      </c>
      <c r="D19" s="88">
        <v>872</v>
      </c>
      <c r="E19" s="88">
        <v>0</v>
      </c>
      <c r="F19" s="88">
        <v>0</v>
      </c>
      <c r="G19" s="88">
        <v>1</v>
      </c>
      <c r="H19" s="88">
        <v>9</v>
      </c>
      <c r="I19" s="88">
        <v>2</v>
      </c>
      <c r="J19" s="88">
        <v>0</v>
      </c>
      <c r="K19" s="88">
        <v>0</v>
      </c>
      <c r="L19" s="88">
        <v>0</v>
      </c>
      <c r="M19" s="111">
        <f t="shared" si="0"/>
        <v>1542</v>
      </c>
      <c r="N19" s="27" t="s">
        <v>131</v>
      </c>
    </row>
    <row r="20" spans="1:14" x14ac:dyDescent="0.25">
      <c r="A20" s="43" t="s">
        <v>28</v>
      </c>
      <c r="B20" s="11">
        <v>68</v>
      </c>
      <c r="C20" s="11">
        <v>12382</v>
      </c>
      <c r="D20" s="11">
        <v>6268</v>
      </c>
      <c r="E20" s="11">
        <v>20</v>
      </c>
      <c r="F20" s="11">
        <v>2</v>
      </c>
      <c r="G20" s="11">
        <v>9</v>
      </c>
      <c r="H20" s="11">
        <v>12</v>
      </c>
      <c r="I20" s="11">
        <v>7</v>
      </c>
      <c r="J20" s="11">
        <v>14</v>
      </c>
      <c r="K20" s="11">
        <v>0</v>
      </c>
      <c r="L20" s="11">
        <v>6</v>
      </c>
      <c r="M20" s="114">
        <f t="shared" si="0"/>
        <v>18788</v>
      </c>
      <c r="N20" s="27" t="s">
        <v>132</v>
      </c>
    </row>
    <row r="21" spans="1:14" x14ac:dyDescent="0.25">
      <c r="A21" s="87" t="s">
        <v>29</v>
      </c>
      <c r="B21" s="88">
        <v>310</v>
      </c>
      <c r="C21" s="88">
        <v>26132</v>
      </c>
      <c r="D21" s="88">
        <v>8773</v>
      </c>
      <c r="E21" s="88">
        <v>26</v>
      </c>
      <c r="F21" s="88">
        <v>1</v>
      </c>
      <c r="G21" s="88">
        <v>0</v>
      </c>
      <c r="H21" s="88">
        <v>77</v>
      </c>
      <c r="I21" s="88">
        <v>20</v>
      </c>
      <c r="J21" s="88">
        <v>3</v>
      </c>
      <c r="K21" s="88">
        <v>0</v>
      </c>
      <c r="L21" s="88">
        <v>0</v>
      </c>
      <c r="M21" s="111">
        <f t="shared" si="0"/>
        <v>35342</v>
      </c>
      <c r="N21" s="27" t="s">
        <v>133</v>
      </c>
    </row>
    <row r="22" spans="1:14" x14ac:dyDescent="0.25">
      <c r="A22" s="43" t="s">
        <v>30</v>
      </c>
      <c r="B22" s="11">
        <v>51</v>
      </c>
      <c r="C22" s="11">
        <v>10478</v>
      </c>
      <c r="D22" s="11">
        <v>2965</v>
      </c>
      <c r="E22" s="11">
        <v>3</v>
      </c>
      <c r="F22" s="11">
        <v>1</v>
      </c>
      <c r="G22" s="11">
        <v>1</v>
      </c>
      <c r="H22" s="11">
        <v>33</v>
      </c>
      <c r="I22" s="11">
        <v>7</v>
      </c>
      <c r="J22" s="11">
        <v>0</v>
      </c>
      <c r="K22" s="11">
        <v>0</v>
      </c>
      <c r="L22" s="11">
        <v>0</v>
      </c>
      <c r="M22" s="114">
        <f>SUM(B22:L22)</f>
        <v>13539</v>
      </c>
      <c r="N22" s="27" t="s">
        <v>134</v>
      </c>
    </row>
    <row r="23" spans="1:14" x14ac:dyDescent="0.25">
      <c r="A23" s="87" t="s">
        <v>31</v>
      </c>
      <c r="B23" s="88">
        <v>307</v>
      </c>
      <c r="C23" s="88">
        <v>2861</v>
      </c>
      <c r="D23" s="88">
        <v>750</v>
      </c>
      <c r="E23" s="88">
        <v>1</v>
      </c>
      <c r="F23" s="88">
        <v>0</v>
      </c>
      <c r="G23" s="88">
        <v>0</v>
      </c>
      <c r="H23" s="88">
        <v>22</v>
      </c>
      <c r="I23" s="88">
        <v>9</v>
      </c>
      <c r="J23" s="88">
        <v>0</v>
      </c>
      <c r="K23" s="88">
        <v>0</v>
      </c>
      <c r="L23" s="88">
        <v>0</v>
      </c>
      <c r="M23" s="111">
        <f t="shared" si="0"/>
        <v>3950</v>
      </c>
      <c r="N23" s="27" t="s">
        <v>135</v>
      </c>
    </row>
    <row r="24" spans="1:14" x14ac:dyDescent="0.25">
      <c r="A24" s="43" t="s">
        <v>32</v>
      </c>
      <c r="B24" s="11">
        <v>2</v>
      </c>
      <c r="C24" s="11">
        <v>385</v>
      </c>
      <c r="D24" s="11">
        <v>271</v>
      </c>
      <c r="E24" s="11">
        <v>0</v>
      </c>
      <c r="F24" s="11">
        <v>0</v>
      </c>
      <c r="G24" s="11">
        <v>0</v>
      </c>
      <c r="H24" s="11">
        <v>4</v>
      </c>
      <c r="I24" s="11">
        <v>2</v>
      </c>
      <c r="J24" s="11">
        <v>0</v>
      </c>
      <c r="K24" s="11">
        <v>0</v>
      </c>
      <c r="L24" s="11">
        <v>0</v>
      </c>
      <c r="M24" s="114">
        <f t="shared" si="0"/>
        <v>664</v>
      </c>
      <c r="N24" s="27" t="s">
        <v>136</v>
      </c>
    </row>
    <row r="25" spans="1:14" x14ac:dyDescent="0.25">
      <c r="A25" s="87" t="s">
        <v>33</v>
      </c>
      <c r="B25" s="88">
        <v>525</v>
      </c>
      <c r="C25" s="88">
        <v>76027</v>
      </c>
      <c r="D25" s="88">
        <v>13956</v>
      </c>
      <c r="E25" s="88">
        <v>78</v>
      </c>
      <c r="F25" s="88">
        <v>10</v>
      </c>
      <c r="G25" s="88">
        <v>18</v>
      </c>
      <c r="H25" s="88">
        <v>279</v>
      </c>
      <c r="I25" s="88">
        <v>59</v>
      </c>
      <c r="J25" s="88">
        <v>17</v>
      </c>
      <c r="K25" s="88">
        <v>0</v>
      </c>
      <c r="L25" s="88">
        <v>0</v>
      </c>
      <c r="M25" s="111">
        <f t="shared" si="0"/>
        <v>90969</v>
      </c>
      <c r="N25" s="27" t="s">
        <v>137</v>
      </c>
    </row>
    <row r="26" spans="1:14" x14ac:dyDescent="0.25">
      <c r="A26" s="43" t="s">
        <v>34</v>
      </c>
      <c r="B26" s="11">
        <v>2</v>
      </c>
      <c r="C26" s="11">
        <v>1781</v>
      </c>
      <c r="D26" s="11">
        <v>762</v>
      </c>
      <c r="E26" s="11">
        <v>2</v>
      </c>
      <c r="F26" s="11">
        <v>0</v>
      </c>
      <c r="G26" s="11">
        <v>0</v>
      </c>
      <c r="H26" s="11">
        <v>13</v>
      </c>
      <c r="I26" s="11">
        <v>7</v>
      </c>
      <c r="J26" s="11">
        <v>11</v>
      </c>
      <c r="K26" s="11">
        <v>0</v>
      </c>
      <c r="L26" s="11">
        <v>0</v>
      </c>
      <c r="M26" s="114">
        <f t="shared" si="0"/>
        <v>2578</v>
      </c>
      <c r="N26" s="27" t="s">
        <v>138</v>
      </c>
    </row>
    <row r="27" spans="1:14" x14ac:dyDescent="0.25">
      <c r="A27" s="87" t="s">
        <v>35</v>
      </c>
      <c r="B27" s="88">
        <v>112</v>
      </c>
      <c r="C27" s="88">
        <v>8643</v>
      </c>
      <c r="D27" s="88">
        <v>4112</v>
      </c>
      <c r="E27" s="88">
        <v>4</v>
      </c>
      <c r="F27" s="88">
        <v>0</v>
      </c>
      <c r="G27" s="88">
        <v>2</v>
      </c>
      <c r="H27" s="88">
        <v>141</v>
      </c>
      <c r="I27" s="88">
        <v>64</v>
      </c>
      <c r="J27" s="88">
        <v>0</v>
      </c>
      <c r="K27" s="88">
        <v>0</v>
      </c>
      <c r="L27" s="88">
        <v>0</v>
      </c>
      <c r="M27" s="111">
        <f t="shared" si="0"/>
        <v>13078</v>
      </c>
      <c r="N27" s="27" t="s">
        <v>139</v>
      </c>
    </row>
    <row r="28" spans="1:14" x14ac:dyDescent="0.25">
      <c r="A28" s="43" t="s">
        <v>36</v>
      </c>
      <c r="B28" s="11">
        <v>675</v>
      </c>
      <c r="C28" s="11">
        <v>12112</v>
      </c>
      <c r="D28" s="11">
        <v>2008</v>
      </c>
      <c r="E28" s="11">
        <v>9</v>
      </c>
      <c r="F28" s="11">
        <v>1</v>
      </c>
      <c r="G28" s="11">
        <v>8</v>
      </c>
      <c r="H28" s="11">
        <v>37</v>
      </c>
      <c r="I28" s="11">
        <v>9</v>
      </c>
      <c r="J28" s="11">
        <v>0</v>
      </c>
      <c r="K28" s="11">
        <v>0</v>
      </c>
      <c r="L28" s="11">
        <v>0</v>
      </c>
      <c r="M28" s="114">
        <f t="shared" si="0"/>
        <v>14859</v>
      </c>
      <c r="N28" s="27" t="s">
        <v>140</v>
      </c>
    </row>
    <row r="29" spans="1:14" x14ac:dyDescent="0.25">
      <c r="A29" s="87" t="s">
        <v>37</v>
      </c>
      <c r="B29" s="88">
        <v>3</v>
      </c>
      <c r="C29" s="88">
        <v>533</v>
      </c>
      <c r="D29" s="88">
        <v>199</v>
      </c>
      <c r="E29" s="88">
        <v>3</v>
      </c>
      <c r="F29" s="88">
        <v>0</v>
      </c>
      <c r="G29" s="88">
        <v>0</v>
      </c>
      <c r="H29" s="88">
        <v>43</v>
      </c>
      <c r="I29" s="88">
        <v>10</v>
      </c>
      <c r="J29" s="88">
        <v>6</v>
      </c>
      <c r="K29" s="88">
        <v>0</v>
      </c>
      <c r="L29" s="88">
        <v>0</v>
      </c>
      <c r="M29" s="111">
        <f t="shared" si="0"/>
        <v>797</v>
      </c>
      <c r="N29" s="27" t="s">
        <v>141</v>
      </c>
    </row>
    <row r="30" spans="1:14" x14ac:dyDescent="0.25">
      <c r="A30" s="43" t="s">
        <v>38</v>
      </c>
      <c r="B30" s="11">
        <v>35</v>
      </c>
      <c r="C30" s="11">
        <v>9108</v>
      </c>
      <c r="D30" s="11">
        <v>3243</v>
      </c>
      <c r="E30" s="11">
        <v>4</v>
      </c>
      <c r="F30" s="11">
        <v>1</v>
      </c>
      <c r="G30" s="11">
        <v>0</v>
      </c>
      <c r="H30" s="11">
        <v>11</v>
      </c>
      <c r="I30" s="11">
        <v>3</v>
      </c>
      <c r="J30" s="11">
        <v>2</v>
      </c>
      <c r="K30" s="11">
        <v>0</v>
      </c>
      <c r="L30" s="11">
        <v>1</v>
      </c>
      <c r="M30" s="114">
        <f t="shared" si="0"/>
        <v>12408</v>
      </c>
      <c r="N30" s="27" t="s">
        <v>142</v>
      </c>
    </row>
    <row r="31" spans="1:14" x14ac:dyDescent="0.25">
      <c r="A31" s="87" t="s">
        <v>39</v>
      </c>
      <c r="B31" s="88">
        <v>59</v>
      </c>
      <c r="C31" s="88">
        <v>11280</v>
      </c>
      <c r="D31" s="88">
        <v>1560</v>
      </c>
      <c r="E31" s="88">
        <v>6</v>
      </c>
      <c r="F31" s="88">
        <v>0</v>
      </c>
      <c r="G31" s="88">
        <v>0</v>
      </c>
      <c r="H31" s="88">
        <v>32</v>
      </c>
      <c r="I31" s="88">
        <v>6</v>
      </c>
      <c r="J31" s="88">
        <v>0</v>
      </c>
      <c r="K31" s="88">
        <v>0</v>
      </c>
      <c r="L31" s="88">
        <v>0</v>
      </c>
      <c r="M31" s="111">
        <f t="shared" si="0"/>
        <v>12943</v>
      </c>
      <c r="N31" s="27" t="s">
        <v>143</v>
      </c>
    </row>
    <row r="32" spans="1:14" x14ac:dyDescent="0.25">
      <c r="A32" s="43" t="s">
        <v>40</v>
      </c>
      <c r="B32" s="11">
        <v>28</v>
      </c>
      <c r="C32" s="11">
        <v>10688</v>
      </c>
      <c r="D32" s="11">
        <v>1819</v>
      </c>
      <c r="E32" s="11">
        <v>7</v>
      </c>
      <c r="F32" s="11">
        <v>0</v>
      </c>
      <c r="G32" s="11">
        <v>0</v>
      </c>
      <c r="H32" s="11">
        <v>25</v>
      </c>
      <c r="I32" s="11">
        <v>17</v>
      </c>
      <c r="J32" s="11">
        <v>1</v>
      </c>
      <c r="K32" s="11">
        <v>0</v>
      </c>
      <c r="L32" s="11">
        <v>0</v>
      </c>
      <c r="M32" s="114">
        <f t="shared" si="0"/>
        <v>12585</v>
      </c>
      <c r="N32" s="27" t="s">
        <v>144</v>
      </c>
    </row>
    <row r="33" spans="1:14" x14ac:dyDescent="0.25">
      <c r="A33" s="87" t="s">
        <v>41</v>
      </c>
      <c r="B33" s="88">
        <v>29</v>
      </c>
      <c r="C33" s="88">
        <v>2039</v>
      </c>
      <c r="D33" s="88">
        <v>1210</v>
      </c>
      <c r="E33" s="88">
        <v>17</v>
      </c>
      <c r="F33" s="88">
        <v>1</v>
      </c>
      <c r="G33" s="88">
        <v>0</v>
      </c>
      <c r="H33" s="88">
        <v>118</v>
      </c>
      <c r="I33" s="88">
        <v>75</v>
      </c>
      <c r="J33" s="88">
        <v>1</v>
      </c>
      <c r="K33" s="88">
        <v>0</v>
      </c>
      <c r="L33" s="88">
        <v>0</v>
      </c>
      <c r="M33" s="111">
        <f t="shared" si="0"/>
        <v>3490</v>
      </c>
      <c r="N33" s="27" t="s">
        <v>145</v>
      </c>
    </row>
    <row r="34" spans="1:14" x14ac:dyDescent="0.25">
      <c r="A34" s="43" t="s">
        <v>42</v>
      </c>
      <c r="B34" s="11">
        <v>50</v>
      </c>
      <c r="C34" s="11">
        <v>28282</v>
      </c>
      <c r="D34" s="11">
        <v>6690</v>
      </c>
      <c r="E34" s="11">
        <v>107</v>
      </c>
      <c r="F34" s="11">
        <v>25</v>
      </c>
      <c r="G34" s="11">
        <v>9</v>
      </c>
      <c r="H34" s="11">
        <v>151</v>
      </c>
      <c r="I34" s="11">
        <v>60</v>
      </c>
      <c r="J34" s="11">
        <v>22</v>
      </c>
      <c r="K34" s="11">
        <v>3</v>
      </c>
      <c r="L34" s="11">
        <v>29</v>
      </c>
      <c r="M34" s="114">
        <f t="shared" si="0"/>
        <v>35428</v>
      </c>
      <c r="N34" s="27" t="s">
        <v>219</v>
      </c>
    </row>
    <row r="35" spans="1:14" x14ac:dyDescent="0.25">
      <c r="A35" s="87" t="s">
        <v>43</v>
      </c>
      <c r="B35" s="88">
        <v>18</v>
      </c>
      <c r="C35" s="88">
        <v>1317</v>
      </c>
      <c r="D35" s="88">
        <v>657</v>
      </c>
      <c r="E35" s="88">
        <v>0</v>
      </c>
      <c r="F35" s="88">
        <v>0</v>
      </c>
      <c r="G35" s="88">
        <v>1</v>
      </c>
      <c r="H35" s="88">
        <v>73</v>
      </c>
      <c r="I35" s="88">
        <v>19</v>
      </c>
      <c r="J35" s="88">
        <v>3</v>
      </c>
      <c r="K35" s="88">
        <v>0</v>
      </c>
      <c r="L35" s="88">
        <v>0</v>
      </c>
      <c r="M35" s="111">
        <f t="shared" si="0"/>
        <v>2088</v>
      </c>
      <c r="N35" s="27" t="s">
        <v>146</v>
      </c>
    </row>
    <row r="36" spans="1:14" x14ac:dyDescent="0.25">
      <c r="A36" s="43" t="s">
        <v>44</v>
      </c>
      <c r="B36" s="11">
        <v>76</v>
      </c>
      <c r="C36" s="11">
        <v>21259</v>
      </c>
      <c r="D36" s="11">
        <v>5297</v>
      </c>
      <c r="E36" s="11">
        <v>43</v>
      </c>
      <c r="F36" s="11">
        <v>2</v>
      </c>
      <c r="G36" s="11">
        <v>3</v>
      </c>
      <c r="H36" s="11">
        <v>59</v>
      </c>
      <c r="I36" s="11">
        <v>20</v>
      </c>
      <c r="J36" s="11">
        <v>1</v>
      </c>
      <c r="K36" s="11">
        <v>0</v>
      </c>
      <c r="L36" s="11">
        <v>0</v>
      </c>
      <c r="M36" s="114">
        <f t="shared" si="0"/>
        <v>26760</v>
      </c>
      <c r="N36" s="27" t="s">
        <v>147</v>
      </c>
    </row>
    <row r="37" spans="1:14" x14ac:dyDescent="0.25">
      <c r="A37" s="87" t="s">
        <v>45</v>
      </c>
      <c r="B37" s="88">
        <v>50</v>
      </c>
      <c r="C37" s="88">
        <v>4327</v>
      </c>
      <c r="D37" s="88">
        <v>715</v>
      </c>
      <c r="E37" s="88">
        <v>5</v>
      </c>
      <c r="F37" s="88">
        <v>0</v>
      </c>
      <c r="G37" s="88">
        <v>0</v>
      </c>
      <c r="H37" s="88">
        <v>50</v>
      </c>
      <c r="I37" s="88">
        <v>16</v>
      </c>
      <c r="J37" s="88">
        <v>0</v>
      </c>
      <c r="K37" s="88">
        <v>0</v>
      </c>
      <c r="L37" s="88">
        <v>0</v>
      </c>
      <c r="M37" s="111">
        <f t="shared" si="0"/>
        <v>5163</v>
      </c>
      <c r="N37" s="27" t="s">
        <v>148</v>
      </c>
    </row>
    <row r="38" spans="1:14" x14ac:dyDescent="0.25">
      <c r="A38" s="43" t="s">
        <v>46</v>
      </c>
      <c r="B38" s="11">
        <v>1</v>
      </c>
      <c r="C38" s="11">
        <v>1670</v>
      </c>
      <c r="D38" s="11">
        <v>962</v>
      </c>
      <c r="E38" s="11">
        <v>2</v>
      </c>
      <c r="F38" s="11">
        <v>0</v>
      </c>
      <c r="G38" s="11">
        <v>0</v>
      </c>
      <c r="H38" s="11">
        <v>11</v>
      </c>
      <c r="I38" s="11">
        <v>6</v>
      </c>
      <c r="J38" s="11">
        <v>0</v>
      </c>
      <c r="K38" s="11">
        <v>1</v>
      </c>
      <c r="L38" s="11">
        <v>0</v>
      </c>
      <c r="M38" s="114">
        <f t="shared" si="0"/>
        <v>2653</v>
      </c>
      <c r="N38" s="27" t="s">
        <v>149</v>
      </c>
    </row>
    <row r="39" spans="1:14" ht="9.75" customHeight="1" x14ac:dyDescent="0.25">
      <c r="A39" s="19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4" ht="24.75" customHeight="1" x14ac:dyDescent="0.25">
      <c r="A40" s="79" t="s">
        <v>63</v>
      </c>
      <c r="B40" s="80">
        <f t="shared" ref="B40:M40" si="1">SUM(B7:B38)</f>
        <v>4498</v>
      </c>
      <c r="C40" s="80">
        <f t="shared" si="1"/>
        <v>428206</v>
      </c>
      <c r="D40" s="80">
        <f t="shared" si="1"/>
        <v>100495</v>
      </c>
      <c r="E40" s="80">
        <f t="shared" si="1"/>
        <v>679</v>
      </c>
      <c r="F40" s="80">
        <f t="shared" si="1"/>
        <v>84</v>
      </c>
      <c r="G40" s="80">
        <f t="shared" si="1"/>
        <v>131</v>
      </c>
      <c r="H40" s="80">
        <f t="shared" si="1"/>
        <v>2815</v>
      </c>
      <c r="I40" s="80">
        <f t="shared" si="1"/>
        <v>689</v>
      </c>
      <c r="J40" s="80">
        <f t="shared" si="1"/>
        <v>136</v>
      </c>
      <c r="K40" s="80">
        <f t="shared" si="1"/>
        <v>18</v>
      </c>
      <c r="L40" s="80">
        <f t="shared" si="1"/>
        <v>62</v>
      </c>
      <c r="M40" s="80">
        <f t="shared" si="1"/>
        <v>537813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</vt:lpstr>
      <vt:lpstr>1.1.6</vt:lpstr>
      <vt:lpstr>1.1.6.1</vt:lpstr>
      <vt:lpstr>1.1.6.2</vt:lpstr>
      <vt:lpstr>1.1.7</vt:lpstr>
      <vt:lpstr>1.1.7.1</vt:lpstr>
      <vt:lpstr>1.1.7.2</vt:lpstr>
      <vt:lpstr>1.1.8</vt:lpstr>
      <vt:lpstr>1.1.9</vt:lpstr>
      <vt:lpstr> 1.1.10</vt:lpstr>
      <vt:lpstr> 1.1.11</vt:lpstr>
      <vt:lpstr>1.2.1</vt:lpstr>
      <vt:lpstr>1.2.2</vt:lpstr>
      <vt:lpstr>1.2.3</vt:lpstr>
      <vt:lpstr>1.3.1 </vt:lpstr>
      <vt:lpstr>1.4.1  </vt:lpstr>
      <vt:lpstr>1.4.2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Michel</cp:lastModifiedBy>
  <cp:lastPrinted>2010-04-27T01:13:13Z</cp:lastPrinted>
  <dcterms:created xsi:type="dcterms:W3CDTF">2008-04-22T17:23:47Z</dcterms:created>
  <dcterms:modified xsi:type="dcterms:W3CDTF">2020-06-26T00:35:13Z</dcterms:modified>
</cp:coreProperties>
</file>