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0\"/>
    </mc:Choice>
  </mc:AlternateContent>
  <xr:revisionPtr revIDLastSave="0" documentId="13_ncr:1_{61A5272A-E6E6-436B-8E65-F5539A9D5E3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0.5.1" sheetId="6" r:id="rId1"/>
    <sheet name="10.5.2" sheetId="1" r:id="rId2"/>
    <sheet name="10.5.3" sheetId="7" r:id="rId3"/>
    <sheet name="10.5.4" sheetId="8" r:id="rId4"/>
    <sheet name="10.5.5" sheetId="9" r:id="rId5"/>
    <sheet name="10.5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91029"/>
</workbook>
</file>

<file path=xl/calcChain.xml><?xml version="1.0" encoding="utf-8"?>
<calcChain xmlns="http://schemas.openxmlformats.org/spreadsheetml/2006/main">
  <c r="E9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L8" i="10" l="1"/>
  <c r="L9" i="10"/>
  <c r="L10" i="10"/>
  <c r="L11" i="10"/>
  <c r="L12" i="10"/>
  <c r="L7" i="10"/>
  <c r="K14" i="10"/>
  <c r="G40" i="9"/>
  <c r="E14" i="10" l="1"/>
  <c r="G8" i="10" l="1"/>
  <c r="G9" i="10"/>
  <c r="G10" i="10"/>
  <c r="G11" i="10"/>
  <c r="G12" i="10"/>
  <c r="G7" i="10"/>
  <c r="B14" i="10"/>
  <c r="C14" i="10"/>
  <c r="D14" i="10"/>
  <c r="F14" i="10"/>
  <c r="B14" i="7" l="1"/>
  <c r="C14" i="7"/>
  <c r="D40" i="8" l="1"/>
  <c r="C40" i="8"/>
  <c r="B40" i="8"/>
  <c r="G14" i="10" l="1"/>
  <c r="E15" i="10" s="1"/>
  <c r="F9" i="6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H14" i="10"/>
  <c r="B40" i="9"/>
  <c r="K14" i="7"/>
  <c r="J7" i="7"/>
  <c r="G7" i="7"/>
  <c r="F14" i="7"/>
  <c r="F15" i="10" l="1"/>
  <c r="B15" i="10"/>
  <c r="M7" i="10"/>
  <c r="L7" i="7"/>
  <c r="E42" i="6"/>
  <c r="F29" i="6"/>
  <c r="F42" i="6" s="1"/>
  <c r="D43" i="6" s="1"/>
  <c r="I14" i="10"/>
  <c r="J14" i="10"/>
  <c r="M8" i="10"/>
  <c r="M10" i="10"/>
  <c r="M11" i="10"/>
  <c r="M12" i="10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3" i="9"/>
  <c r="H15" i="9"/>
  <c r="H14" i="9"/>
  <c r="H12" i="9"/>
  <c r="H11" i="9"/>
  <c r="H10" i="9"/>
  <c r="H9" i="9"/>
  <c r="H8" i="9"/>
  <c r="H7" i="9"/>
  <c r="F40" i="8"/>
  <c r="E40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3" i="8"/>
  <c r="G15" i="8"/>
  <c r="G14" i="8"/>
  <c r="G12" i="8"/>
  <c r="G11" i="8"/>
  <c r="G10" i="8"/>
  <c r="G9" i="8"/>
  <c r="G8" i="8"/>
  <c r="G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E43" i="6" l="1"/>
  <c r="F43" i="6" s="1"/>
  <c r="L14" i="10"/>
  <c r="I15" i="10" s="1"/>
  <c r="J14" i="7"/>
  <c r="I15" i="7" s="1"/>
  <c r="L12" i="7"/>
  <c r="L10" i="7"/>
  <c r="L8" i="7"/>
  <c r="G14" i="7"/>
  <c r="B15" i="7" s="1"/>
  <c r="M9" i="10"/>
  <c r="M14" i="10" s="1"/>
  <c r="D15" i="10"/>
  <c r="G15" i="10" s="1"/>
  <c r="G40" i="8"/>
  <c r="L11" i="7"/>
  <c r="L9" i="7"/>
  <c r="H40" i="9"/>
  <c r="G41" i="9" s="1"/>
  <c r="E41" i="8" l="1"/>
  <c r="C41" i="8"/>
  <c r="D15" i="7"/>
  <c r="J15" i="10"/>
  <c r="K15" i="10"/>
  <c r="B41" i="9"/>
  <c r="F41" i="8"/>
  <c r="B41" i="8"/>
  <c r="D41" i="9"/>
  <c r="C41" i="9"/>
  <c r="F41" i="9"/>
  <c r="E15" i="7"/>
  <c r="C15" i="7"/>
  <c r="H15" i="10"/>
  <c r="L14" i="7"/>
  <c r="H15" i="7"/>
  <c r="J15" i="7" s="1"/>
  <c r="F15" i="7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3" i="1"/>
  <c r="H15" i="1"/>
  <c r="H14" i="1"/>
  <c r="H12" i="1"/>
  <c r="H11" i="1"/>
  <c r="H10" i="1"/>
  <c r="H9" i="1"/>
  <c r="H8" i="1"/>
  <c r="H7" i="1"/>
  <c r="G41" i="8" l="1"/>
  <c r="H41" i="9"/>
  <c r="G15" i="7"/>
  <c r="H40" i="1"/>
  <c r="E41" i="1" s="1"/>
  <c r="B41" i="1" l="1"/>
  <c r="D41" i="1"/>
  <c r="C41" i="1"/>
  <c r="F41" i="1"/>
  <c r="H41" i="1" l="1"/>
</calcChain>
</file>

<file path=xl/sharedStrings.xml><?xml version="1.0" encoding="utf-8"?>
<sst xmlns="http://schemas.openxmlformats.org/spreadsheetml/2006/main" count="352" uniqueCount="108">
  <si>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</si>
  <si>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</si>
  <si>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</si>
  <si>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</si>
  <si>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</si>
  <si>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</si>
  <si>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</si>
  <si>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</si>
  <si>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</si>
  <si>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</si>
  <si>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</si>
  <si>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</si>
  <si>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</si>
  <si>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</si>
  <si>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</si>
  <si>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</si>
  <si>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</si>
  <si>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</si>
  <si>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</si>
  <si>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</si>
  <si>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</si>
  <si>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</si>
  <si>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</si>
  <si>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</si>
  <si>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</si>
  <si>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</si>
  <si>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</si>
  <si>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</si>
  <si>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</si>
  <si>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</si>
  <si>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</si>
  <si>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</si>
  <si>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</si>
  <si>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</si>
  <si>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</si>
  <si>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</si>
  <si>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</si>
  <si>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</si>
  <si>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</si>
  <si>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</si>
  <si>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</si>
  <si>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</si>
  <si>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</si>
  <si>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</si>
  <si>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</si>
  <si>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</si>
  <si>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</si>
  <si>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</si>
  <si>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</si>
  <si>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</si>
  <si>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</si>
  <si>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</si>
  <si>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</si>
  <si>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</si>
  <si>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</si>
  <si>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</si>
  <si>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</si>
  <si>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</si>
  <si>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</si>
  <si>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</si>
  <si>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</si>
  <si>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</si>
  <si>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</si>
  <si>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</si>
  <si>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</si>
  <si>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</si>
  <si>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</si>
  <si>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</si>
  <si>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</si>
  <si>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</si>
  <si>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</si>
  <si>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</si>
  <si>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</si>
  <si>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</si>
  <si>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</si>
  <si>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</si>
  <si>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</si>
  <si>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</si>
  <si>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</si>
  <si>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</si>
  <si>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</si>
  <si>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</si>
  <si>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</si>
  <si>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</si>
  <si>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</si>
  <si>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</si>
  <si>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</si>
  <si>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</si>
  <si>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Subtotal      Pasajeros Terrestres</t>
  </si>
  <si>
    <t xml:space="preserve"> Pasajeros Terrestres</t>
  </si>
  <si>
    <t>Total Pasajeros Terrestres</t>
  </si>
  <si>
    <t>Minibús o Microbús</t>
  </si>
  <si>
    <t>Midibús</t>
  </si>
  <si>
    <t>CDMX</t>
  </si>
  <si>
    <t>Ciudad de México</t>
  </si>
  <si>
    <t>CAMP</t>
  </si>
  <si>
    <t>TAMS</t>
  </si>
  <si>
    <t xml:space="preserve">10.5 Trámites de los Permisos del Autotransporte Federal </t>
  </si>
  <si>
    <t xml:space="preserve">10.5.1  Trámites de los Permisos Otorgados por Entidad Federativa y Clase de Servicio </t>
  </si>
  <si>
    <t xml:space="preserve">10.5.2 Trámites de los Permisos  del Autotransporte Carga según Entidad Federativa </t>
  </si>
  <si>
    <t xml:space="preserve">10.5.3 Trámites de los Permisos del Autotransporte de Carga por Clase de Vehículo </t>
  </si>
  <si>
    <t>10.5.4 Trámites de los Permisos del Transporte Terrestre de Pasajeros, excepto por ferrocarril  según Entidad Federativa</t>
  </si>
  <si>
    <t>10.5.5 Trámites de los Permisos del Transporte Turístico por Tierra según Entidad Federativa</t>
  </si>
  <si>
    <t>10.5.6 Trámites de los Permisos de los Pasajeros Terrestres  por Clase de Vehículo</t>
  </si>
  <si>
    <t>*Pasajeros Terrestres: Incluye Transporte Terrestre de Pasajeros, excepto por Ferrocarril y Transporte Turístico por Tierra</t>
  </si>
  <si>
    <t>*T.C.: Tarjeta de Circulación</t>
  </si>
  <si>
    <t>***Pasajeros Terrestres: Incluye Transporte Terrestre de Pasajeros, excepto por Ferrocarril y Transporte Turístico por Tierra</t>
  </si>
  <si>
    <t>**Otros Incluye: Canje, Cambio de Modalidad y Sustitución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</si>
</sst>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80">
    <xf numFmtId="0" fontId="0" fillId="0" borderId="0" xfId="0"/>
    <xf numFmtId="0" fontId="5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3" xfId="0" applyNumberFormat="1" applyFont="1" applyBorder="1" applyAlignment="1">
      <alignment horizontal="center"/>
    </xf>
    <xf numFmtId="0" fontId="5" fillId="0" borderId="0" xfId="4" applyFont="1"/>
    <xf numFmtId="0" fontId="8" fillId="0" borderId="0" xfId="4"/>
    <xf numFmtId="3" fontId="8" fillId="0" borderId="0" xfId="4" applyNumberFormat="1"/>
    <xf numFmtId="3" fontId="0" fillId="0" borderId="0" xfId="0" applyNumberFormat="1" applyAlignment="1">
      <alignment horizontal="center"/>
    </xf>
    <xf numFmtId="3" fontId="6" fillId="0" borderId="0" xfId="4" applyNumberFormat="1" applyFont="1" applyAlignment="1">
      <alignment horizontal="center" vertical="center"/>
    </xf>
    <xf numFmtId="0" fontId="4" fillId="0" borderId="0" xfId="0" applyFont="1"/>
    <xf numFmtId="1" fontId="10" fillId="0" borderId="0" xfId="4" applyNumberFormat="1" applyFont="1" applyAlignment="1">
      <alignment horizontal="center"/>
    </xf>
    <xf numFmtId="3" fontId="6" fillId="0" borderId="0" xfId="0" applyNumberFormat="1" applyFont="1"/>
    <xf numFmtId="3" fontId="4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5" fillId="0" borderId="0" xfId="4" applyFont="1" applyAlignment="1"/>
    <xf numFmtId="0" fontId="8" fillId="0" borderId="0" xfId="0" applyFont="1"/>
    <xf numFmtId="0" fontId="9" fillId="0" borderId="0" xfId="0" applyFont="1"/>
    <xf numFmtId="0" fontId="8" fillId="0" borderId="0" xfId="4" applyFont="1"/>
    <xf numFmtId="0" fontId="12" fillId="0" borderId="0" xfId="4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4" applyFont="1"/>
    <xf numFmtId="0" fontId="14" fillId="0" borderId="0" xfId="4" applyFont="1"/>
    <xf numFmtId="0" fontId="9" fillId="0" borderId="0" xfId="4" applyFont="1"/>
    <xf numFmtId="0" fontId="14" fillId="0" borderId="0" xfId="0" applyFont="1" applyAlignment="1"/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11" fillId="0" borderId="0" xfId="0" applyFont="1" applyFill="1"/>
    <xf numFmtId="3" fontId="6" fillId="0" borderId="0" xfId="0" applyNumberFormat="1" applyFont="1" applyFill="1" applyAlignment="1">
      <alignment horizontal="center"/>
    </xf>
    <xf numFmtId="0" fontId="8" fillId="4" borderId="0" xfId="4" applyFill="1" applyBorder="1"/>
    <xf numFmtId="0" fontId="8" fillId="4" borderId="0" xfId="4" applyFill="1" applyBorder="1" applyAlignment="1">
      <alignment horizontal="right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right"/>
    </xf>
    <xf numFmtId="0" fontId="15" fillId="0" borderId="0" xfId="0" applyFont="1"/>
    <xf numFmtId="164" fontId="4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0" fillId="0" borderId="0" xfId="0" applyFill="1"/>
    <xf numFmtId="164" fontId="6" fillId="0" borderId="0" xfId="0" applyNumberFormat="1" applyFont="1"/>
    <xf numFmtId="165" fontId="6" fillId="0" borderId="0" xfId="0" applyNumberFormat="1" applyFont="1"/>
    <xf numFmtId="4" fontId="4" fillId="0" borderId="0" xfId="0" applyNumberFormat="1" applyFont="1" applyAlignment="1">
      <alignment horizontal="center"/>
    </xf>
    <xf numFmtId="3" fontId="11" fillId="0" borderId="0" xfId="4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4" applyFont="1"/>
    <xf numFmtId="0" fontId="3" fillId="5" borderId="4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 vertical="center" wrapText="1"/>
    </xf>
    <xf numFmtId="0" fontId="13" fillId="6" borderId="0" xfId="2" applyFont="1" applyFill="1"/>
    <xf numFmtId="3" fontId="2" fillId="6" borderId="0" xfId="2" applyNumberFormat="1" applyFont="1" applyFill="1" applyAlignment="1">
      <alignment horizontal="center" vertical="center"/>
    </xf>
    <xf numFmtId="3" fontId="13" fillId="6" borderId="0" xfId="2" applyNumberFormat="1" applyFont="1" applyFill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3" fontId="7" fillId="5" borderId="3" xfId="1" applyNumberFormat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2" fillId="6" borderId="0" xfId="2" applyNumberFormat="1" applyFont="1" applyFill="1" applyAlignment="1">
      <alignment horizontal="center"/>
    </xf>
    <xf numFmtId="3" fontId="3" fillId="5" borderId="0" xfId="1" applyNumberFormat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3" fontId="3" fillId="5" borderId="0" xfId="1" applyNumberFormat="1" applyFont="1" applyFill="1" applyAlignment="1">
      <alignment horizontal="center" vertical="center" wrapText="1"/>
    </xf>
    <xf numFmtId="3" fontId="13" fillId="6" borderId="0" xfId="2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3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1" fillId="6" borderId="0" xfId="2" applyNumberFormat="1" applyFont="1" applyFill="1" applyAlignment="1">
      <alignment horizontal="center"/>
    </xf>
    <xf numFmtId="3" fontId="9" fillId="0" borderId="0" xfId="4" applyNumberFormat="1" applyFont="1"/>
    <xf numFmtId="2" fontId="9" fillId="0" borderId="0" xfId="0" applyNumberFormat="1" applyFont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3" fillId="5" borderId="3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/>
    </xf>
    <xf numFmtId="3" fontId="3" fillId="5" borderId="0" xfId="1" applyNumberFormat="1" applyFont="1" applyFill="1" applyAlignment="1">
      <alignment horizontal="center" vertical="center" wrapText="1"/>
    </xf>
    <xf numFmtId="3" fontId="3" fillId="5" borderId="0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2020</a:t>
            </a:r>
            <a:endParaRPr lang="es-ES" sz="1600"/>
          </a:p>
        </c:rich>
      </c:tx>
      <c:layout>
        <c:manualLayout>
          <c:xMode val="edge"/>
          <c:yMode val="edge"/>
          <c:x val="0.173570667302950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'10.5.1'!$B$9:$B$40</c:f>
              <c:numCache>
                <c:formatCode>#,##0</c:formatCode>
                <c:ptCount val="32"/>
                <c:pt idx="0">
                  <c:v>2040</c:v>
                </c:pt>
                <c:pt idx="1">
                  <c:v>1480</c:v>
                </c:pt>
                <c:pt idx="2">
                  <c:v>172</c:v>
                </c:pt>
                <c:pt idx="3">
                  <c:v>214</c:v>
                </c:pt>
                <c:pt idx="4">
                  <c:v>381</c:v>
                </c:pt>
                <c:pt idx="5">
                  <c:v>3382</c:v>
                </c:pt>
                <c:pt idx="6">
                  <c:v>10036</c:v>
                </c:pt>
                <c:pt idx="7">
                  <c:v>3911</c:v>
                </c:pt>
                <c:pt idx="8">
                  <c:v>1187</c:v>
                </c:pt>
                <c:pt idx="9">
                  <c:v>1476</c:v>
                </c:pt>
                <c:pt idx="10">
                  <c:v>6643</c:v>
                </c:pt>
                <c:pt idx="11">
                  <c:v>8334</c:v>
                </c:pt>
                <c:pt idx="12">
                  <c:v>1091</c:v>
                </c:pt>
                <c:pt idx="13">
                  <c:v>2057</c:v>
                </c:pt>
                <c:pt idx="14">
                  <c:v>8043</c:v>
                </c:pt>
                <c:pt idx="15">
                  <c:v>2577</c:v>
                </c:pt>
                <c:pt idx="16">
                  <c:v>755</c:v>
                </c:pt>
                <c:pt idx="17">
                  <c:v>44</c:v>
                </c:pt>
                <c:pt idx="18">
                  <c:v>16436</c:v>
                </c:pt>
                <c:pt idx="19">
                  <c:v>593</c:v>
                </c:pt>
                <c:pt idx="20">
                  <c:v>984</c:v>
                </c:pt>
                <c:pt idx="21">
                  <c:v>3283</c:v>
                </c:pt>
                <c:pt idx="22">
                  <c:v>87</c:v>
                </c:pt>
                <c:pt idx="23">
                  <c:v>3881</c:v>
                </c:pt>
                <c:pt idx="24">
                  <c:v>1749</c:v>
                </c:pt>
                <c:pt idx="25">
                  <c:v>2515</c:v>
                </c:pt>
                <c:pt idx="26">
                  <c:v>727</c:v>
                </c:pt>
                <c:pt idx="27">
                  <c:v>5434</c:v>
                </c:pt>
                <c:pt idx="28">
                  <c:v>119</c:v>
                </c:pt>
                <c:pt idx="29">
                  <c:v>5738</c:v>
                </c:pt>
                <c:pt idx="30">
                  <c:v>766</c:v>
                </c:pt>
                <c:pt idx="31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A-4EEA-B648-599CA714CA7E}"/>
            </c:ext>
          </c:extLst>
        </c:ser>
        <c:ser>
          <c:idx val="1"/>
          <c:order val="1"/>
          <c:tx>
            <c:strRef>
              <c:f>'10.5.1'!$E$45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'10.5.1'!$E$9:$E$40</c:f>
              <c:numCache>
                <c:formatCode>#,##0</c:formatCode>
                <c:ptCount val="32"/>
                <c:pt idx="0">
                  <c:v>208</c:v>
                </c:pt>
                <c:pt idx="1">
                  <c:v>92</c:v>
                </c:pt>
                <c:pt idx="2">
                  <c:v>223</c:v>
                </c:pt>
                <c:pt idx="3">
                  <c:v>34</c:v>
                </c:pt>
                <c:pt idx="4">
                  <c:v>130</c:v>
                </c:pt>
                <c:pt idx="5">
                  <c:v>92</c:v>
                </c:pt>
                <c:pt idx="6">
                  <c:v>1506</c:v>
                </c:pt>
                <c:pt idx="7">
                  <c:v>80</c:v>
                </c:pt>
                <c:pt idx="8">
                  <c:v>32</c:v>
                </c:pt>
                <c:pt idx="9">
                  <c:v>22</c:v>
                </c:pt>
                <c:pt idx="10">
                  <c:v>639</c:v>
                </c:pt>
                <c:pt idx="11">
                  <c:v>967</c:v>
                </c:pt>
                <c:pt idx="12">
                  <c:v>226</c:v>
                </c:pt>
                <c:pt idx="13">
                  <c:v>204</c:v>
                </c:pt>
                <c:pt idx="14">
                  <c:v>918</c:v>
                </c:pt>
                <c:pt idx="15">
                  <c:v>124</c:v>
                </c:pt>
                <c:pt idx="16">
                  <c:v>36</c:v>
                </c:pt>
                <c:pt idx="17">
                  <c:v>77</c:v>
                </c:pt>
                <c:pt idx="18">
                  <c:v>321</c:v>
                </c:pt>
                <c:pt idx="19">
                  <c:v>239</c:v>
                </c:pt>
                <c:pt idx="20">
                  <c:v>67</c:v>
                </c:pt>
                <c:pt idx="21">
                  <c:v>512</c:v>
                </c:pt>
                <c:pt idx="22">
                  <c:v>1250</c:v>
                </c:pt>
                <c:pt idx="23">
                  <c:v>371</c:v>
                </c:pt>
                <c:pt idx="24">
                  <c:v>127</c:v>
                </c:pt>
                <c:pt idx="25">
                  <c:v>114</c:v>
                </c:pt>
                <c:pt idx="26">
                  <c:v>51</c:v>
                </c:pt>
                <c:pt idx="27">
                  <c:v>51</c:v>
                </c:pt>
                <c:pt idx="28">
                  <c:v>35</c:v>
                </c:pt>
                <c:pt idx="29">
                  <c:v>178</c:v>
                </c:pt>
                <c:pt idx="30">
                  <c:v>92</c:v>
                </c:pt>
                <c:pt idx="3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A-4EEA-B648-599CA714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926528"/>
        <c:axId val="73928064"/>
      </c:barChart>
      <c:catAx>
        <c:axId val="7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3928064"/>
        <c:crosses val="autoZero"/>
        <c:auto val="1"/>
        <c:lblAlgn val="ctr"/>
        <c:lblOffset val="100"/>
        <c:noMultiLvlLbl val="0"/>
      </c:catAx>
      <c:valAx>
        <c:axId val="73928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3926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2020</a:t>
            </a:r>
          </a:p>
        </c:rich>
      </c:tx>
      <c:layout>
        <c:manualLayout>
          <c:xMode val="edge"/>
          <c:yMode val="edge"/>
          <c:x val="0.124416666666666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25462962962962965"/>
          <c:w val="0.44722222222222224"/>
          <c:h val="0.74537037037037035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plosion val="1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CF9-441A-8D11-15C226FC635D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CF9-441A-8D11-15C226FC635D}"/>
              </c:ext>
            </c:extLst>
          </c:dPt>
          <c:dPt>
            <c:idx val="2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ACF9-441A-8D11-15C226FC635D}"/>
              </c:ext>
            </c:extLst>
          </c:dPt>
          <c:dPt>
            <c:idx val="3"/>
            <c:bubble3D val="0"/>
            <c:explosion val="2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CF9-441A-8D11-15C226FC635D}"/>
              </c:ext>
            </c:extLst>
          </c:dPt>
          <c:dPt>
            <c:idx val="4"/>
            <c:bubble3D val="0"/>
            <c:explosion val="17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ACF9-441A-8D11-15C226FC63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2A93E72-8262-4558-B3D5-49E42260AE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CF9-441A-8D11-15C226FC63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C3EFA34-17D9-4C8D-8146-814FEBA6B6B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CF9-441A-8D11-15C226FC63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7E71414-169B-4811-A240-4C3B8EEFC35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CF9-441A-8D11-15C226FC635D}"/>
                </c:ext>
              </c:extLst>
            </c:dLbl>
            <c:dLbl>
              <c:idx val="3"/>
              <c:layout>
                <c:manualLayout>
                  <c:x val="-1.4200021872265966E-2"/>
                  <c:y val="4.4761592300962376E-3"/>
                </c:manualLayout>
              </c:layout>
              <c:tx>
                <c:rich>
                  <a:bodyPr/>
                  <a:lstStyle/>
                  <a:p>
                    <a:fld id="{37B1A687-131B-4FE9-A25E-0C61E00CD38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CF9-441A-8D11-15C226FC635D}"/>
                </c:ext>
              </c:extLst>
            </c:dLbl>
            <c:dLbl>
              <c:idx val="4"/>
              <c:layout>
                <c:manualLayout>
                  <c:x val="7.9372703412073489E-2"/>
                  <c:y val="3.6555847185768446E-3"/>
                </c:manualLayout>
              </c:layout>
              <c:tx>
                <c:rich>
                  <a:bodyPr/>
                  <a:lstStyle/>
                  <a:p>
                    <a:fld id="{0DB86145-DB15-4C3B-93CA-46114394143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CF9-441A-8D11-15C226FC6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'10.5.5'!$B$4:$G$4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'10.5.5'!$B$41:$G$41</c:f>
              <c:numCache>
                <c:formatCode>#,##0.0</c:formatCode>
                <c:ptCount val="5"/>
                <c:pt idx="0">
                  <c:v>53.614245416078987</c:v>
                </c:pt>
                <c:pt idx="1">
                  <c:v>29.478138222849083</c:v>
                </c:pt>
                <c:pt idx="2">
                  <c:v>11.160084626234132</c:v>
                </c:pt>
                <c:pt idx="3">
                  <c:v>1.8</c:v>
                </c:pt>
                <c:pt idx="4">
                  <c:v>3.8963328631875882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F9-441A-8D11-15C226FC63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64166666666666672"/>
          <c:y val="0.25891112569262176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2020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3583866895530797"/>
          <c:w val="0.45833333333333326"/>
          <c:h val="0.7612456747404843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F3D-4D67-980C-E22C9FFEB6F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F3D-4D67-980C-E22C9FFEB6F1}"/>
              </c:ext>
            </c:extLst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F3D-4D67-980C-E22C9FFEB6F1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3D-4D67-980C-E22C9FFEB6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D1169BB-9C51-4B7E-BBC2-C1CAE7A676E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F3D-4D67-980C-E22C9FFEB6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DE683E5-43BD-41B7-81AC-D18FF7FA3F5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3D-4D67-980C-E22C9FFEB6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14A3201-8E5C-42DF-8EAB-CEAC9C1B479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3D-4D67-980C-E22C9FFEB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'10.5.6'!$B$5:$F$5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'10.5.6'!$B$15:$F$15</c:f>
              <c:numCache>
                <c:formatCode>0.0</c:formatCode>
                <c:ptCount val="3"/>
                <c:pt idx="0">
                  <c:v>65.92178770949721</c:v>
                </c:pt>
                <c:pt idx="1">
                  <c:v>24.9</c:v>
                </c:pt>
                <c:pt idx="2">
                  <c:v>9.2325786533372529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D-4D67-980C-E22C9FFEB6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765288713910764"/>
          <c:y val="0.37908981100545824"/>
          <c:w val="0.27679155730533683"/>
          <c:h val="0.2325931576891988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2020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2B-4C34-86B8-9BA3CB9294D4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2B-4C34-86B8-9BA3CB9294D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02B-4C34-86B8-9BA3CB9294D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22D6C8A-6125-4957-A419-5F99E312C88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2B-4C34-86B8-9BA3CB9294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18B0A54-EB1E-40CE-B68E-6EB3D01B0C1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02B-4C34-86B8-9BA3CB9294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338B04-2BF8-411B-BD82-F0321E572D7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2B-4C34-86B8-9BA3CB9294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'10.5.6'!$H$5:$K$5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'10.5.6'!$H$15:$K$15</c:f>
              <c:numCache>
                <c:formatCode>0.0</c:formatCode>
                <c:ptCount val="3"/>
                <c:pt idx="0">
                  <c:v>40.814527503526094</c:v>
                </c:pt>
                <c:pt idx="1">
                  <c:v>1.622002820874471</c:v>
                </c:pt>
                <c:pt idx="2">
                  <c:v>57.563469675599436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2B-4C34-86B8-9BA3CB92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31955380577425"/>
          <c:y val="0.43904709827938176"/>
          <c:w val="0.27679155730533683"/>
          <c:h val="0.22838728492271798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2020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9CA-443C-B683-FB3CDFEFBB39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9CA-443C-B683-FB3CDFEFBB3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CA-443C-B683-FB3CDFEFBB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CA-443C-B683-FB3CDFEFB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'10.5.1'!$D$43:$E$43</c:f>
              <c:numCache>
                <c:formatCode>0</c:formatCode>
                <c:ptCount val="2"/>
                <c:pt idx="0">
                  <c:v>91.41708447639769</c:v>
                </c:pt>
                <c:pt idx="1">
                  <c:v>8.582915523602308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A-443C-B683-FB3CDFEFB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2020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'10.5.2'!$B$4:$B$5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'10.5.2'!$B$7:$B$38</c:f>
              <c:numCache>
                <c:formatCode>#,##0</c:formatCode>
                <c:ptCount val="32"/>
                <c:pt idx="0">
                  <c:v>1284</c:v>
                </c:pt>
                <c:pt idx="1">
                  <c:v>1062</c:v>
                </c:pt>
                <c:pt idx="2">
                  <c:v>112</c:v>
                </c:pt>
                <c:pt idx="3">
                  <c:v>108</c:v>
                </c:pt>
                <c:pt idx="4">
                  <c:v>239</c:v>
                </c:pt>
                <c:pt idx="5">
                  <c:v>1968</c:v>
                </c:pt>
                <c:pt idx="6">
                  <c:v>6276</c:v>
                </c:pt>
                <c:pt idx="7">
                  <c:v>2053</c:v>
                </c:pt>
                <c:pt idx="8">
                  <c:v>678</c:v>
                </c:pt>
                <c:pt idx="9">
                  <c:v>780</c:v>
                </c:pt>
                <c:pt idx="10">
                  <c:v>3912</c:v>
                </c:pt>
                <c:pt idx="11">
                  <c:v>4719</c:v>
                </c:pt>
                <c:pt idx="12">
                  <c:v>627</c:v>
                </c:pt>
                <c:pt idx="13">
                  <c:v>1137</c:v>
                </c:pt>
                <c:pt idx="14">
                  <c:v>4907</c:v>
                </c:pt>
                <c:pt idx="15">
                  <c:v>1322</c:v>
                </c:pt>
                <c:pt idx="16">
                  <c:v>412</c:v>
                </c:pt>
                <c:pt idx="17">
                  <c:v>18</c:v>
                </c:pt>
                <c:pt idx="18">
                  <c:v>10981</c:v>
                </c:pt>
                <c:pt idx="19">
                  <c:v>316</c:v>
                </c:pt>
                <c:pt idx="20">
                  <c:v>534</c:v>
                </c:pt>
                <c:pt idx="21">
                  <c:v>1940</c:v>
                </c:pt>
                <c:pt idx="22">
                  <c:v>45</c:v>
                </c:pt>
                <c:pt idx="23">
                  <c:v>2243</c:v>
                </c:pt>
                <c:pt idx="24">
                  <c:v>1101</c:v>
                </c:pt>
                <c:pt idx="25">
                  <c:v>1234</c:v>
                </c:pt>
                <c:pt idx="26">
                  <c:v>428</c:v>
                </c:pt>
                <c:pt idx="27">
                  <c:v>3314</c:v>
                </c:pt>
                <c:pt idx="28">
                  <c:v>66</c:v>
                </c:pt>
                <c:pt idx="29">
                  <c:v>3056</c:v>
                </c:pt>
                <c:pt idx="30">
                  <c:v>409</c:v>
                </c:pt>
                <c:pt idx="31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B-4070-A423-83FA813EAED7}"/>
            </c:ext>
          </c:extLst>
        </c:ser>
        <c:ser>
          <c:idx val="1"/>
          <c:order val="1"/>
          <c:tx>
            <c:strRef>
              <c:f>'10.5.2'!$C$4:$C$5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'10.5.2'!$C$7:$C$38</c:f>
              <c:numCache>
                <c:formatCode>#,##0</c:formatCode>
                <c:ptCount val="32"/>
                <c:pt idx="0">
                  <c:v>590</c:v>
                </c:pt>
                <c:pt idx="1">
                  <c:v>300</c:v>
                </c:pt>
                <c:pt idx="2">
                  <c:v>38</c:v>
                </c:pt>
                <c:pt idx="3">
                  <c:v>35</c:v>
                </c:pt>
                <c:pt idx="4">
                  <c:v>103</c:v>
                </c:pt>
                <c:pt idx="5">
                  <c:v>565</c:v>
                </c:pt>
                <c:pt idx="6">
                  <c:v>1147</c:v>
                </c:pt>
                <c:pt idx="7">
                  <c:v>1182</c:v>
                </c:pt>
                <c:pt idx="8">
                  <c:v>249</c:v>
                </c:pt>
                <c:pt idx="9">
                  <c:v>278</c:v>
                </c:pt>
                <c:pt idx="10">
                  <c:v>1571</c:v>
                </c:pt>
                <c:pt idx="11">
                  <c:v>2135</c:v>
                </c:pt>
                <c:pt idx="12">
                  <c:v>150</c:v>
                </c:pt>
                <c:pt idx="13">
                  <c:v>414</c:v>
                </c:pt>
                <c:pt idx="14">
                  <c:v>1826</c:v>
                </c:pt>
                <c:pt idx="15">
                  <c:v>648</c:v>
                </c:pt>
                <c:pt idx="16">
                  <c:v>209</c:v>
                </c:pt>
                <c:pt idx="17">
                  <c:v>17</c:v>
                </c:pt>
                <c:pt idx="18">
                  <c:v>3166</c:v>
                </c:pt>
                <c:pt idx="19">
                  <c:v>162</c:v>
                </c:pt>
                <c:pt idx="20">
                  <c:v>171</c:v>
                </c:pt>
                <c:pt idx="21">
                  <c:v>837</c:v>
                </c:pt>
                <c:pt idx="22">
                  <c:v>20</c:v>
                </c:pt>
                <c:pt idx="23">
                  <c:v>903</c:v>
                </c:pt>
                <c:pt idx="24">
                  <c:v>313</c:v>
                </c:pt>
                <c:pt idx="25">
                  <c:v>770</c:v>
                </c:pt>
                <c:pt idx="26">
                  <c:v>67</c:v>
                </c:pt>
                <c:pt idx="27">
                  <c:v>1079</c:v>
                </c:pt>
                <c:pt idx="28">
                  <c:v>29</c:v>
                </c:pt>
                <c:pt idx="29">
                  <c:v>1165</c:v>
                </c:pt>
                <c:pt idx="30">
                  <c:v>147</c:v>
                </c:pt>
                <c:pt idx="31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B-4070-A423-83FA813EAED7}"/>
            </c:ext>
          </c:extLst>
        </c:ser>
        <c:ser>
          <c:idx val="2"/>
          <c:order val="2"/>
          <c:tx>
            <c:strRef>
              <c:f>'10.5.2'!$D$4:$D$5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</a:ln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'10.5.2'!$D$7:$D$38</c:f>
              <c:numCache>
                <c:formatCode>#,##0</c:formatCode>
                <c:ptCount val="32"/>
                <c:pt idx="0">
                  <c:v>82</c:v>
                </c:pt>
                <c:pt idx="1">
                  <c:v>75</c:v>
                </c:pt>
                <c:pt idx="2">
                  <c:v>12</c:v>
                </c:pt>
                <c:pt idx="3">
                  <c:v>27</c:v>
                </c:pt>
                <c:pt idx="4">
                  <c:v>12</c:v>
                </c:pt>
                <c:pt idx="5">
                  <c:v>200</c:v>
                </c:pt>
                <c:pt idx="6">
                  <c:v>733</c:v>
                </c:pt>
                <c:pt idx="7">
                  <c:v>227</c:v>
                </c:pt>
                <c:pt idx="8">
                  <c:v>168</c:v>
                </c:pt>
                <c:pt idx="9">
                  <c:v>41</c:v>
                </c:pt>
                <c:pt idx="10">
                  <c:v>497</c:v>
                </c:pt>
                <c:pt idx="11">
                  <c:v>598</c:v>
                </c:pt>
                <c:pt idx="12">
                  <c:v>257</c:v>
                </c:pt>
                <c:pt idx="13">
                  <c:v>118</c:v>
                </c:pt>
                <c:pt idx="14">
                  <c:v>545</c:v>
                </c:pt>
                <c:pt idx="15">
                  <c:v>207</c:v>
                </c:pt>
                <c:pt idx="16">
                  <c:v>24</c:v>
                </c:pt>
                <c:pt idx="17">
                  <c:v>5</c:v>
                </c:pt>
                <c:pt idx="18">
                  <c:v>466</c:v>
                </c:pt>
                <c:pt idx="19">
                  <c:v>37</c:v>
                </c:pt>
                <c:pt idx="20">
                  <c:v>104</c:v>
                </c:pt>
                <c:pt idx="21">
                  <c:v>194</c:v>
                </c:pt>
                <c:pt idx="22">
                  <c:v>12</c:v>
                </c:pt>
                <c:pt idx="23">
                  <c:v>242</c:v>
                </c:pt>
                <c:pt idx="24">
                  <c:v>113</c:v>
                </c:pt>
                <c:pt idx="25">
                  <c:v>235</c:v>
                </c:pt>
                <c:pt idx="26">
                  <c:v>76</c:v>
                </c:pt>
                <c:pt idx="27">
                  <c:v>174</c:v>
                </c:pt>
                <c:pt idx="28">
                  <c:v>9</c:v>
                </c:pt>
                <c:pt idx="29">
                  <c:v>261</c:v>
                </c:pt>
                <c:pt idx="30">
                  <c:v>24</c:v>
                </c:pt>
                <c:pt idx="3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B-4070-A423-83FA813EAED7}"/>
            </c:ext>
          </c:extLst>
        </c:ser>
        <c:ser>
          <c:idx val="4"/>
          <c:order val="3"/>
          <c:tx>
            <c:strRef>
              <c:f>'10.5.2'!$E$4:$E$5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'10.5.2'!$E$7:$E$38</c:f>
              <c:numCache>
                <c:formatCode>#,##0</c:formatCode>
                <c:ptCount val="32"/>
                <c:pt idx="0">
                  <c:v>28</c:v>
                </c:pt>
                <c:pt idx="1">
                  <c:v>21</c:v>
                </c:pt>
                <c:pt idx="2">
                  <c:v>9</c:v>
                </c:pt>
                <c:pt idx="3">
                  <c:v>39</c:v>
                </c:pt>
                <c:pt idx="4">
                  <c:v>17</c:v>
                </c:pt>
                <c:pt idx="5">
                  <c:v>493</c:v>
                </c:pt>
                <c:pt idx="6">
                  <c:v>1177</c:v>
                </c:pt>
                <c:pt idx="7">
                  <c:v>128</c:v>
                </c:pt>
                <c:pt idx="8">
                  <c:v>56</c:v>
                </c:pt>
                <c:pt idx="9">
                  <c:v>283</c:v>
                </c:pt>
                <c:pt idx="10">
                  <c:v>403</c:v>
                </c:pt>
                <c:pt idx="11">
                  <c:v>479</c:v>
                </c:pt>
                <c:pt idx="12">
                  <c:v>39</c:v>
                </c:pt>
                <c:pt idx="13">
                  <c:v>251</c:v>
                </c:pt>
                <c:pt idx="14">
                  <c:v>398</c:v>
                </c:pt>
                <c:pt idx="15">
                  <c:v>232</c:v>
                </c:pt>
                <c:pt idx="16">
                  <c:v>19</c:v>
                </c:pt>
                <c:pt idx="17">
                  <c:v>2</c:v>
                </c:pt>
                <c:pt idx="18">
                  <c:v>1202</c:v>
                </c:pt>
                <c:pt idx="19">
                  <c:v>35</c:v>
                </c:pt>
                <c:pt idx="20">
                  <c:v>113</c:v>
                </c:pt>
                <c:pt idx="21">
                  <c:v>116</c:v>
                </c:pt>
                <c:pt idx="22">
                  <c:v>3</c:v>
                </c:pt>
                <c:pt idx="23">
                  <c:v>320</c:v>
                </c:pt>
                <c:pt idx="24">
                  <c:v>164</c:v>
                </c:pt>
                <c:pt idx="25">
                  <c:v>139</c:v>
                </c:pt>
                <c:pt idx="26">
                  <c:v>142</c:v>
                </c:pt>
                <c:pt idx="27">
                  <c:v>558</c:v>
                </c:pt>
                <c:pt idx="28">
                  <c:v>14</c:v>
                </c:pt>
                <c:pt idx="29">
                  <c:v>1010</c:v>
                </c:pt>
                <c:pt idx="30">
                  <c:v>114</c:v>
                </c:pt>
                <c:pt idx="3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B-4070-A423-83FA813EAED7}"/>
            </c:ext>
          </c:extLst>
        </c:ser>
        <c:ser>
          <c:idx val="5"/>
          <c:order val="4"/>
          <c:tx>
            <c:strRef>
              <c:f>'10.5.2'!$F$4:$F$5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'10.5.2'!$F$7:$F$38</c:f>
              <c:numCache>
                <c:formatCode>#,##0</c:formatCode>
                <c:ptCount val="32"/>
                <c:pt idx="0">
                  <c:v>56</c:v>
                </c:pt>
                <c:pt idx="1">
                  <c:v>20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153</c:v>
                </c:pt>
                <c:pt idx="6">
                  <c:v>698</c:v>
                </c:pt>
                <c:pt idx="7">
                  <c:v>321</c:v>
                </c:pt>
                <c:pt idx="8">
                  <c:v>36</c:v>
                </c:pt>
                <c:pt idx="9">
                  <c:v>93</c:v>
                </c:pt>
                <c:pt idx="10">
                  <c:v>254</c:v>
                </c:pt>
                <c:pt idx="11">
                  <c:v>403</c:v>
                </c:pt>
                <c:pt idx="12">
                  <c:v>18</c:v>
                </c:pt>
                <c:pt idx="13">
                  <c:v>136</c:v>
                </c:pt>
                <c:pt idx="14">
                  <c:v>358</c:v>
                </c:pt>
                <c:pt idx="15">
                  <c:v>164</c:v>
                </c:pt>
                <c:pt idx="16">
                  <c:v>90</c:v>
                </c:pt>
                <c:pt idx="17">
                  <c:v>2</c:v>
                </c:pt>
                <c:pt idx="18">
                  <c:v>621</c:v>
                </c:pt>
                <c:pt idx="19">
                  <c:v>43</c:v>
                </c:pt>
                <c:pt idx="20">
                  <c:v>62</c:v>
                </c:pt>
                <c:pt idx="21">
                  <c:v>193</c:v>
                </c:pt>
                <c:pt idx="22">
                  <c:v>7</c:v>
                </c:pt>
                <c:pt idx="23">
                  <c:v>173</c:v>
                </c:pt>
                <c:pt idx="24">
                  <c:v>58</c:v>
                </c:pt>
                <c:pt idx="25">
                  <c:v>134</c:v>
                </c:pt>
                <c:pt idx="26">
                  <c:v>14</c:v>
                </c:pt>
                <c:pt idx="27">
                  <c:v>308</c:v>
                </c:pt>
                <c:pt idx="28">
                  <c:v>1</c:v>
                </c:pt>
                <c:pt idx="29">
                  <c:v>245</c:v>
                </c:pt>
                <c:pt idx="30">
                  <c:v>72</c:v>
                </c:pt>
                <c:pt idx="3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B-4070-A423-83FA813EAED7}"/>
            </c:ext>
          </c:extLst>
        </c:ser>
        <c:ser>
          <c:idx val="6"/>
          <c:order val="5"/>
          <c:tx>
            <c:strRef>
              <c:f>'10.5.2'!$G$4:$G$5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'10.5.2'!$I$7:$I$38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'10.5.2'!$G$7:$G$38</c:f>
              <c:numCache>
                <c:formatCode>#,##0</c:formatCode>
                <c:ptCount val="3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9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AB-4070-A423-83FA813E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50176"/>
        <c:axId val="82772352"/>
      </c:barChart>
      <c:catAx>
        <c:axId val="7405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772352"/>
        <c:crosses val="autoZero"/>
        <c:auto val="1"/>
        <c:lblAlgn val="ctr"/>
        <c:lblOffset val="100"/>
        <c:noMultiLvlLbl val="0"/>
      </c:catAx>
      <c:valAx>
        <c:axId val="82772352"/>
        <c:scaling>
          <c:orientation val="minMax"/>
          <c:max val="2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4050176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2020</a:t>
            </a:r>
          </a:p>
        </c:rich>
      </c:tx>
      <c:layout>
        <c:manualLayout>
          <c:xMode val="edge"/>
          <c:yMode val="edge"/>
          <c:x val="0.145604111986001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40-4C24-BB27-244BB73FF7A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40-4C24-BB27-244BB73FF7A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3040-4C24-BB27-244BB73FF7A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40-4C24-BB27-244BB73FF7AC}"/>
              </c:ext>
            </c:extLst>
          </c:dPt>
          <c:dPt>
            <c:idx val="4"/>
            <c:bubble3D val="0"/>
            <c:explosion val="14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3040-4C24-BB27-244BB73FF7A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040-4C24-BB27-244BB73FF7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A3540F3-4DFC-45E2-993E-2FAD88A207A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040-4C24-BB27-244BB73FF7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EB34D15-E0DA-4F40-B161-4BA6514E6C3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040-4C24-BB27-244BB73FF7AC}"/>
                </c:ext>
              </c:extLst>
            </c:dLbl>
            <c:dLbl>
              <c:idx val="2"/>
              <c:layout>
                <c:manualLayout>
                  <c:x val="7.7972222222222221E-2"/>
                  <c:y val="6.4511154855643044E-2"/>
                </c:manualLayout>
              </c:layout>
              <c:tx>
                <c:rich>
                  <a:bodyPr/>
                  <a:lstStyle/>
                  <a:p>
                    <a:fld id="{8990B018-4CFB-4036-AB07-9501254D15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040-4C24-BB27-244BB73FF7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E9FB4F2-1B56-42D2-9EC2-95251A0804B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040-4C24-BB27-244BB73FF7AC}"/>
                </c:ext>
              </c:extLst>
            </c:dLbl>
            <c:dLbl>
              <c:idx val="4"/>
              <c:layout>
                <c:manualLayout>
                  <c:x val="-3.3933070866141758E-2"/>
                  <c:y val="1.2479585885097696E-2"/>
                </c:manualLayout>
              </c:layout>
              <c:tx>
                <c:rich>
                  <a:bodyPr/>
                  <a:lstStyle/>
                  <a:p>
                    <a:fld id="{A265A7AF-7D9D-42E2-B24F-6331AD48F23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040-4C24-BB27-244BB73FF7AC}"/>
                </c:ext>
              </c:extLst>
            </c:dLbl>
            <c:dLbl>
              <c:idx val="5"/>
              <c:layout>
                <c:manualLayout>
                  <c:x val="6.2922900262467191E-2"/>
                  <c:y val="-2.9330708661417324E-3"/>
                </c:manualLayout>
              </c:layout>
              <c:tx>
                <c:rich>
                  <a:bodyPr/>
                  <a:lstStyle/>
                  <a:p>
                    <a:fld id="{64EF5307-3B93-498F-88B8-7AA428B80C8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3040-4C24-BB27-244BB73FF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'10.5.2'!$B$41:$G$41</c:f>
              <c:numCache>
                <c:formatCode>#,##0.0</c:formatCode>
                <c:ptCount val="6"/>
                <c:pt idx="0">
                  <c:v>59.614847315210532</c:v>
                </c:pt>
                <c:pt idx="1">
                  <c:v>21.09337003425189</c:v>
                </c:pt>
                <c:pt idx="2">
                  <c:v>6.0163291492906446</c:v>
                </c:pt>
                <c:pt idx="3">
                  <c:v>8.2980638885727007</c:v>
                </c:pt>
                <c:pt idx="4">
                  <c:v>4.9359975992632226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40-4C24-BB27-244BB73FF7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11111111111107"/>
          <c:y val="0.2820592738407699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2020</a:t>
            </a: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97112860892389E-2"/>
          <c:y val="0.20370370370370369"/>
          <c:w val="0.4777777777777778"/>
          <c:h val="0.7962962962962962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7C-48FB-9A02-A988A5DCB0D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277C-48FB-9A02-A988A5DCB0D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277C-48FB-9A02-A988A5DCB0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77C-48FB-9A02-A988A5DCB0D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77C-48FB-9A02-A988A5DCB0D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65EBD28-3CDE-4EE2-80A1-D68C352E447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77C-48FB-9A02-A988A5DCB0D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5F48C7-6D8A-4937-8876-286980550F9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77C-48FB-9A02-A988A5DCB0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CEDF7FE-F228-41C6-AAB0-7234D9BD629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77C-48FB-9A02-A988A5DCB0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D5F877C-5135-4753-A72D-FCBFB06F4CB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77C-48FB-9A02-A988A5DCB0D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D2530AD-702D-4741-BAE4-19768844221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77C-48FB-9A02-A988A5DCB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'10.5.3'!$B$5:$F$5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'10.5.3'!$B$15:$F$15</c:f>
              <c:numCache>
                <c:formatCode>0.0</c:formatCode>
                <c:ptCount val="5"/>
                <c:pt idx="0">
                  <c:v>13.047535840514675</c:v>
                </c:pt>
                <c:pt idx="1">
                  <c:v>9.8189110837536244</c:v>
                </c:pt>
                <c:pt idx="2">
                  <c:v>0.55398911878003254</c:v>
                </c:pt>
                <c:pt idx="3">
                  <c:v>76.363130932051945</c:v>
                </c:pt>
                <c:pt idx="4">
                  <c:v>0.21643302489972599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7C-48FB-9A02-A988A5DCB0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382064741907266"/>
          <c:y val="0.33700313502478857"/>
          <c:w val="0.11623053368328959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2020</a:t>
            </a:r>
          </a:p>
        </c:rich>
      </c:tx>
      <c:layout>
        <c:manualLayout>
          <c:xMode val="edge"/>
          <c:yMode val="edge"/>
          <c:x val="0.120604111986001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DEC-4820-B750-40EF6059A72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DEC-4820-B750-40EF6059A7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99.6%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EC-4820-B750-40EF6059A72E}"/>
                </c:ext>
              </c:extLst>
            </c:dLbl>
            <c:dLbl>
              <c:idx val="1"/>
              <c:layout>
                <c:manualLayout>
                  <c:x val="6.7143372703412071E-2"/>
                  <c:y val="2.68172207640711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EC-4820-B750-40EF6059A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'10.5.3'!$H$15:$I$15</c:f>
              <c:numCache>
                <c:formatCode>0.0</c:formatCode>
                <c:ptCount val="2"/>
                <c:pt idx="0">
                  <c:v>99.586275614088294</c:v>
                </c:pt>
                <c:pt idx="1">
                  <c:v>0.4137243859117099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C-4820-B750-40EF6059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2020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6117786413062003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'10.5.4'!$B$4:$B$5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'10.5.4'!$B$7:$B$38</c:f>
              <c:numCache>
                <c:formatCode>#,##0</c:formatCode>
                <c:ptCount val="32"/>
                <c:pt idx="0">
                  <c:v>9</c:v>
                </c:pt>
                <c:pt idx="1">
                  <c:v>20</c:v>
                </c:pt>
                <c:pt idx="2">
                  <c:v>7</c:v>
                </c:pt>
                <c:pt idx="3">
                  <c:v>3</c:v>
                </c:pt>
                <c:pt idx="4">
                  <c:v>15</c:v>
                </c:pt>
                <c:pt idx="5">
                  <c:v>18</c:v>
                </c:pt>
                <c:pt idx="6">
                  <c:v>571</c:v>
                </c:pt>
                <c:pt idx="7">
                  <c:v>9</c:v>
                </c:pt>
                <c:pt idx="8">
                  <c:v>1</c:v>
                </c:pt>
                <c:pt idx="9">
                  <c:v>4</c:v>
                </c:pt>
                <c:pt idx="10">
                  <c:v>95</c:v>
                </c:pt>
                <c:pt idx="11">
                  <c:v>15</c:v>
                </c:pt>
                <c:pt idx="12">
                  <c:v>37</c:v>
                </c:pt>
                <c:pt idx="13">
                  <c:v>30</c:v>
                </c:pt>
                <c:pt idx="14">
                  <c:v>115</c:v>
                </c:pt>
                <c:pt idx="15">
                  <c:v>16</c:v>
                </c:pt>
                <c:pt idx="16">
                  <c:v>1</c:v>
                </c:pt>
                <c:pt idx="17">
                  <c:v>8</c:v>
                </c:pt>
                <c:pt idx="18">
                  <c:v>24</c:v>
                </c:pt>
                <c:pt idx="19">
                  <c:v>11</c:v>
                </c:pt>
                <c:pt idx="20">
                  <c:v>14</c:v>
                </c:pt>
                <c:pt idx="21">
                  <c:v>52</c:v>
                </c:pt>
                <c:pt idx="22">
                  <c:v>142</c:v>
                </c:pt>
                <c:pt idx="23">
                  <c:v>33</c:v>
                </c:pt>
                <c:pt idx="24">
                  <c:v>37</c:v>
                </c:pt>
                <c:pt idx="25">
                  <c:v>21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41</c:v>
                </c:pt>
                <c:pt idx="30">
                  <c:v>32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B-4B65-90D9-918368383436}"/>
            </c:ext>
          </c:extLst>
        </c:ser>
        <c:ser>
          <c:idx val="1"/>
          <c:order val="1"/>
          <c:tx>
            <c:strRef>
              <c:f>'10.5.4'!$C$4:$C$5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'10.5.4'!$C$7:$C$38</c:f>
              <c:numCache>
                <c:formatCode>#,##0</c:formatCode>
                <c:ptCount val="32"/>
                <c:pt idx="0">
                  <c:v>10</c:v>
                </c:pt>
                <c:pt idx="1">
                  <c:v>36</c:v>
                </c:pt>
                <c:pt idx="2">
                  <c:v>25</c:v>
                </c:pt>
                <c:pt idx="3">
                  <c:v>11</c:v>
                </c:pt>
                <c:pt idx="4">
                  <c:v>25</c:v>
                </c:pt>
                <c:pt idx="5">
                  <c:v>40</c:v>
                </c:pt>
                <c:pt idx="6">
                  <c:v>331</c:v>
                </c:pt>
                <c:pt idx="7">
                  <c:v>13</c:v>
                </c:pt>
                <c:pt idx="8">
                  <c:v>1</c:v>
                </c:pt>
                <c:pt idx="9">
                  <c:v>1</c:v>
                </c:pt>
                <c:pt idx="10">
                  <c:v>138</c:v>
                </c:pt>
                <c:pt idx="11">
                  <c:v>260</c:v>
                </c:pt>
                <c:pt idx="12">
                  <c:v>57</c:v>
                </c:pt>
                <c:pt idx="13">
                  <c:v>3</c:v>
                </c:pt>
                <c:pt idx="14">
                  <c:v>94</c:v>
                </c:pt>
                <c:pt idx="15">
                  <c:v>28</c:v>
                </c:pt>
                <c:pt idx="16">
                  <c:v>2</c:v>
                </c:pt>
                <c:pt idx="17">
                  <c:v>7</c:v>
                </c:pt>
                <c:pt idx="18">
                  <c:v>182</c:v>
                </c:pt>
                <c:pt idx="19">
                  <c:v>21</c:v>
                </c:pt>
                <c:pt idx="20">
                  <c:v>17</c:v>
                </c:pt>
                <c:pt idx="21">
                  <c:v>26</c:v>
                </c:pt>
                <c:pt idx="22">
                  <c:v>126</c:v>
                </c:pt>
                <c:pt idx="23">
                  <c:v>22</c:v>
                </c:pt>
                <c:pt idx="24">
                  <c:v>34</c:v>
                </c:pt>
                <c:pt idx="25">
                  <c:v>15</c:v>
                </c:pt>
                <c:pt idx="26">
                  <c:v>3</c:v>
                </c:pt>
                <c:pt idx="27">
                  <c:v>11</c:v>
                </c:pt>
                <c:pt idx="28">
                  <c:v>8</c:v>
                </c:pt>
                <c:pt idx="29">
                  <c:v>42</c:v>
                </c:pt>
                <c:pt idx="30">
                  <c:v>14</c:v>
                </c:pt>
                <c:pt idx="3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B-4B65-90D9-918368383436}"/>
            </c:ext>
          </c:extLst>
        </c:ser>
        <c:ser>
          <c:idx val="3"/>
          <c:order val="2"/>
          <c:tx>
            <c:strRef>
              <c:f>'10.5.4'!$D$4:$D$5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'10.5.4'!$D$7:$D$38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8</c:v>
                </c:pt>
                <c:pt idx="6">
                  <c:v>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8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B-4B65-90D9-918368383436}"/>
            </c:ext>
          </c:extLst>
        </c:ser>
        <c:ser>
          <c:idx val="4"/>
          <c:order val="3"/>
          <c:tx>
            <c:strRef>
              <c:f>'10.5.4'!$E$4:$E$5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143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B-4B65-90D9-918368383436}"/>
            </c:ext>
          </c:extLst>
        </c:ser>
        <c:ser>
          <c:idx val="5"/>
          <c:order val="4"/>
          <c:tx>
            <c:strRef>
              <c:f>'10.5.4'!$F$4:$F$5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'10.5.4'!$H$7:$H$38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'10.5.4'!$F$7:$F$38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73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0</c:v>
                </c:pt>
                <c:pt idx="14">
                  <c:v>11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25</c:v>
                </c:pt>
                <c:pt idx="19">
                  <c:v>1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B-4B65-90D9-91836838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24864"/>
        <c:axId val="81926400"/>
      </c:barChart>
      <c:catAx>
        <c:axId val="81924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926400"/>
        <c:crosses val="autoZero"/>
        <c:auto val="1"/>
        <c:lblAlgn val="ctr"/>
        <c:lblOffset val="100"/>
        <c:noMultiLvlLbl val="0"/>
      </c:catAx>
      <c:valAx>
        <c:axId val="81926400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3844292190748863E-4"/>
              <c:y val="0.26394554596338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924864"/>
        <c:crosses val="autoZero"/>
        <c:crossBetween val="between"/>
        <c:majorUnit val="400"/>
        <c:minorUnit val="20"/>
      </c:valAx>
    </c:plotArea>
    <c:legend>
      <c:legendPos val="b"/>
      <c:layout>
        <c:manualLayout>
          <c:xMode val="edge"/>
          <c:yMode val="edge"/>
          <c:x val="0.12898967174557727"/>
          <c:y val="0.85821743667583705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2020</a:t>
            </a:r>
            <a:endParaRPr lang="es-ES" sz="1100"/>
          </a:p>
        </c:rich>
      </c:tx>
      <c:layout>
        <c:manualLayout>
          <c:xMode val="edge"/>
          <c:yMode val="edge"/>
          <c:x val="0.149458442694663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722222222222225E-2"/>
          <c:y val="0.29629629629629628"/>
          <c:w val="0.42222222222222222"/>
          <c:h val="0.7037037037037037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6BA-475B-806A-B00D55AD8E80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6BA-475B-806A-B00D55AD8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F6BA-475B-806A-B00D55AD8E80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6BA-475B-806A-B00D55AD8E80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F6BA-475B-806A-B00D55AD8E8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4502149-A2F7-4452-968E-78200F70D2E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6BA-475B-806A-B00D55AD8E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757B210-9C96-4D5B-BAAA-C493FB3A611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6BA-475B-806A-B00D55AD8E80}"/>
                </c:ext>
              </c:extLst>
            </c:dLbl>
            <c:dLbl>
              <c:idx val="2"/>
              <c:layout>
                <c:manualLayout>
                  <c:x val="1.7890419947506498E-3"/>
                  <c:y val="-1.3479512977544473E-2"/>
                </c:manualLayout>
              </c:layout>
              <c:tx>
                <c:rich>
                  <a:bodyPr/>
                  <a:lstStyle/>
                  <a:p>
                    <a:fld id="{165DABFF-5945-43D3-975C-A98E72458B9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6BA-475B-806A-B00D55AD8E80}"/>
                </c:ext>
              </c:extLst>
            </c:dLbl>
            <c:dLbl>
              <c:idx val="3"/>
              <c:layout>
                <c:manualLayout>
                  <c:x val="5.5862970253718287E-2"/>
                  <c:y val="7.8618766404199472E-2"/>
                </c:manualLayout>
              </c:layout>
              <c:tx>
                <c:rich>
                  <a:bodyPr/>
                  <a:lstStyle/>
                  <a:p>
                    <a:fld id="{964447B5-5CDF-44CF-82D1-4DA5A82977B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BA-475B-806A-B00D55AD8E80}"/>
                </c:ext>
              </c:extLst>
            </c:dLbl>
            <c:dLbl>
              <c:idx val="4"/>
              <c:layout>
                <c:manualLayout>
                  <c:x val="-1.1569991251093613E-2"/>
                  <c:y val="-1.6698745990084574E-2"/>
                </c:manualLayout>
              </c:layout>
              <c:tx>
                <c:rich>
                  <a:bodyPr/>
                  <a:lstStyle/>
                  <a:p>
                    <a:fld id="{B597D4C9-1953-4708-B461-512E88D8203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6BA-475B-806A-B00D55AD8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'10.5.4'!$B$4:$F$4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'10.5.4'!$B$41:$F$41</c:f>
              <c:numCache>
                <c:formatCode>#,##0.0</c:formatCode>
                <c:ptCount val="5"/>
                <c:pt idx="0">
                  <c:v>40.929138488679797</c:v>
                </c:pt>
                <c:pt idx="1">
                  <c:v>47.280211702440461</c:v>
                </c:pt>
                <c:pt idx="2">
                  <c:v>1.8</c:v>
                </c:pt>
                <c:pt idx="3">
                  <c:v>5.4689797118494559</c:v>
                </c:pt>
                <c:pt idx="4">
                  <c:v>4.4692737430167595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BA-475B-806A-B00D55AD8E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22222222222223"/>
          <c:y val="0.32372594050743664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2020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'10.5.5'!$B$4:$B$5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'10.5.5'!$B$7:$B$38</c:f>
              <c:numCache>
                <c:formatCode>#,##0</c:formatCode>
                <c:ptCount val="32"/>
                <c:pt idx="0">
                  <c:v>137</c:v>
                </c:pt>
                <c:pt idx="1">
                  <c:v>20</c:v>
                </c:pt>
                <c:pt idx="2">
                  <c:v>74</c:v>
                </c:pt>
                <c:pt idx="3">
                  <c:v>9</c:v>
                </c:pt>
                <c:pt idx="4">
                  <c:v>30</c:v>
                </c:pt>
                <c:pt idx="5">
                  <c:v>11</c:v>
                </c:pt>
                <c:pt idx="6">
                  <c:v>310</c:v>
                </c:pt>
                <c:pt idx="7">
                  <c:v>41</c:v>
                </c:pt>
                <c:pt idx="8">
                  <c:v>8</c:v>
                </c:pt>
                <c:pt idx="9">
                  <c:v>9</c:v>
                </c:pt>
                <c:pt idx="10">
                  <c:v>262</c:v>
                </c:pt>
                <c:pt idx="11">
                  <c:v>383</c:v>
                </c:pt>
                <c:pt idx="12">
                  <c:v>65</c:v>
                </c:pt>
                <c:pt idx="13">
                  <c:v>118</c:v>
                </c:pt>
                <c:pt idx="14">
                  <c:v>336</c:v>
                </c:pt>
                <c:pt idx="15">
                  <c:v>41</c:v>
                </c:pt>
                <c:pt idx="16">
                  <c:v>14</c:v>
                </c:pt>
                <c:pt idx="17">
                  <c:v>30</c:v>
                </c:pt>
                <c:pt idx="18">
                  <c:v>48</c:v>
                </c:pt>
                <c:pt idx="19">
                  <c:v>73</c:v>
                </c:pt>
                <c:pt idx="20">
                  <c:v>16</c:v>
                </c:pt>
                <c:pt idx="21">
                  <c:v>307</c:v>
                </c:pt>
                <c:pt idx="22">
                  <c:v>318</c:v>
                </c:pt>
                <c:pt idx="23">
                  <c:v>154</c:v>
                </c:pt>
                <c:pt idx="24">
                  <c:v>29</c:v>
                </c:pt>
                <c:pt idx="25">
                  <c:v>48</c:v>
                </c:pt>
                <c:pt idx="26">
                  <c:v>31</c:v>
                </c:pt>
                <c:pt idx="27">
                  <c:v>11</c:v>
                </c:pt>
                <c:pt idx="28">
                  <c:v>21</c:v>
                </c:pt>
                <c:pt idx="29">
                  <c:v>45</c:v>
                </c:pt>
                <c:pt idx="30">
                  <c:v>20</c:v>
                </c:pt>
                <c:pt idx="3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264-BB41-A49A62BF5389}"/>
            </c:ext>
          </c:extLst>
        </c:ser>
        <c:ser>
          <c:idx val="1"/>
          <c:order val="1"/>
          <c:tx>
            <c:strRef>
              <c:f>'10.5.5'!$C$4:$C$5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'10.5.5'!$C$7:$C$38</c:f>
              <c:numCache>
                <c:formatCode>#,##0</c:formatCode>
                <c:ptCount val="32"/>
                <c:pt idx="0">
                  <c:v>22</c:v>
                </c:pt>
                <c:pt idx="1">
                  <c:v>7</c:v>
                </c:pt>
                <c:pt idx="2">
                  <c:v>81</c:v>
                </c:pt>
                <c:pt idx="3">
                  <c:v>8</c:v>
                </c:pt>
                <c:pt idx="4">
                  <c:v>46</c:v>
                </c:pt>
                <c:pt idx="5">
                  <c:v>8</c:v>
                </c:pt>
                <c:pt idx="6">
                  <c:v>73</c:v>
                </c:pt>
                <c:pt idx="7">
                  <c:v>6</c:v>
                </c:pt>
                <c:pt idx="8">
                  <c:v>18</c:v>
                </c:pt>
                <c:pt idx="9">
                  <c:v>6</c:v>
                </c:pt>
                <c:pt idx="10">
                  <c:v>48</c:v>
                </c:pt>
                <c:pt idx="11">
                  <c:v>191</c:v>
                </c:pt>
                <c:pt idx="12">
                  <c:v>24</c:v>
                </c:pt>
                <c:pt idx="13">
                  <c:v>46</c:v>
                </c:pt>
                <c:pt idx="14">
                  <c:v>78</c:v>
                </c:pt>
                <c:pt idx="15">
                  <c:v>21</c:v>
                </c:pt>
                <c:pt idx="16">
                  <c:v>14</c:v>
                </c:pt>
                <c:pt idx="17">
                  <c:v>25</c:v>
                </c:pt>
                <c:pt idx="18">
                  <c:v>32</c:v>
                </c:pt>
                <c:pt idx="19">
                  <c:v>103</c:v>
                </c:pt>
                <c:pt idx="20">
                  <c:v>10</c:v>
                </c:pt>
                <c:pt idx="21">
                  <c:v>38</c:v>
                </c:pt>
                <c:pt idx="22">
                  <c:v>573</c:v>
                </c:pt>
                <c:pt idx="23">
                  <c:v>85</c:v>
                </c:pt>
                <c:pt idx="24">
                  <c:v>21</c:v>
                </c:pt>
                <c:pt idx="25">
                  <c:v>19</c:v>
                </c:pt>
                <c:pt idx="26">
                  <c:v>4</c:v>
                </c:pt>
                <c:pt idx="27">
                  <c:v>17</c:v>
                </c:pt>
                <c:pt idx="28">
                  <c:v>1</c:v>
                </c:pt>
                <c:pt idx="29">
                  <c:v>24</c:v>
                </c:pt>
                <c:pt idx="30">
                  <c:v>15</c:v>
                </c:pt>
                <c:pt idx="3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A-4264-BB41-A49A62BF5389}"/>
            </c:ext>
          </c:extLst>
        </c:ser>
        <c:ser>
          <c:idx val="2"/>
          <c:order val="2"/>
          <c:tx>
            <c:strRef>
              <c:f>'10.5.5'!$D$4:$D$5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'10.5.5'!$D$7:$D$38</c:f>
              <c:numCache>
                <c:formatCode>#,##0</c:formatCode>
                <c:ptCount val="32"/>
                <c:pt idx="0">
                  <c:v>26</c:v>
                </c:pt>
                <c:pt idx="1">
                  <c:v>4</c:v>
                </c:pt>
                <c:pt idx="2">
                  <c:v>29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  <c:pt idx="6">
                  <c:v>48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75</c:v>
                </c:pt>
                <c:pt idx="11">
                  <c:v>52</c:v>
                </c:pt>
                <c:pt idx="12">
                  <c:v>32</c:v>
                </c:pt>
                <c:pt idx="13">
                  <c:v>4</c:v>
                </c:pt>
                <c:pt idx="14">
                  <c:v>48</c:v>
                </c:pt>
                <c:pt idx="15">
                  <c:v>10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26</c:v>
                </c:pt>
                <c:pt idx="20">
                  <c:v>2</c:v>
                </c:pt>
                <c:pt idx="21">
                  <c:v>53</c:v>
                </c:pt>
                <c:pt idx="22">
                  <c:v>68</c:v>
                </c:pt>
                <c:pt idx="23">
                  <c:v>49</c:v>
                </c:pt>
                <c:pt idx="24">
                  <c:v>5</c:v>
                </c:pt>
                <c:pt idx="25">
                  <c:v>9</c:v>
                </c:pt>
                <c:pt idx="26">
                  <c:v>11</c:v>
                </c:pt>
                <c:pt idx="27">
                  <c:v>6</c:v>
                </c:pt>
                <c:pt idx="28">
                  <c:v>0</c:v>
                </c:pt>
                <c:pt idx="29">
                  <c:v>14</c:v>
                </c:pt>
                <c:pt idx="30">
                  <c:v>6</c:v>
                </c:pt>
                <c:pt idx="3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A-4264-BB41-A49A62BF5389}"/>
            </c:ext>
          </c:extLst>
        </c:ser>
        <c:ser>
          <c:idx val="3"/>
          <c:order val="3"/>
          <c:tx>
            <c:strRef>
              <c:f>'10.5.5'!$E$4:$E$5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'10.5.5'!$E$7:$E$38</c:f>
              <c:numCache>
                <c:formatCode>#,##0</c:formatCode>
                <c:ptCount val="3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1</c:v>
                </c:pt>
                <c:pt idx="14">
                  <c:v>8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A-4264-BB41-A49A62BF5389}"/>
            </c:ext>
          </c:extLst>
        </c:ser>
        <c:ser>
          <c:idx val="4"/>
          <c:order val="4"/>
          <c:tx>
            <c:strRef>
              <c:f>'10.5.5'!$F$4:$F$5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'10.5.5'!$F$7:$F$38</c:f>
              <c:numCache>
                <c:formatCode>#,##0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39</c:v>
                </c:pt>
                <c:pt idx="12">
                  <c:v>0</c:v>
                </c:pt>
                <c:pt idx="13">
                  <c:v>2</c:v>
                </c:pt>
                <c:pt idx="14">
                  <c:v>84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31</c:v>
                </c:pt>
                <c:pt idx="22">
                  <c:v>14</c:v>
                </c:pt>
                <c:pt idx="23">
                  <c:v>6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3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A-4264-BB41-A49A62BF5389}"/>
            </c:ext>
          </c:extLst>
        </c:ser>
        <c:ser>
          <c:idx val="5"/>
          <c:order val="5"/>
          <c:tx>
            <c:strRef>
              <c:f>'10.5.5'!$G$4:$G$5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'10.5.5'!$I$7:$I$38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'10.5.5'!$G$7:$G$38</c:f>
            </c:numRef>
          </c:val>
          <c:extLst>
            <c:ext xmlns:c16="http://schemas.microsoft.com/office/drawing/2014/chart" uri="{C3380CC4-5D6E-409C-BE32-E72D297353CC}">
              <c16:uniqueId val="{00000005-4C6A-4264-BB41-A49A62BF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98688"/>
        <c:axId val="84516864"/>
      </c:barChart>
      <c:catAx>
        <c:axId val="8449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516864"/>
        <c:crosses val="autoZero"/>
        <c:auto val="1"/>
        <c:lblAlgn val="ctr"/>
        <c:lblOffset val="100"/>
        <c:noMultiLvlLbl val="0"/>
      </c:catAx>
      <c:valAx>
        <c:axId val="8451686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49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491066</xdr:colOff>
      <xdr:row>6</xdr:row>
      <xdr:rowOff>132291</xdr:rowOff>
    </xdr:from>
    <xdr:to>
      <xdr:col>14</xdr:col>
      <xdr:colOff>681566</xdr:colOff>
      <xdr:row>22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633941</xdr:colOff>
      <xdr:row>24</xdr:row>
      <xdr:rowOff>32808</xdr:rowOff>
    </xdr:from>
    <xdr:to>
      <xdr:col>13</xdr:col>
      <xdr:colOff>633941</xdr:colOff>
      <xdr:row>40</xdr:row>
      <xdr:rowOff>60325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6</xdr:row>
      <xdr:rowOff>19049</xdr:rowOff>
    </xdr:from>
    <xdr:to>
      <xdr:col>16</xdr:col>
      <xdr:colOff>276225</xdr:colOff>
      <xdr:row>22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18</xdr:row>
      <xdr:rowOff>0</xdr:rowOff>
    </xdr:from>
    <xdr:to>
      <xdr:col>7</xdr:col>
      <xdr:colOff>152400</xdr:colOff>
      <xdr:row>34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18</xdr:row>
      <xdr:rowOff>9525</xdr:rowOff>
    </xdr:from>
    <xdr:to>
      <xdr:col>12</xdr:col>
      <xdr:colOff>438150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0</xdr:rowOff>
    </xdr:from>
    <xdr:to>
      <xdr:col>15</xdr:col>
      <xdr:colOff>95250</xdr:colOff>
      <xdr:row>22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23</xdr:row>
      <xdr:rowOff>47625</xdr:rowOff>
    </xdr:from>
    <xdr:to>
      <xdr:col>14</xdr:col>
      <xdr:colOff>381000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76199</xdr:rowOff>
    </xdr:from>
    <xdr:to>
      <xdr:col>16</xdr:col>
      <xdr:colOff>323850</xdr:colOff>
      <xdr:row>22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142874</xdr:rowOff>
    </xdr:from>
    <xdr:to>
      <xdr:col>6</xdr:col>
      <xdr:colOff>590550</xdr:colOff>
      <xdr:row>35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18</xdr:row>
      <xdr:rowOff>152400</xdr:rowOff>
    </xdr:from>
    <xdr:to>
      <xdr:col>14</xdr:col>
      <xdr:colOff>85725</xdr:colOff>
      <xdr:row>35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A50" sqref="A50"/>
    </sheetView>
  </sheetViews>
  <sheetFormatPr baseColWidth="10" defaultRowHeight="12.75" x14ac:dyDescent="0.2"/>
  <cols>
    <col min="1" max="1" width="18.42578125" style="6" customWidth="1"/>
    <col min="2" max="2" width="14.42578125" style="6" customWidth="1"/>
    <col min="3" max="3" width="23.5703125" style="6" customWidth="1"/>
    <col min="4" max="4" width="17.7109375" style="6" bestFit="1" customWidth="1"/>
    <col min="5" max="5" width="11.5703125" style="6" customWidth="1"/>
    <col min="6" max="6" width="9.28515625" style="6" customWidth="1"/>
    <col min="7" max="16384" width="11.42578125" style="6"/>
  </cols>
  <sheetData>
    <row r="2" spans="1:7" ht="17.25" x14ac:dyDescent="0.3">
      <c r="A2" s="5" t="s">
        <v>97</v>
      </c>
    </row>
    <row r="4" spans="1:7" ht="17.25" x14ac:dyDescent="0.3">
      <c r="A4" s="16" t="s">
        <v>98</v>
      </c>
      <c r="B4" s="16"/>
      <c r="C4" s="16"/>
      <c r="D4" s="16"/>
      <c r="E4" s="16"/>
      <c r="F4" s="16"/>
    </row>
    <row r="6" spans="1:7" ht="25.5" customHeight="1" x14ac:dyDescent="0.2">
      <c r="A6" s="71" t="s">
        <v>81</v>
      </c>
      <c r="B6" s="72" t="s">
        <v>83</v>
      </c>
      <c r="C6" s="72"/>
      <c r="D6" s="72"/>
      <c r="E6" s="72"/>
      <c r="F6" s="71" t="s">
        <v>1</v>
      </c>
    </row>
    <row r="7" spans="1:7" ht="45" x14ac:dyDescent="0.2">
      <c r="A7" s="71"/>
      <c r="B7" s="48" t="s">
        <v>85</v>
      </c>
      <c r="C7" s="48" t="s">
        <v>86</v>
      </c>
      <c r="D7" s="48" t="s">
        <v>87</v>
      </c>
      <c r="E7" s="49" t="s">
        <v>88</v>
      </c>
      <c r="F7" s="71"/>
    </row>
    <row r="8" spans="1:7" ht="9" customHeight="1" x14ac:dyDescent="0.2">
      <c r="A8" s="31"/>
      <c r="B8" s="31"/>
      <c r="C8" s="31"/>
      <c r="D8" s="31"/>
      <c r="E8" s="31"/>
      <c r="F8" s="31"/>
    </row>
    <row r="9" spans="1:7" ht="14.1" customHeight="1" x14ac:dyDescent="0.25">
      <c r="A9" s="52" t="s">
        <v>2</v>
      </c>
      <c r="B9" s="53">
        <v>2040</v>
      </c>
      <c r="C9" s="53">
        <v>20</v>
      </c>
      <c r="D9" s="53">
        <v>188</v>
      </c>
      <c r="E9" s="53">
        <f>D9+C9</f>
        <v>208</v>
      </c>
      <c r="F9" s="54">
        <f>B9+E9</f>
        <v>2248</v>
      </c>
      <c r="G9" s="10" t="s">
        <v>50</v>
      </c>
    </row>
    <row r="10" spans="1:7" ht="14.1" customHeight="1" x14ac:dyDescent="0.25">
      <c r="A10" s="22" t="s">
        <v>3</v>
      </c>
      <c r="B10" s="9">
        <v>1480</v>
      </c>
      <c r="C10" s="9">
        <v>57</v>
      </c>
      <c r="D10" s="9">
        <v>35</v>
      </c>
      <c r="E10" s="9">
        <f t="shared" ref="E10:E40" si="0">D10+C10</f>
        <v>92</v>
      </c>
      <c r="F10" s="44">
        <f t="shared" ref="F10:F40" si="1">B10+E10</f>
        <v>1572</v>
      </c>
      <c r="G10" s="10" t="s">
        <v>51</v>
      </c>
    </row>
    <row r="11" spans="1:7" ht="14.1" customHeight="1" x14ac:dyDescent="0.25">
      <c r="A11" s="52" t="s">
        <v>4</v>
      </c>
      <c r="B11" s="53">
        <v>172</v>
      </c>
      <c r="C11" s="53">
        <v>32</v>
      </c>
      <c r="D11" s="53">
        <v>191</v>
      </c>
      <c r="E11" s="53">
        <f t="shared" si="0"/>
        <v>223</v>
      </c>
      <c r="F11" s="54">
        <f t="shared" si="1"/>
        <v>395</v>
      </c>
      <c r="G11" s="10" t="s">
        <v>52</v>
      </c>
    </row>
    <row r="12" spans="1:7" ht="14.1" customHeight="1" x14ac:dyDescent="0.25">
      <c r="A12" s="22" t="s">
        <v>5</v>
      </c>
      <c r="B12" s="9">
        <v>214</v>
      </c>
      <c r="C12" s="9">
        <v>14</v>
      </c>
      <c r="D12" s="9">
        <v>20</v>
      </c>
      <c r="E12" s="9">
        <f t="shared" si="0"/>
        <v>34</v>
      </c>
      <c r="F12" s="44">
        <f t="shared" si="1"/>
        <v>248</v>
      </c>
      <c r="G12" s="10" t="s">
        <v>95</v>
      </c>
    </row>
    <row r="13" spans="1:7" ht="14.1" customHeight="1" x14ac:dyDescent="0.25">
      <c r="A13" s="52" t="s">
        <v>6</v>
      </c>
      <c r="B13" s="53">
        <v>381</v>
      </c>
      <c r="C13" s="53">
        <v>44</v>
      </c>
      <c r="D13" s="53">
        <v>86</v>
      </c>
      <c r="E13" s="53">
        <f t="shared" si="0"/>
        <v>130</v>
      </c>
      <c r="F13" s="54">
        <f t="shared" si="1"/>
        <v>511</v>
      </c>
      <c r="G13" s="10" t="s">
        <v>53</v>
      </c>
    </row>
    <row r="14" spans="1:7" ht="14.1" customHeight="1" x14ac:dyDescent="0.25">
      <c r="A14" s="22" t="s">
        <v>7</v>
      </c>
      <c r="B14" s="9">
        <v>3382</v>
      </c>
      <c r="C14" s="9">
        <v>69</v>
      </c>
      <c r="D14" s="9">
        <v>23</v>
      </c>
      <c r="E14" s="9">
        <f t="shared" si="0"/>
        <v>92</v>
      </c>
      <c r="F14" s="44">
        <f t="shared" si="1"/>
        <v>3474</v>
      </c>
      <c r="G14" s="10" t="s">
        <v>54</v>
      </c>
    </row>
    <row r="15" spans="1:7" ht="14.1" customHeight="1" x14ac:dyDescent="0.25">
      <c r="A15" s="52" t="s">
        <v>94</v>
      </c>
      <c r="B15" s="53">
        <v>10036</v>
      </c>
      <c r="C15" s="53">
        <v>1026</v>
      </c>
      <c r="D15" s="53">
        <v>480</v>
      </c>
      <c r="E15" s="53">
        <f>D15+C15</f>
        <v>1506</v>
      </c>
      <c r="F15" s="54">
        <f>B15+E15</f>
        <v>11542</v>
      </c>
      <c r="G15" s="10" t="s">
        <v>93</v>
      </c>
    </row>
    <row r="16" spans="1:7" ht="14.1" customHeight="1" x14ac:dyDescent="0.25">
      <c r="A16" s="22" t="s">
        <v>8</v>
      </c>
      <c r="B16" s="9">
        <v>3911</v>
      </c>
      <c r="C16" s="9">
        <v>26</v>
      </c>
      <c r="D16" s="9">
        <v>54</v>
      </c>
      <c r="E16" s="9">
        <f t="shared" si="0"/>
        <v>80</v>
      </c>
      <c r="F16" s="44">
        <f t="shared" si="1"/>
        <v>3991</v>
      </c>
      <c r="G16" s="10" t="s">
        <v>55</v>
      </c>
    </row>
    <row r="17" spans="1:7" ht="14.1" customHeight="1" x14ac:dyDescent="0.25">
      <c r="A17" s="52" t="s">
        <v>9</v>
      </c>
      <c r="B17" s="53">
        <v>1187</v>
      </c>
      <c r="C17" s="53">
        <v>2</v>
      </c>
      <c r="D17" s="53">
        <v>30</v>
      </c>
      <c r="E17" s="53">
        <f t="shared" si="0"/>
        <v>32</v>
      </c>
      <c r="F17" s="54">
        <f t="shared" si="1"/>
        <v>1219</v>
      </c>
      <c r="G17" s="10" t="s">
        <v>56</v>
      </c>
    </row>
    <row r="18" spans="1:7" ht="14.1" customHeight="1" x14ac:dyDescent="0.25">
      <c r="A18" s="22" t="s">
        <v>10</v>
      </c>
      <c r="B18" s="9">
        <v>1476</v>
      </c>
      <c r="C18" s="9">
        <v>5</v>
      </c>
      <c r="D18" s="9">
        <v>17</v>
      </c>
      <c r="E18" s="9">
        <f t="shared" si="0"/>
        <v>22</v>
      </c>
      <c r="F18" s="44">
        <f t="shared" si="1"/>
        <v>1498</v>
      </c>
      <c r="G18" s="10" t="s">
        <v>57</v>
      </c>
    </row>
    <row r="19" spans="1:7" ht="14.1" customHeight="1" x14ac:dyDescent="0.25">
      <c r="A19" s="52" t="s">
        <v>11</v>
      </c>
      <c r="B19" s="53">
        <v>6643</v>
      </c>
      <c r="C19" s="53">
        <v>241</v>
      </c>
      <c r="D19" s="53">
        <v>398</v>
      </c>
      <c r="E19" s="53">
        <f t="shared" si="0"/>
        <v>639</v>
      </c>
      <c r="F19" s="54">
        <f t="shared" si="1"/>
        <v>7282</v>
      </c>
      <c r="G19" s="10" t="s">
        <v>58</v>
      </c>
    </row>
    <row r="20" spans="1:7" ht="14.1" customHeight="1" x14ac:dyDescent="0.25">
      <c r="A20" s="22" t="s">
        <v>12</v>
      </c>
      <c r="B20" s="9">
        <v>8334</v>
      </c>
      <c r="C20" s="9">
        <v>288</v>
      </c>
      <c r="D20" s="9">
        <v>679</v>
      </c>
      <c r="E20" s="9">
        <f t="shared" si="0"/>
        <v>967</v>
      </c>
      <c r="F20" s="44">
        <f t="shared" si="1"/>
        <v>9301</v>
      </c>
      <c r="G20" s="10" t="s">
        <v>59</v>
      </c>
    </row>
    <row r="21" spans="1:7" ht="14.1" customHeight="1" x14ac:dyDescent="0.25">
      <c r="A21" s="52" t="s">
        <v>13</v>
      </c>
      <c r="B21" s="53">
        <v>1091</v>
      </c>
      <c r="C21" s="53">
        <v>103</v>
      </c>
      <c r="D21" s="53">
        <v>123</v>
      </c>
      <c r="E21" s="53">
        <f t="shared" si="0"/>
        <v>226</v>
      </c>
      <c r="F21" s="54">
        <f t="shared" si="1"/>
        <v>1317</v>
      </c>
      <c r="G21" s="10" t="s">
        <v>60</v>
      </c>
    </row>
    <row r="22" spans="1:7" ht="14.1" customHeight="1" x14ac:dyDescent="0.25">
      <c r="A22" s="22" t="s">
        <v>14</v>
      </c>
      <c r="B22" s="9">
        <v>2057</v>
      </c>
      <c r="C22" s="9">
        <v>33</v>
      </c>
      <c r="D22" s="9">
        <v>171</v>
      </c>
      <c r="E22" s="9">
        <f t="shared" si="0"/>
        <v>204</v>
      </c>
      <c r="F22" s="44">
        <f t="shared" si="1"/>
        <v>2261</v>
      </c>
      <c r="G22" s="10" t="s">
        <v>61</v>
      </c>
    </row>
    <row r="23" spans="1:7" ht="14.1" customHeight="1" x14ac:dyDescent="0.25">
      <c r="A23" s="52" t="s">
        <v>15</v>
      </c>
      <c r="B23" s="53">
        <v>8043</v>
      </c>
      <c r="C23" s="53">
        <v>364</v>
      </c>
      <c r="D23" s="53">
        <v>554</v>
      </c>
      <c r="E23" s="53">
        <f t="shared" si="0"/>
        <v>918</v>
      </c>
      <c r="F23" s="54">
        <f t="shared" si="1"/>
        <v>8961</v>
      </c>
      <c r="G23" s="10" t="s">
        <v>62</v>
      </c>
    </row>
    <row r="24" spans="1:7" ht="14.1" customHeight="1" x14ac:dyDescent="0.25">
      <c r="A24" s="22" t="s">
        <v>16</v>
      </c>
      <c r="B24" s="9">
        <v>2577</v>
      </c>
      <c r="C24" s="9">
        <v>48</v>
      </c>
      <c r="D24" s="9">
        <v>76</v>
      </c>
      <c r="E24" s="9">
        <f t="shared" si="0"/>
        <v>124</v>
      </c>
      <c r="F24" s="44">
        <f t="shared" si="1"/>
        <v>2701</v>
      </c>
      <c r="G24" s="10" t="s">
        <v>63</v>
      </c>
    </row>
    <row r="25" spans="1:7" ht="14.1" customHeight="1" x14ac:dyDescent="0.25">
      <c r="A25" s="52" t="s">
        <v>17</v>
      </c>
      <c r="B25" s="53">
        <v>755</v>
      </c>
      <c r="C25" s="53">
        <v>4</v>
      </c>
      <c r="D25" s="53">
        <v>32</v>
      </c>
      <c r="E25" s="53">
        <f t="shared" si="0"/>
        <v>36</v>
      </c>
      <c r="F25" s="54">
        <f t="shared" si="1"/>
        <v>791</v>
      </c>
      <c r="G25" s="10" t="s">
        <v>64</v>
      </c>
    </row>
    <row r="26" spans="1:7" ht="14.1" customHeight="1" x14ac:dyDescent="0.25">
      <c r="A26" s="22" t="s">
        <v>18</v>
      </c>
      <c r="B26" s="9">
        <v>44</v>
      </c>
      <c r="C26" s="9">
        <v>15</v>
      </c>
      <c r="D26" s="9">
        <v>62</v>
      </c>
      <c r="E26" s="9">
        <f t="shared" si="0"/>
        <v>77</v>
      </c>
      <c r="F26" s="44">
        <f t="shared" si="1"/>
        <v>121</v>
      </c>
      <c r="G26" s="10" t="s">
        <v>65</v>
      </c>
    </row>
    <row r="27" spans="1:7" ht="14.1" customHeight="1" x14ac:dyDescent="0.25">
      <c r="A27" s="52" t="s">
        <v>19</v>
      </c>
      <c r="B27" s="53">
        <v>16436</v>
      </c>
      <c r="C27" s="53">
        <v>231</v>
      </c>
      <c r="D27" s="53">
        <v>90</v>
      </c>
      <c r="E27" s="53">
        <f t="shared" si="0"/>
        <v>321</v>
      </c>
      <c r="F27" s="54">
        <f t="shared" si="1"/>
        <v>16757</v>
      </c>
      <c r="G27" s="10" t="s">
        <v>66</v>
      </c>
    </row>
    <row r="28" spans="1:7" ht="14.1" customHeight="1" x14ac:dyDescent="0.25">
      <c r="A28" s="22" t="s">
        <v>20</v>
      </c>
      <c r="B28" s="9">
        <v>593</v>
      </c>
      <c r="C28" s="9">
        <v>33</v>
      </c>
      <c r="D28" s="9">
        <v>206</v>
      </c>
      <c r="E28" s="9">
        <f t="shared" si="0"/>
        <v>239</v>
      </c>
      <c r="F28" s="44">
        <f t="shared" si="1"/>
        <v>832</v>
      </c>
      <c r="G28" s="10" t="s">
        <v>67</v>
      </c>
    </row>
    <row r="29" spans="1:7" ht="14.1" customHeight="1" x14ac:dyDescent="0.25">
      <c r="A29" s="52" t="s">
        <v>21</v>
      </c>
      <c r="B29" s="53">
        <v>984</v>
      </c>
      <c r="C29" s="53">
        <v>37</v>
      </c>
      <c r="D29" s="53">
        <v>30</v>
      </c>
      <c r="E29" s="53">
        <f t="shared" si="0"/>
        <v>67</v>
      </c>
      <c r="F29" s="54">
        <f t="shared" si="1"/>
        <v>1051</v>
      </c>
      <c r="G29" s="10" t="s">
        <v>68</v>
      </c>
    </row>
    <row r="30" spans="1:7" ht="14.1" customHeight="1" x14ac:dyDescent="0.25">
      <c r="A30" s="22" t="s">
        <v>22</v>
      </c>
      <c r="B30" s="9">
        <v>3283</v>
      </c>
      <c r="C30" s="9">
        <v>78</v>
      </c>
      <c r="D30" s="9">
        <v>434</v>
      </c>
      <c r="E30" s="9">
        <f t="shared" si="0"/>
        <v>512</v>
      </c>
      <c r="F30" s="44">
        <f t="shared" si="1"/>
        <v>3795</v>
      </c>
      <c r="G30" s="10" t="s">
        <v>69</v>
      </c>
    </row>
    <row r="31" spans="1:7" ht="14.1" customHeight="1" x14ac:dyDescent="0.25">
      <c r="A31" s="52" t="s">
        <v>23</v>
      </c>
      <c r="B31" s="53">
        <v>87</v>
      </c>
      <c r="C31" s="53">
        <v>272</v>
      </c>
      <c r="D31" s="53">
        <v>978</v>
      </c>
      <c r="E31" s="53">
        <f t="shared" si="0"/>
        <v>1250</v>
      </c>
      <c r="F31" s="54">
        <f t="shared" si="1"/>
        <v>1337</v>
      </c>
      <c r="G31" s="10" t="s">
        <v>70</v>
      </c>
    </row>
    <row r="32" spans="1:7" ht="14.1" customHeight="1" x14ac:dyDescent="0.25">
      <c r="A32" s="22" t="s">
        <v>24</v>
      </c>
      <c r="B32" s="9">
        <v>3881</v>
      </c>
      <c r="C32" s="9">
        <v>73</v>
      </c>
      <c r="D32" s="9">
        <v>298</v>
      </c>
      <c r="E32" s="9">
        <f t="shared" si="0"/>
        <v>371</v>
      </c>
      <c r="F32" s="44">
        <f t="shared" si="1"/>
        <v>4252</v>
      </c>
      <c r="G32" s="10" t="s">
        <v>71</v>
      </c>
    </row>
    <row r="33" spans="1:7" ht="14.1" customHeight="1" x14ac:dyDescent="0.25">
      <c r="A33" s="52" t="s">
        <v>25</v>
      </c>
      <c r="B33" s="53">
        <v>1749</v>
      </c>
      <c r="C33" s="53">
        <v>72</v>
      </c>
      <c r="D33" s="53">
        <v>55</v>
      </c>
      <c r="E33" s="53">
        <f t="shared" si="0"/>
        <v>127</v>
      </c>
      <c r="F33" s="54">
        <f t="shared" si="1"/>
        <v>1876</v>
      </c>
      <c r="G33" s="10" t="s">
        <v>72</v>
      </c>
    </row>
    <row r="34" spans="1:7" ht="14.1" customHeight="1" x14ac:dyDescent="0.25">
      <c r="A34" s="22" t="s">
        <v>26</v>
      </c>
      <c r="B34" s="9">
        <v>2515</v>
      </c>
      <c r="C34" s="9">
        <v>36</v>
      </c>
      <c r="D34" s="9">
        <v>78</v>
      </c>
      <c r="E34" s="9">
        <f t="shared" si="0"/>
        <v>114</v>
      </c>
      <c r="F34" s="44">
        <f t="shared" si="1"/>
        <v>2629</v>
      </c>
      <c r="G34" s="10" t="s">
        <v>73</v>
      </c>
    </row>
    <row r="35" spans="1:7" ht="14.1" customHeight="1" x14ac:dyDescent="0.25">
      <c r="A35" s="52" t="s">
        <v>27</v>
      </c>
      <c r="B35" s="53">
        <v>727</v>
      </c>
      <c r="C35" s="53">
        <v>5</v>
      </c>
      <c r="D35" s="53">
        <v>46</v>
      </c>
      <c r="E35" s="53">
        <f t="shared" si="0"/>
        <v>51</v>
      </c>
      <c r="F35" s="54">
        <f t="shared" si="1"/>
        <v>778</v>
      </c>
      <c r="G35" s="10" t="s">
        <v>74</v>
      </c>
    </row>
    <row r="36" spans="1:7" ht="14.1" customHeight="1" x14ac:dyDescent="0.25">
      <c r="A36" s="22" t="s">
        <v>28</v>
      </c>
      <c r="B36" s="9">
        <v>5434</v>
      </c>
      <c r="C36" s="9">
        <v>13</v>
      </c>
      <c r="D36" s="9">
        <v>38</v>
      </c>
      <c r="E36" s="9">
        <f t="shared" si="0"/>
        <v>51</v>
      </c>
      <c r="F36" s="44">
        <f t="shared" si="1"/>
        <v>5485</v>
      </c>
      <c r="G36" s="10" t="s">
        <v>96</v>
      </c>
    </row>
    <row r="37" spans="1:7" ht="14.1" customHeight="1" x14ac:dyDescent="0.25">
      <c r="A37" s="52" t="s">
        <v>29</v>
      </c>
      <c r="B37" s="53">
        <v>119</v>
      </c>
      <c r="C37" s="53">
        <v>12</v>
      </c>
      <c r="D37" s="53">
        <v>23</v>
      </c>
      <c r="E37" s="53">
        <f t="shared" si="0"/>
        <v>35</v>
      </c>
      <c r="F37" s="54">
        <f t="shared" si="1"/>
        <v>154</v>
      </c>
      <c r="G37" s="10" t="s">
        <v>75</v>
      </c>
    </row>
    <row r="38" spans="1:7" ht="14.1" customHeight="1" x14ac:dyDescent="0.25">
      <c r="A38" s="22" t="s">
        <v>30</v>
      </c>
      <c r="B38" s="9">
        <v>5738</v>
      </c>
      <c r="C38" s="9">
        <v>91</v>
      </c>
      <c r="D38" s="9">
        <v>87</v>
      </c>
      <c r="E38" s="9">
        <f t="shared" si="0"/>
        <v>178</v>
      </c>
      <c r="F38" s="44">
        <f t="shared" si="1"/>
        <v>5916</v>
      </c>
      <c r="G38" s="10" t="s">
        <v>76</v>
      </c>
    </row>
    <row r="39" spans="1:7" ht="14.1" customHeight="1" x14ac:dyDescent="0.25">
      <c r="A39" s="52" t="s">
        <v>31</v>
      </c>
      <c r="B39" s="53">
        <v>766</v>
      </c>
      <c r="C39" s="53">
        <v>46</v>
      </c>
      <c r="D39" s="53">
        <v>46</v>
      </c>
      <c r="E39" s="53">
        <f t="shared" si="0"/>
        <v>92</v>
      </c>
      <c r="F39" s="54">
        <f t="shared" si="1"/>
        <v>858</v>
      </c>
      <c r="G39" s="10" t="s">
        <v>77</v>
      </c>
    </row>
    <row r="40" spans="1:7" ht="14.1" customHeight="1" x14ac:dyDescent="0.25">
      <c r="A40" s="22" t="s">
        <v>32</v>
      </c>
      <c r="B40" s="9">
        <v>502</v>
      </c>
      <c r="C40" s="9">
        <v>11</v>
      </c>
      <c r="D40" s="9">
        <v>44</v>
      </c>
      <c r="E40" s="9">
        <f t="shared" si="0"/>
        <v>55</v>
      </c>
      <c r="F40" s="44">
        <f t="shared" si="1"/>
        <v>557</v>
      </c>
      <c r="G40" s="10" t="s">
        <v>78</v>
      </c>
    </row>
    <row r="41" spans="1:7" ht="9" customHeight="1" x14ac:dyDescent="0.2">
      <c r="A41" s="31"/>
      <c r="B41" s="32"/>
      <c r="C41" s="32"/>
      <c r="D41" s="32"/>
      <c r="E41" s="32"/>
      <c r="F41" s="32"/>
    </row>
    <row r="42" spans="1:7" ht="23.25" customHeight="1" x14ac:dyDescent="0.2">
      <c r="A42" s="50" t="s">
        <v>1</v>
      </c>
      <c r="B42" s="51">
        <f>SUM(B9:B40)</f>
        <v>96637</v>
      </c>
      <c r="C42" s="51">
        <f t="shared" ref="C42:F42" si="2">SUM(C9:C40)</f>
        <v>3401</v>
      </c>
      <c r="D42" s="51">
        <f t="shared" si="2"/>
        <v>5672</v>
      </c>
      <c r="E42" s="51">
        <f t="shared" si="2"/>
        <v>9073</v>
      </c>
      <c r="F42" s="51">
        <f t="shared" si="2"/>
        <v>105710</v>
      </c>
    </row>
    <row r="43" spans="1:7" x14ac:dyDescent="0.2">
      <c r="A43" s="69"/>
      <c r="B43" s="19"/>
      <c r="C43" s="24"/>
      <c r="D43" s="11">
        <f>B42*100/$F$42</f>
        <v>91.41708447639769</v>
      </c>
      <c r="E43" s="11">
        <f>E42*100/$F$42</f>
        <v>8.582915523602308</v>
      </c>
      <c r="F43" s="11">
        <f>SUM(D43:E43)</f>
        <v>100</v>
      </c>
    </row>
    <row r="44" spans="1:7" x14ac:dyDescent="0.2">
      <c r="A44" s="47" t="s">
        <v>104</v>
      </c>
      <c r="B44" s="19"/>
      <c r="C44" s="20"/>
    </row>
    <row r="45" spans="1:7" x14ac:dyDescent="0.2">
      <c r="A45" s="23"/>
      <c r="B45" s="19"/>
      <c r="C45" s="19"/>
      <c r="D45" s="24" t="s">
        <v>85</v>
      </c>
      <c r="E45" s="24" t="s">
        <v>89</v>
      </c>
      <c r="F45" s="19"/>
    </row>
    <row r="46" spans="1:7" x14ac:dyDescent="0.2">
      <c r="B46" s="19"/>
      <c r="C46" s="19"/>
      <c r="D46" s="19"/>
      <c r="E46" s="19"/>
      <c r="F46" s="19"/>
    </row>
    <row r="47" spans="1:7" x14ac:dyDescent="0.2">
      <c r="B47" s="19"/>
      <c r="C47" s="19"/>
      <c r="D47" s="19"/>
      <c r="E47" s="19"/>
      <c r="F47" s="19"/>
    </row>
    <row r="48" spans="1:7" x14ac:dyDescent="0.2">
      <c r="B48" s="19"/>
      <c r="C48" s="19"/>
      <c r="D48" s="19"/>
      <c r="E48" s="19"/>
      <c r="F48" s="19"/>
      <c r="G48" s="19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7"/>
  <sheetViews>
    <sheetView zoomScaleNormal="100" workbookViewId="0">
      <selection activeCell="A58" sqref="A58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99</v>
      </c>
    </row>
    <row r="3" spans="1:10" x14ac:dyDescent="0.25">
      <c r="F3" s="4"/>
    </row>
    <row r="4" spans="1:10" ht="18.75" customHeight="1" x14ac:dyDescent="0.25">
      <c r="A4" s="73" t="s">
        <v>82</v>
      </c>
      <c r="B4" s="75" t="s">
        <v>33</v>
      </c>
      <c r="C4" s="75" t="s">
        <v>79</v>
      </c>
      <c r="D4" s="75" t="s">
        <v>80</v>
      </c>
      <c r="E4" s="75" t="s">
        <v>35</v>
      </c>
      <c r="F4" s="75" t="s">
        <v>84</v>
      </c>
      <c r="G4" s="75" t="s">
        <v>41</v>
      </c>
      <c r="H4" s="74" t="s">
        <v>1</v>
      </c>
    </row>
    <row r="5" spans="1:10" ht="18.75" customHeight="1" x14ac:dyDescent="0.25">
      <c r="A5" s="73"/>
      <c r="B5" s="75"/>
      <c r="C5" s="75"/>
      <c r="D5" s="75"/>
      <c r="E5" s="75"/>
      <c r="F5" s="75"/>
      <c r="G5" s="75"/>
      <c r="H5" s="74"/>
    </row>
    <row r="6" spans="1:10" ht="9" customHeight="1" x14ac:dyDescent="0.25">
      <c r="A6" s="33"/>
      <c r="B6" s="35"/>
      <c r="C6" s="35"/>
      <c r="D6" s="35"/>
      <c r="E6" s="35"/>
      <c r="F6" s="35"/>
      <c r="G6" s="35"/>
      <c r="H6" s="35"/>
    </row>
    <row r="7" spans="1:10" x14ac:dyDescent="0.25">
      <c r="A7" s="52" t="s">
        <v>2</v>
      </c>
      <c r="B7" s="58">
        <v>1284</v>
      </c>
      <c r="C7" s="58">
        <v>590</v>
      </c>
      <c r="D7" s="58">
        <v>82</v>
      </c>
      <c r="E7" s="58">
        <v>28</v>
      </c>
      <c r="F7" s="58">
        <v>56</v>
      </c>
      <c r="G7" s="58">
        <v>0</v>
      </c>
      <c r="H7" s="62">
        <f t="shared" ref="H7:H38" si="0">SUM(B7:G7)</f>
        <v>2040</v>
      </c>
      <c r="I7" s="10" t="s">
        <v>50</v>
      </c>
      <c r="J7" s="12"/>
    </row>
    <row r="8" spans="1:10" x14ac:dyDescent="0.25">
      <c r="A8" s="15" t="s">
        <v>3</v>
      </c>
      <c r="B8" s="2">
        <v>1062</v>
      </c>
      <c r="C8" s="2">
        <v>300</v>
      </c>
      <c r="D8" s="2">
        <v>75</v>
      </c>
      <c r="E8" s="2">
        <v>21</v>
      </c>
      <c r="F8" s="2">
        <v>20</v>
      </c>
      <c r="G8" s="2">
        <v>2</v>
      </c>
      <c r="H8" s="63">
        <f t="shared" si="0"/>
        <v>1480</v>
      </c>
      <c r="I8" s="10" t="s">
        <v>51</v>
      </c>
      <c r="J8" s="12"/>
    </row>
    <row r="9" spans="1:10" x14ac:dyDescent="0.25">
      <c r="A9" s="52" t="s">
        <v>4</v>
      </c>
      <c r="B9" s="58">
        <v>112</v>
      </c>
      <c r="C9" s="58">
        <v>38</v>
      </c>
      <c r="D9" s="58">
        <v>12</v>
      </c>
      <c r="E9" s="58">
        <v>9</v>
      </c>
      <c r="F9" s="58">
        <v>1</v>
      </c>
      <c r="G9" s="58">
        <v>0</v>
      </c>
      <c r="H9" s="62">
        <f t="shared" si="0"/>
        <v>172</v>
      </c>
      <c r="I9" s="10" t="s">
        <v>52</v>
      </c>
      <c r="J9" s="12"/>
    </row>
    <row r="10" spans="1:10" x14ac:dyDescent="0.25">
      <c r="A10" s="15" t="s">
        <v>5</v>
      </c>
      <c r="B10" s="2">
        <v>108</v>
      </c>
      <c r="C10" s="2">
        <v>35</v>
      </c>
      <c r="D10" s="2">
        <v>27</v>
      </c>
      <c r="E10" s="2">
        <v>39</v>
      </c>
      <c r="F10" s="2">
        <v>5</v>
      </c>
      <c r="G10" s="2">
        <v>0</v>
      </c>
      <c r="H10" s="63">
        <f t="shared" si="0"/>
        <v>214</v>
      </c>
      <c r="I10" s="10" t="s">
        <v>95</v>
      </c>
      <c r="J10" s="12"/>
    </row>
    <row r="11" spans="1:10" x14ac:dyDescent="0.25">
      <c r="A11" s="52" t="s">
        <v>6</v>
      </c>
      <c r="B11" s="58">
        <v>239</v>
      </c>
      <c r="C11" s="58">
        <v>103</v>
      </c>
      <c r="D11" s="58">
        <v>12</v>
      </c>
      <c r="E11" s="58">
        <v>17</v>
      </c>
      <c r="F11" s="58">
        <v>10</v>
      </c>
      <c r="G11" s="58">
        <v>0</v>
      </c>
      <c r="H11" s="62">
        <f t="shared" si="0"/>
        <v>381</v>
      </c>
      <c r="I11" s="10" t="s">
        <v>53</v>
      </c>
      <c r="J11" s="12"/>
    </row>
    <row r="12" spans="1:10" x14ac:dyDescent="0.25">
      <c r="A12" s="15" t="s">
        <v>7</v>
      </c>
      <c r="B12" s="2">
        <v>1968</v>
      </c>
      <c r="C12" s="2">
        <v>565</v>
      </c>
      <c r="D12" s="2">
        <v>200</v>
      </c>
      <c r="E12" s="2">
        <v>493</v>
      </c>
      <c r="F12" s="2">
        <v>153</v>
      </c>
      <c r="G12" s="2">
        <v>3</v>
      </c>
      <c r="H12" s="63">
        <f t="shared" si="0"/>
        <v>3382</v>
      </c>
      <c r="I12" s="10" t="s">
        <v>54</v>
      </c>
      <c r="J12" s="12"/>
    </row>
    <row r="13" spans="1:10" x14ac:dyDescent="0.25">
      <c r="A13" s="52" t="s">
        <v>94</v>
      </c>
      <c r="B13" s="58">
        <v>6276</v>
      </c>
      <c r="C13" s="58">
        <v>1147</v>
      </c>
      <c r="D13" s="58">
        <v>733</v>
      </c>
      <c r="E13" s="58">
        <v>1177</v>
      </c>
      <c r="F13" s="58">
        <v>698</v>
      </c>
      <c r="G13" s="58">
        <v>5</v>
      </c>
      <c r="H13" s="62">
        <f>SUM(B13:G13)</f>
        <v>10036</v>
      </c>
      <c r="I13" s="10" t="s">
        <v>93</v>
      </c>
      <c r="J13" s="12"/>
    </row>
    <row r="14" spans="1:10" x14ac:dyDescent="0.25">
      <c r="A14" s="15" t="s">
        <v>8</v>
      </c>
      <c r="B14" s="2">
        <v>2053</v>
      </c>
      <c r="C14" s="2">
        <v>1182</v>
      </c>
      <c r="D14" s="2">
        <v>227</v>
      </c>
      <c r="E14" s="2">
        <v>128</v>
      </c>
      <c r="F14" s="2">
        <v>321</v>
      </c>
      <c r="G14" s="2">
        <v>0</v>
      </c>
      <c r="H14" s="63">
        <f t="shared" si="0"/>
        <v>3911</v>
      </c>
      <c r="I14" s="10" t="s">
        <v>55</v>
      </c>
      <c r="J14" s="12"/>
    </row>
    <row r="15" spans="1:10" x14ac:dyDescent="0.25">
      <c r="A15" s="52" t="s">
        <v>9</v>
      </c>
      <c r="B15" s="58">
        <v>678</v>
      </c>
      <c r="C15" s="58">
        <v>249</v>
      </c>
      <c r="D15" s="58">
        <v>168</v>
      </c>
      <c r="E15" s="58">
        <v>56</v>
      </c>
      <c r="F15" s="58">
        <v>36</v>
      </c>
      <c r="G15" s="58">
        <v>0</v>
      </c>
      <c r="H15" s="62">
        <f t="shared" si="0"/>
        <v>1187</v>
      </c>
      <c r="I15" s="10" t="s">
        <v>56</v>
      </c>
      <c r="J15" s="12"/>
    </row>
    <row r="16" spans="1:10" x14ac:dyDescent="0.25">
      <c r="A16" s="15" t="s">
        <v>10</v>
      </c>
      <c r="B16" s="2">
        <v>780</v>
      </c>
      <c r="C16" s="2">
        <v>278</v>
      </c>
      <c r="D16" s="2">
        <v>41</v>
      </c>
      <c r="E16" s="2">
        <v>283</v>
      </c>
      <c r="F16" s="2">
        <v>93</v>
      </c>
      <c r="G16" s="2">
        <v>1</v>
      </c>
      <c r="H16" s="63">
        <f t="shared" si="0"/>
        <v>1476</v>
      </c>
      <c r="I16" s="10" t="s">
        <v>57</v>
      </c>
      <c r="J16" s="12"/>
    </row>
    <row r="17" spans="1:10" x14ac:dyDescent="0.25">
      <c r="A17" s="52" t="s">
        <v>11</v>
      </c>
      <c r="B17" s="58">
        <v>3912</v>
      </c>
      <c r="C17" s="58">
        <v>1571</v>
      </c>
      <c r="D17" s="58">
        <v>497</v>
      </c>
      <c r="E17" s="58">
        <v>403</v>
      </c>
      <c r="F17" s="58">
        <v>254</v>
      </c>
      <c r="G17" s="58">
        <v>6</v>
      </c>
      <c r="H17" s="62">
        <f t="shared" si="0"/>
        <v>6643</v>
      </c>
      <c r="I17" s="10" t="s">
        <v>58</v>
      </c>
      <c r="J17" s="12"/>
    </row>
    <row r="18" spans="1:10" x14ac:dyDescent="0.25">
      <c r="A18" s="15" t="s">
        <v>12</v>
      </c>
      <c r="B18" s="2">
        <v>4719</v>
      </c>
      <c r="C18" s="2">
        <v>2135</v>
      </c>
      <c r="D18" s="2">
        <v>598</v>
      </c>
      <c r="E18" s="2">
        <v>479</v>
      </c>
      <c r="F18" s="2">
        <v>403</v>
      </c>
      <c r="G18" s="2">
        <v>0</v>
      </c>
      <c r="H18" s="63">
        <f t="shared" si="0"/>
        <v>8334</v>
      </c>
      <c r="I18" s="10" t="s">
        <v>59</v>
      </c>
      <c r="J18" s="12"/>
    </row>
    <row r="19" spans="1:10" x14ac:dyDescent="0.25">
      <c r="A19" s="52" t="s">
        <v>13</v>
      </c>
      <c r="B19" s="58">
        <v>627</v>
      </c>
      <c r="C19" s="58">
        <v>150</v>
      </c>
      <c r="D19" s="58">
        <v>257</v>
      </c>
      <c r="E19" s="58">
        <v>39</v>
      </c>
      <c r="F19" s="58">
        <v>18</v>
      </c>
      <c r="G19" s="58">
        <v>0</v>
      </c>
      <c r="H19" s="62">
        <f t="shared" si="0"/>
        <v>1091</v>
      </c>
      <c r="I19" s="10" t="s">
        <v>60</v>
      </c>
      <c r="J19" s="12"/>
    </row>
    <row r="20" spans="1:10" x14ac:dyDescent="0.25">
      <c r="A20" s="15" t="s">
        <v>14</v>
      </c>
      <c r="B20" s="2">
        <v>1137</v>
      </c>
      <c r="C20" s="2">
        <v>414</v>
      </c>
      <c r="D20" s="2">
        <v>118</v>
      </c>
      <c r="E20" s="2">
        <v>251</v>
      </c>
      <c r="F20" s="2">
        <v>136</v>
      </c>
      <c r="G20" s="2">
        <v>1</v>
      </c>
      <c r="H20" s="63">
        <f t="shared" si="0"/>
        <v>2057</v>
      </c>
      <c r="I20" s="10" t="s">
        <v>61</v>
      </c>
      <c r="J20" s="12"/>
    </row>
    <row r="21" spans="1:10" x14ac:dyDescent="0.25">
      <c r="A21" s="52" t="s">
        <v>15</v>
      </c>
      <c r="B21" s="58">
        <v>4907</v>
      </c>
      <c r="C21" s="58">
        <v>1826</v>
      </c>
      <c r="D21" s="58">
        <v>545</v>
      </c>
      <c r="E21" s="58">
        <v>398</v>
      </c>
      <c r="F21" s="58">
        <v>358</v>
      </c>
      <c r="G21" s="58">
        <v>9</v>
      </c>
      <c r="H21" s="62">
        <f t="shared" si="0"/>
        <v>8043</v>
      </c>
      <c r="I21" s="10" t="s">
        <v>62</v>
      </c>
      <c r="J21" s="12"/>
    </row>
    <row r="22" spans="1:10" x14ac:dyDescent="0.25">
      <c r="A22" s="15" t="s">
        <v>16</v>
      </c>
      <c r="B22" s="2">
        <v>1322</v>
      </c>
      <c r="C22" s="2">
        <v>648</v>
      </c>
      <c r="D22" s="2">
        <v>207</v>
      </c>
      <c r="E22" s="2">
        <v>232</v>
      </c>
      <c r="F22" s="2">
        <v>164</v>
      </c>
      <c r="G22" s="2">
        <v>4</v>
      </c>
      <c r="H22" s="63">
        <f t="shared" si="0"/>
        <v>2577</v>
      </c>
      <c r="I22" s="10" t="s">
        <v>63</v>
      </c>
      <c r="J22" s="12"/>
    </row>
    <row r="23" spans="1:10" x14ac:dyDescent="0.25">
      <c r="A23" s="52" t="s">
        <v>17</v>
      </c>
      <c r="B23" s="58">
        <v>412</v>
      </c>
      <c r="C23" s="58">
        <v>209</v>
      </c>
      <c r="D23" s="58">
        <v>24</v>
      </c>
      <c r="E23" s="58">
        <v>19</v>
      </c>
      <c r="F23" s="58">
        <v>90</v>
      </c>
      <c r="G23" s="58">
        <v>1</v>
      </c>
      <c r="H23" s="62">
        <f t="shared" si="0"/>
        <v>755</v>
      </c>
      <c r="I23" s="10" t="s">
        <v>64</v>
      </c>
      <c r="J23" s="12"/>
    </row>
    <row r="24" spans="1:10" x14ac:dyDescent="0.25">
      <c r="A24" s="15" t="s">
        <v>18</v>
      </c>
      <c r="B24" s="2">
        <v>18</v>
      </c>
      <c r="C24" s="2">
        <v>17</v>
      </c>
      <c r="D24" s="2">
        <v>5</v>
      </c>
      <c r="E24" s="2">
        <v>2</v>
      </c>
      <c r="F24" s="2">
        <v>2</v>
      </c>
      <c r="G24" s="2">
        <v>0</v>
      </c>
      <c r="H24" s="63">
        <f t="shared" si="0"/>
        <v>44</v>
      </c>
      <c r="I24" s="10" t="s">
        <v>65</v>
      </c>
      <c r="J24" s="12"/>
    </row>
    <row r="25" spans="1:10" x14ac:dyDescent="0.25">
      <c r="A25" s="52" t="s">
        <v>19</v>
      </c>
      <c r="B25" s="58">
        <v>10981</v>
      </c>
      <c r="C25" s="58">
        <v>3166</v>
      </c>
      <c r="D25" s="58">
        <v>466</v>
      </c>
      <c r="E25" s="58">
        <v>1202</v>
      </c>
      <c r="F25" s="58">
        <v>621</v>
      </c>
      <c r="G25" s="58">
        <v>0</v>
      </c>
      <c r="H25" s="62">
        <f t="shared" si="0"/>
        <v>16436</v>
      </c>
      <c r="I25" s="10" t="s">
        <v>66</v>
      </c>
      <c r="J25" s="12"/>
    </row>
    <row r="26" spans="1:10" x14ac:dyDescent="0.25">
      <c r="A26" s="15" t="s">
        <v>20</v>
      </c>
      <c r="B26" s="2">
        <v>316</v>
      </c>
      <c r="C26" s="2">
        <v>162</v>
      </c>
      <c r="D26" s="2">
        <v>37</v>
      </c>
      <c r="E26" s="2">
        <v>35</v>
      </c>
      <c r="F26" s="2">
        <v>43</v>
      </c>
      <c r="G26" s="2">
        <v>0</v>
      </c>
      <c r="H26" s="63">
        <f t="shared" si="0"/>
        <v>593</v>
      </c>
      <c r="I26" s="10" t="s">
        <v>67</v>
      </c>
      <c r="J26" s="12"/>
    </row>
    <row r="27" spans="1:10" x14ac:dyDescent="0.25">
      <c r="A27" s="52" t="s">
        <v>21</v>
      </c>
      <c r="B27" s="58">
        <v>534</v>
      </c>
      <c r="C27" s="58">
        <v>171</v>
      </c>
      <c r="D27" s="58">
        <v>104</v>
      </c>
      <c r="E27" s="58">
        <v>113</v>
      </c>
      <c r="F27" s="58">
        <v>62</v>
      </c>
      <c r="G27" s="58">
        <v>0</v>
      </c>
      <c r="H27" s="62">
        <f t="shared" si="0"/>
        <v>984</v>
      </c>
      <c r="I27" s="10" t="s">
        <v>68</v>
      </c>
      <c r="J27" s="12"/>
    </row>
    <row r="28" spans="1:10" x14ac:dyDescent="0.25">
      <c r="A28" s="15" t="s">
        <v>22</v>
      </c>
      <c r="B28" s="2">
        <v>1940</v>
      </c>
      <c r="C28" s="2">
        <v>837</v>
      </c>
      <c r="D28" s="2">
        <v>194</v>
      </c>
      <c r="E28" s="2">
        <v>116</v>
      </c>
      <c r="F28" s="2">
        <v>193</v>
      </c>
      <c r="G28" s="2">
        <v>3</v>
      </c>
      <c r="H28" s="63">
        <f t="shared" si="0"/>
        <v>3283</v>
      </c>
      <c r="I28" s="10" t="s">
        <v>69</v>
      </c>
      <c r="J28" s="12"/>
    </row>
    <row r="29" spans="1:10" x14ac:dyDescent="0.25">
      <c r="A29" s="52" t="s">
        <v>23</v>
      </c>
      <c r="B29" s="58">
        <v>45</v>
      </c>
      <c r="C29" s="58">
        <v>20</v>
      </c>
      <c r="D29" s="58">
        <v>12</v>
      </c>
      <c r="E29" s="58">
        <v>3</v>
      </c>
      <c r="F29" s="58">
        <v>7</v>
      </c>
      <c r="G29" s="58">
        <v>0</v>
      </c>
      <c r="H29" s="62">
        <f t="shared" si="0"/>
        <v>87</v>
      </c>
      <c r="I29" s="10" t="s">
        <v>70</v>
      </c>
      <c r="J29" s="12"/>
    </row>
    <row r="30" spans="1:10" x14ac:dyDescent="0.25">
      <c r="A30" s="15" t="s">
        <v>24</v>
      </c>
      <c r="B30" s="2">
        <v>2243</v>
      </c>
      <c r="C30" s="2">
        <v>903</v>
      </c>
      <c r="D30" s="2">
        <v>242</v>
      </c>
      <c r="E30" s="2">
        <v>320</v>
      </c>
      <c r="F30" s="2">
        <v>173</v>
      </c>
      <c r="G30" s="2">
        <v>0</v>
      </c>
      <c r="H30" s="63">
        <f t="shared" si="0"/>
        <v>3881</v>
      </c>
      <c r="I30" s="10" t="s">
        <v>71</v>
      </c>
      <c r="J30" s="12"/>
    </row>
    <row r="31" spans="1:10" x14ac:dyDescent="0.25">
      <c r="A31" s="52" t="s">
        <v>25</v>
      </c>
      <c r="B31" s="58">
        <v>1101</v>
      </c>
      <c r="C31" s="58">
        <v>313</v>
      </c>
      <c r="D31" s="58">
        <v>113</v>
      </c>
      <c r="E31" s="58">
        <v>164</v>
      </c>
      <c r="F31" s="58">
        <v>58</v>
      </c>
      <c r="G31" s="58">
        <v>0</v>
      </c>
      <c r="H31" s="62">
        <f t="shared" si="0"/>
        <v>1749</v>
      </c>
      <c r="I31" s="10" t="s">
        <v>72</v>
      </c>
      <c r="J31" s="12"/>
    </row>
    <row r="32" spans="1:10" x14ac:dyDescent="0.25">
      <c r="A32" s="15" t="s">
        <v>26</v>
      </c>
      <c r="B32" s="2">
        <v>1234</v>
      </c>
      <c r="C32" s="2">
        <v>770</v>
      </c>
      <c r="D32" s="2">
        <v>235</v>
      </c>
      <c r="E32" s="2">
        <v>139</v>
      </c>
      <c r="F32" s="2">
        <v>134</v>
      </c>
      <c r="G32" s="2">
        <v>3</v>
      </c>
      <c r="H32" s="63">
        <f t="shared" si="0"/>
        <v>2515</v>
      </c>
      <c r="I32" s="10" t="s">
        <v>73</v>
      </c>
      <c r="J32" s="12"/>
    </row>
    <row r="33" spans="1:10" x14ac:dyDescent="0.25">
      <c r="A33" s="52" t="s">
        <v>27</v>
      </c>
      <c r="B33" s="58">
        <v>428</v>
      </c>
      <c r="C33" s="58">
        <v>67</v>
      </c>
      <c r="D33" s="58">
        <v>76</v>
      </c>
      <c r="E33" s="58">
        <v>142</v>
      </c>
      <c r="F33" s="58">
        <v>14</v>
      </c>
      <c r="G33" s="58">
        <v>0</v>
      </c>
      <c r="H33" s="62">
        <f t="shared" si="0"/>
        <v>727</v>
      </c>
      <c r="I33" s="10" t="s">
        <v>74</v>
      </c>
      <c r="J33" s="12"/>
    </row>
    <row r="34" spans="1:10" x14ac:dyDescent="0.25">
      <c r="A34" s="15" t="s">
        <v>28</v>
      </c>
      <c r="B34" s="2">
        <v>3314</v>
      </c>
      <c r="C34" s="2">
        <v>1079</v>
      </c>
      <c r="D34" s="2">
        <v>174</v>
      </c>
      <c r="E34" s="2">
        <v>558</v>
      </c>
      <c r="F34" s="2">
        <v>308</v>
      </c>
      <c r="G34" s="2">
        <v>1</v>
      </c>
      <c r="H34" s="63">
        <f t="shared" si="0"/>
        <v>5434</v>
      </c>
      <c r="I34" s="10" t="s">
        <v>96</v>
      </c>
      <c r="J34" s="12"/>
    </row>
    <row r="35" spans="1:10" x14ac:dyDescent="0.25">
      <c r="A35" s="52" t="s">
        <v>29</v>
      </c>
      <c r="B35" s="58">
        <v>66</v>
      </c>
      <c r="C35" s="58">
        <v>29</v>
      </c>
      <c r="D35" s="58">
        <v>9</v>
      </c>
      <c r="E35" s="58">
        <v>14</v>
      </c>
      <c r="F35" s="58">
        <v>1</v>
      </c>
      <c r="G35" s="58">
        <v>0</v>
      </c>
      <c r="H35" s="62">
        <f t="shared" si="0"/>
        <v>119</v>
      </c>
      <c r="I35" s="10" t="s">
        <v>75</v>
      </c>
      <c r="J35" s="12"/>
    </row>
    <row r="36" spans="1:10" x14ac:dyDescent="0.25">
      <c r="A36" s="15" t="s">
        <v>30</v>
      </c>
      <c r="B36" s="2">
        <v>3056</v>
      </c>
      <c r="C36" s="2">
        <v>1165</v>
      </c>
      <c r="D36" s="2">
        <v>261</v>
      </c>
      <c r="E36" s="2">
        <v>1010</v>
      </c>
      <c r="F36" s="2">
        <v>245</v>
      </c>
      <c r="G36" s="2">
        <v>1</v>
      </c>
      <c r="H36" s="63">
        <f t="shared" si="0"/>
        <v>5738</v>
      </c>
      <c r="I36" s="10" t="s">
        <v>76</v>
      </c>
      <c r="J36" s="12"/>
    </row>
    <row r="37" spans="1:10" x14ac:dyDescent="0.25">
      <c r="A37" s="52" t="s">
        <v>31</v>
      </c>
      <c r="B37" s="58">
        <v>409</v>
      </c>
      <c r="C37" s="58">
        <v>147</v>
      </c>
      <c r="D37" s="58">
        <v>24</v>
      </c>
      <c r="E37" s="58">
        <v>114</v>
      </c>
      <c r="F37" s="58">
        <v>72</v>
      </c>
      <c r="G37" s="58">
        <v>0</v>
      </c>
      <c r="H37" s="62">
        <f t="shared" si="0"/>
        <v>766</v>
      </c>
      <c r="I37" s="10" t="s">
        <v>77</v>
      </c>
      <c r="J37" s="12"/>
    </row>
    <row r="38" spans="1:10" x14ac:dyDescent="0.25">
      <c r="A38" s="15" t="s">
        <v>32</v>
      </c>
      <c r="B38" s="2">
        <v>329</v>
      </c>
      <c r="C38" s="2">
        <v>98</v>
      </c>
      <c r="D38" s="2">
        <v>39</v>
      </c>
      <c r="E38" s="2">
        <v>15</v>
      </c>
      <c r="F38" s="2">
        <v>21</v>
      </c>
      <c r="G38" s="2">
        <v>0</v>
      </c>
      <c r="H38" s="63">
        <f t="shared" si="0"/>
        <v>502</v>
      </c>
      <c r="I38" s="10" t="s">
        <v>78</v>
      </c>
      <c r="J38" s="12"/>
    </row>
    <row r="39" spans="1:10" ht="8.25" customHeight="1" x14ac:dyDescent="0.25">
      <c r="A39" s="33"/>
      <c r="B39" s="34"/>
      <c r="C39" s="34"/>
      <c r="D39" s="34"/>
      <c r="E39" s="34"/>
      <c r="F39" s="34"/>
      <c r="G39" s="34"/>
      <c r="H39" s="34"/>
    </row>
    <row r="40" spans="1:10" ht="23.25" customHeight="1" x14ac:dyDescent="0.25">
      <c r="A40" s="55" t="s">
        <v>1</v>
      </c>
      <c r="B40" s="56">
        <f t="shared" ref="B40:H40" si="1">SUM(B7:B38)</f>
        <v>57610</v>
      </c>
      <c r="C40" s="56">
        <f t="shared" si="1"/>
        <v>20384</v>
      </c>
      <c r="D40" s="56">
        <f t="shared" si="1"/>
        <v>5814</v>
      </c>
      <c r="E40" s="56">
        <f t="shared" si="1"/>
        <v>8019</v>
      </c>
      <c r="F40" s="56">
        <f t="shared" si="1"/>
        <v>4770</v>
      </c>
      <c r="G40" s="56">
        <f t="shared" si="1"/>
        <v>40</v>
      </c>
      <c r="H40" s="57">
        <f t="shared" si="1"/>
        <v>96637</v>
      </c>
    </row>
    <row r="41" spans="1:10" x14ac:dyDescent="0.25">
      <c r="A41" s="10"/>
      <c r="B41" s="37">
        <f>B40*100/$H$40</f>
        <v>59.614847315210532</v>
      </c>
      <c r="C41" s="37">
        <f t="shared" ref="C41:F41" si="2">C40*100/$H$40</f>
        <v>21.09337003425189</v>
      </c>
      <c r="D41" s="37">
        <f t="shared" si="2"/>
        <v>6.0163291492906446</v>
      </c>
      <c r="E41" s="37">
        <f t="shared" si="2"/>
        <v>8.2980638885727007</v>
      </c>
      <c r="F41" s="37">
        <f t="shared" si="2"/>
        <v>4.9359975992632226</v>
      </c>
      <c r="G41" s="37">
        <v>0.1</v>
      </c>
      <c r="H41" s="13">
        <f>SUM(B41:G41)</f>
        <v>100.05860798658897</v>
      </c>
    </row>
    <row r="42" spans="1:10" x14ac:dyDescent="0.25">
      <c r="A42" s="45" t="s">
        <v>105</v>
      </c>
      <c r="B42" s="64"/>
      <c r="C42" s="64"/>
      <c r="D42" s="64"/>
      <c r="E42" s="64"/>
      <c r="F42" s="64"/>
      <c r="G42" s="64"/>
      <c r="J42" s="41"/>
    </row>
    <row r="43" spans="1:10" x14ac:dyDescent="0.25">
      <c r="A43" s="45" t="s">
        <v>107</v>
      </c>
      <c r="E43" s="64"/>
    </row>
    <row r="44" spans="1:10" x14ac:dyDescent="0.25">
      <c r="E44" s="64"/>
    </row>
    <row r="45" spans="1:10" x14ac:dyDescent="0.25">
      <c r="E45" s="64"/>
    </row>
    <row r="46" spans="1:10" x14ac:dyDescent="0.25">
      <c r="E46" s="64"/>
    </row>
    <row r="47" spans="1:10" x14ac:dyDescent="0.25">
      <c r="E47" s="64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ignoredErrors>
    <ignoredError sqref="B41:D41 E41:F41 H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E48" sqref="E48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3" ht="17.25" x14ac:dyDescent="0.3">
      <c r="B1" s="21"/>
      <c r="C1" s="21"/>
      <c r="D1" s="21"/>
      <c r="E1" s="21"/>
      <c r="F1" s="21"/>
      <c r="G1" s="21"/>
      <c r="H1" s="21"/>
      <c r="I1" s="21"/>
      <c r="J1" s="21"/>
    </row>
    <row r="2" spans="1:13" ht="17.25" x14ac:dyDescent="0.3">
      <c r="A2" s="21" t="s">
        <v>100</v>
      </c>
      <c r="B2" s="21"/>
      <c r="C2" s="21"/>
      <c r="D2" s="21"/>
      <c r="E2" s="21"/>
      <c r="F2" s="21"/>
      <c r="G2" s="21"/>
      <c r="H2" s="21"/>
      <c r="I2" s="21"/>
      <c r="J2" s="21"/>
    </row>
    <row r="3" spans="1:13" x14ac:dyDescent="0.2">
      <c r="B3" s="8"/>
      <c r="C3" s="8"/>
      <c r="D3" s="8"/>
      <c r="E3" s="8"/>
      <c r="F3" s="8"/>
      <c r="G3" s="8"/>
      <c r="H3" s="8"/>
      <c r="I3" s="8"/>
      <c r="J3" s="8"/>
      <c r="M3" s="36"/>
    </row>
    <row r="4" spans="1:13" ht="15" customHeight="1" x14ac:dyDescent="0.25">
      <c r="A4" s="71" t="s">
        <v>43</v>
      </c>
      <c r="B4" s="76" t="s">
        <v>36</v>
      </c>
      <c r="C4" s="76"/>
      <c r="D4" s="76"/>
      <c r="E4" s="76"/>
      <c r="F4" s="76"/>
      <c r="G4" s="78" t="s">
        <v>42</v>
      </c>
      <c r="H4" s="76" t="s">
        <v>0</v>
      </c>
      <c r="I4" s="76"/>
      <c r="J4" s="78" t="s">
        <v>42</v>
      </c>
      <c r="K4" s="77" t="s">
        <v>49</v>
      </c>
      <c r="L4" s="74" t="s">
        <v>1</v>
      </c>
      <c r="M4" s="36"/>
    </row>
    <row r="5" spans="1:13" ht="15" x14ac:dyDescent="0.25">
      <c r="A5" s="71"/>
      <c r="B5" s="59" t="s">
        <v>37</v>
      </c>
      <c r="C5" s="59" t="s">
        <v>38</v>
      </c>
      <c r="D5" s="59" t="s">
        <v>39</v>
      </c>
      <c r="E5" s="59" t="s">
        <v>40</v>
      </c>
      <c r="F5" s="59" t="s">
        <v>41</v>
      </c>
      <c r="G5" s="78"/>
      <c r="H5" s="59" t="s">
        <v>44</v>
      </c>
      <c r="I5" s="59" t="s">
        <v>45</v>
      </c>
      <c r="J5" s="78"/>
      <c r="K5" s="77"/>
      <c r="L5" s="74"/>
      <c r="M5" s="36"/>
    </row>
    <row r="6" spans="1:13" ht="10.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36"/>
    </row>
    <row r="7" spans="1:13" ht="15" x14ac:dyDescent="0.25">
      <c r="A7" s="52" t="s">
        <v>33</v>
      </c>
      <c r="B7" s="58">
        <v>3190</v>
      </c>
      <c r="C7" s="58">
        <v>2365</v>
      </c>
      <c r="D7" s="58">
        <v>152</v>
      </c>
      <c r="E7" s="58">
        <v>20631</v>
      </c>
      <c r="F7" s="58">
        <v>52</v>
      </c>
      <c r="G7" s="68">
        <f>SUM(B7:F7)</f>
        <v>26390</v>
      </c>
      <c r="H7" s="58">
        <v>31072</v>
      </c>
      <c r="I7" s="58">
        <v>87</v>
      </c>
      <c r="J7" s="68">
        <f>H7+I7</f>
        <v>31159</v>
      </c>
      <c r="K7" s="68">
        <v>61</v>
      </c>
      <c r="L7" s="62">
        <f>G7+J7+K7</f>
        <v>57610</v>
      </c>
      <c r="M7" s="36"/>
    </row>
    <row r="8" spans="1:13" ht="15" x14ac:dyDescent="0.25">
      <c r="A8" s="29" t="s">
        <v>79</v>
      </c>
      <c r="B8" s="30">
        <v>1636</v>
      </c>
      <c r="C8" s="30">
        <v>1251</v>
      </c>
      <c r="D8" s="30">
        <v>67</v>
      </c>
      <c r="E8" s="30">
        <v>9351</v>
      </c>
      <c r="F8" s="30">
        <v>19</v>
      </c>
      <c r="G8" s="30">
        <f t="shared" ref="G8:G12" si="0">SUM(B8:F8)</f>
        <v>12324</v>
      </c>
      <c r="H8" s="30">
        <v>7992</v>
      </c>
      <c r="I8" s="30">
        <v>55</v>
      </c>
      <c r="J8" s="30">
        <f t="shared" ref="J8:J12" si="1">H8+I8</f>
        <v>8047</v>
      </c>
      <c r="K8" s="30">
        <v>13</v>
      </c>
      <c r="L8" s="65">
        <f t="shared" ref="L8:L12" si="2">G8+J8+K8</f>
        <v>20384</v>
      </c>
      <c r="M8" s="36"/>
    </row>
    <row r="9" spans="1:13" ht="15" x14ac:dyDescent="0.25">
      <c r="A9" s="52" t="s">
        <v>80</v>
      </c>
      <c r="B9" s="58">
        <v>871</v>
      </c>
      <c r="C9" s="58">
        <v>584</v>
      </c>
      <c r="D9" s="58">
        <v>19</v>
      </c>
      <c r="E9" s="58">
        <v>2940</v>
      </c>
      <c r="F9" s="58">
        <v>22</v>
      </c>
      <c r="G9" s="68">
        <f t="shared" si="0"/>
        <v>4436</v>
      </c>
      <c r="H9" s="58">
        <v>1350</v>
      </c>
      <c r="I9" s="58">
        <v>3</v>
      </c>
      <c r="J9" s="68">
        <f t="shared" si="1"/>
        <v>1353</v>
      </c>
      <c r="K9" s="68">
        <v>25</v>
      </c>
      <c r="L9" s="62">
        <f t="shared" si="2"/>
        <v>5814</v>
      </c>
      <c r="M9" s="36"/>
    </row>
    <row r="10" spans="1:13" ht="15" x14ac:dyDescent="0.25">
      <c r="A10" s="29" t="s">
        <v>35</v>
      </c>
      <c r="B10" s="30">
        <v>549</v>
      </c>
      <c r="C10" s="30">
        <v>450</v>
      </c>
      <c r="D10" s="30">
        <v>21</v>
      </c>
      <c r="E10" s="30">
        <v>2566</v>
      </c>
      <c r="F10" s="30">
        <v>8</v>
      </c>
      <c r="G10" s="30">
        <f t="shared" si="0"/>
        <v>3594</v>
      </c>
      <c r="H10" s="30">
        <v>4386</v>
      </c>
      <c r="I10" s="30">
        <v>35</v>
      </c>
      <c r="J10" s="30">
        <f t="shared" si="1"/>
        <v>4421</v>
      </c>
      <c r="K10" s="30">
        <v>4</v>
      </c>
      <c r="L10" s="65">
        <f t="shared" si="2"/>
        <v>8019</v>
      </c>
      <c r="M10" s="36"/>
    </row>
    <row r="11" spans="1:13" ht="15" x14ac:dyDescent="0.25">
      <c r="A11" s="52" t="s">
        <v>34</v>
      </c>
      <c r="B11" s="58">
        <v>310</v>
      </c>
      <c r="C11" s="58">
        <v>291</v>
      </c>
      <c r="D11" s="58">
        <v>19</v>
      </c>
      <c r="E11" s="58">
        <v>2966</v>
      </c>
      <c r="F11" s="58">
        <v>7</v>
      </c>
      <c r="G11" s="68">
        <f t="shared" si="0"/>
        <v>3593</v>
      </c>
      <c r="H11" s="58">
        <v>1163</v>
      </c>
      <c r="I11" s="58">
        <v>11</v>
      </c>
      <c r="J11" s="68">
        <f t="shared" si="1"/>
        <v>1174</v>
      </c>
      <c r="K11" s="68">
        <v>3</v>
      </c>
      <c r="L11" s="62">
        <f t="shared" si="2"/>
        <v>4770</v>
      </c>
      <c r="M11" s="36"/>
    </row>
    <row r="12" spans="1:13" ht="15" x14ac:dyDescent="0.25">
      <c r="A12" s="29" t="s">
        <v>41</v>
      </c>
      <c r="B12" s="30">
        <v>15</v>
      </c>
      <c r="C12" s="30">
        <v>4</v>
      </c>
      <c r="D12" s="30">
        <v>1</v>
      </c>
      <c r="E12" s="30">
        <v>4</v>
      </c>
      <c r="F12" s="30">
        <v>1</v>
      </c>
      <c r="G12" s="30">
        <f t="shared" si="0"/>
        <v>25</v>
      </c>
      <c r="H12" s="30">
        <v>12</v>
      </c>
      <c r="I12" s="30">
        <v>0</v>
      </c>
      <c r="J12" s="30">
        <f t="shared" si="1"/>
        <v>12</v>
      </c>
      <c r="K12" s="30">
        <v>3</v>
      </c>
      <c r="L12" s="65">
        <f t="shared" si="2"/>
        <v>40</v>
      </c>
      <c r="M12" s="36"/>
    </row>
    <row r="13" spans="1:13" ht="6.75" customHeight="1" x14ac:dyDescent="0.2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36"/>
    </row>
    <row r="14" spans="1:13" ht="15.75" x14ac:dyDescent="0.2">
      <c r="A14" s="60" t="s">
        <v>1</v>
      </c>
      <c r="B14" s="57">
        <f t="shared" ref="B14:L14" si="3">SUM(B7:B12)</f>
        <v>6571</v>
      </c>
      <c r="C14" s="57">
        <f t="shared" si="3"/>
        <v>4945</v>
      </c>
      <c r="D14" s="57">
        <f t="shared" si="3"/>
        <v>279</v>
      </c>
      <c r="E14" s="57">
        <f t="shared" si="3"/>
        <v>38458</v>
      </c>
      <c r="F14" s="57">
        <f t="shared" si="3"/>
        <v>109</v>
      </c>
      <c r="G14" s="57">
        <f t="shared" si="3"/>
        <v>50362</v>
      </c>
      <c r="H14" s="57">
        <f t="shared" si="3"/>
        <v>45975</v>
      </c>
      <c r="I14" s="57">
        <f t="shared" si="3"/>
        <v>191</v>
      </c>
      <c r="J14" s="57">
        <f t="shared" si="3"/>
        <v>46166</v>
      </c>
      <c r="K14" s="57">
        <f t="shared" si="3"/>
        <v>109</v>
      </c>
      <c r="L14" s="57">
        <f t="shared" si="3"/>
        <v>96637</v>
      </c>
      <c r="M14" s="36"/>
    </row>
    <row r="15" spans="1:13" x14ac:dyDescent="0.2">
      <c r="A15" s="18"/>
      <c r="B15" s="39">
        <f>B14*100/$G$14</f>
        <v>13.047535840514675</v>
      </c>
      <c r="C15" s="39">
        <f>C14*100/$G$14</f>
        <v>9.8189110837536244</v>
      </c>
      <c r="D15" s="39">
        <f>D14*100/$G$14</f>
        <v>0.55398911878003254</v>
      </c>
      <c r="E15" s="39">
        <f>E14*100/$G$14</f>
        <v>76.363130932051945</v>
      </c>
      <c r="F15" s="39">
        <f>F14*100/$G$14</f>
        <v>0.21643302489972599</v>
      </c>
      <c r="G15" s="14">
        <f>SUM(B15:F15)</f>
        <v>100.00000000000001</v>
      </c>
      <c r="H15" s="39">
        <f>H14*100/$J$14</f>
        <v>99.586275614088294</v>
      </c>
      <c r="I15" s="39">
        <f>I14*100/$J$14</f>
        <v>0.4137243859117099</v>
      </c>
      <c r="J15" s="14">
        <f>SUM(H15:I15)</f>
        <v>100</v>
      </c>
      <c r="K15" s="14"/>
      <c r="L15" s="14"/>
      <c r="M15" s="36"/>
    </row>
    <row r="16" spans="1:13" x14ac:dyDescent="0.2">
      <c r="A16" s="45" t="s">
        <v>105</v>
      </c>
      <c r="H16" s="18">
        <v>99.7</v>
      </c>
      <c r="I16" s="18">
        <v>0.3</v>
      </c>
      <c r="M16" s="36"/>
    </row>
    <row r="17" spans="1:8" x14ac:dyDescent="0.2">
      <c r="A17" s="45" t="s">
        <v>107</v>
      </c>
    </row>
    <row r="30" spans="1:8" x14ac:dyDescent="0.2">
      <c r="A30" s="40"/>
      <c r="B30" s="40"/>
      <c r="C30" s="40"/>
      <c r="D30" s="40"/>
      <c r="E30" s="40"/>
      <c r="F30" s="40"/>
      <c r="G30" s="40"/>
      <c r="H30" s="40"/>
    </row>
    <row r="31" spans="1:8" x14ac:dyDescent="0.2">
      <c r="A31" s="40"/>
      <c r="B31" s="40"/>
      <c r="C31" s="40"/>
      <c r="D31" s="40"/>
      <c r="E31" s="40"/>
      <c r="F31" s="40"/>
      <c r="G31" s="40"/>
      <c r="H31" s="40"/>
    </row>
    <row r="32" spans="1:8" x14ac:dyDescent="0.2">
      <c r="A32" s="40"/>
      <c r="B32" s="40"/>
      <c r="C32" s="40"/>
      <c r="D32" s="40"/>
      <c r="E32" s="40"/>
      <c r="F32" s="40"/>
      <c r="G32" s="40"/>
      <c r="H32" s="40"/>
    </row>
    <row r="33" spans="1:8" x14ac:dyDescent="0.2">
      <c r="A33" s="40"/>
      <c r="B33" s="40"/>
      <c r="C33" s="40"/>
      <c r="D33" s="40"/>
      <c r="E33" s="40"/>
      <c r="F33" s="40"/>
      <c r="G33" s="40"/>
      <c r="H33" s="40"/>
    </row>
    <row r="34" spans="1:8" x14ac:dyDescent="0.2">
      <c r="A34" s="40"/>
      <c r="B34" s="40"/>
      <c r="C34" s="40"/>
      <c r="D34" s="40"/>
      <c r="E34" s="40"/>
      <c r="F34" s="40"/>
      <c r="G34" s="40"/>
      <c r="H34" s="40"/>
    </row>
    <row r="35" spans="1:8" x14ac:dyDescent="0.2">
      <c r="A35" s="40"/>
      <c r="B35" s="40"/>
      <c r="C35" s="40"/>
      <c r="D35" s="40"/>
      <c r="E35" s="40"/>
      <c r="F35" s="40"/>
      <c r="G35" s="40"/>
      <c r="H35" s="40"/>
    </row>
    <row r="36" spans="1:8" x14ac:dyDescent="0.2">
      <c r="A36" s="40"/>
      <c r="B36" s="40"/>
      <c r="C36" s="40"/>
      <c r="D36" s="40"/>
      <c r="E36" s="40"/>
      <c r="F36" s="40"/>
      <c r="G36" s="40"/>
      <c r="H36" s="40"/>
    </row>
    <row r="37" spans="1:8" x14ac:dyDescent="0.2">
      <c r="A37" s="40"/>
      <c r="B37" s="40"/>
      <c r="C37" s="40"/>
      <c r="D37" s="40"/>
      <c r="E37" s="40"/>
      <c r="F37" s="40"/>
      <c r="G37" s="40"/>
      <c r="H37" s="40"/>
    </row>
    <row r="38" spans="1:8" x14ac:dyDescent="0.2">
      <c r="A38" s="40"/>
      <c r="B38" s="40"/>
      <c r="C38" s="40"/>
      <c r="D38" s="40"/>
      <c r="E38" s="40"/>
      <c r="F38" s="40"/>
      <c r="G38" s="40"/>
      <c r="H38" s="40"/>
    </row>
    <row r="39" spans="1:8" x14ac:dyDescent="0.2">
      <c r="A39" s="40"/>
      <c r="B39" s="40"/>
      <c r="C39" s="40"/>
      <c r="D39" s="40"/>
      <c r="E39" s="40"/>
      <c r="F39" s="40"/>
      <c r="G39" s="40"/>
      <c r="H39" s="40"/>
    </row>
    <row r="40" spans="1:8" x14ac:dyDescent="0.2">
      <c r="A40" s="40"/>
      <c r="B40" s="40"/>
      <c r="C40" s="40"/>
      <c r="D40" s="40"/>
      <c r="E40" s="40"/>
      <c r="F40" s="40"/>
      <c r="G40" s="40"/>
      <c r="H40" s="40"/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ignoredErrors>
    <ignoredError sqref="C15:J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7"/>
  <sheetViews>
    <sheetView zoomScaleNormal="100" workbookViewId="0">
      <selection activeCell="A66" sqref="A66"/>
    </sheetView>
  </sheetViews>
  <sheetFormatPr baseColWidth="10" defaultRowHeight="15" x14ac:dyDescent="0.25"/>
  <cols>
    <col min="1" max="1" width="21.140625" style="3" customWidth="1"/>
    <col min="2" max="7" width="12.7109375" style="2" customWidth="1"/>
    <col min="8" max="16384" width="11.42578125" style="3"/>
  </cols>
  <sheetData>
    <row r="2" spans="1:9" ht="17.25" x14ac:dyDescent="0.3">
      <c r="A2" s="1" t="s">
        <v>101</v>
      </c>
    </row>
    <row r="3" spans="1:9" x14ac:dyDescent="0.25">
      <c r="F3" s="4"/>
    </row>
    <row r="4" spans="1:9" ht="18.75" customHeight="1" x14ac:dyDescent="0.25">
      <c r="A4" s="73" t="s">
        <v>82</v>
      </c>
      <c r="B4" s="75" t="s">
        <v>33</v>
      </c>
      <c r="C4" s="75" t="s">
        <v>79</v>
      </c>
      <c r="D4" s="75" t="s">
        <v>80</v>
      </c>
      <c r="E4" s="75" t="s">
        <v>35</v>
      </c>
      <c r="F4" s="75" t="s">
        <v>84</v>
      </c>
      <c r="G4" s="74" t="s">
        <v>1</v>
      </c>
    </row>
    <row r="5" spans="1:9" ht="18.75" customHeight="1" x14ac:dyDescent="0.25">
      <c r="A5" s="73"/>
      <c r="B5" s="75"/>
      <c r="C5" s="75"/>
      <c r="D5" s="75"/>
      <c r="E5" s="75"/>
      <c r="F5" s="75"/>
      <c r="G5" s="74"/>
    </row>
    <row r="6" spans="1:9" ht="9" customHeight="1" x14ac:dyDescent="0.25">
      <c r="A6" s="33"/>
      <c r="B6" s="35"/>
      <c r="C6" s="35"/>
      <c r="D6" s="35"/>
      <c r="E6" s="35"/>
      <c r="F6" s="35"/>
      <c r="G6" s="35"/>
    </row>
    <row r="7" spans="1:9" x14ac:dyDescent="0.25">
      <c r="A7" s="52" t="s">
        <v>2</v>
      </c>
      <c r="B7" s="58">
        <v>9</v>
      </c>
      <c r="C7" s="58">
        <v>10</v>
      </c>
      <c r="D7" s="58">
        <v>0</v>
      </c>
      <c r="E7" s="58">
        <v>0</v>
      </c>
      <c r="F7" s="58">
        <v>1</v>
      </c>
      <c r="G7" s="62">
        <f t="shared" ref="G7:G38" si="0">SUM(B7:F7)</f>
        <v>20</v>
      </c>
      <c r="H7" s="10" t="s">
        <v>50</v>
      </c>
      <c r="I7" s="12"/>
    </row>
    <row r="8" spans="1:9" x14ac:dyDescent="0.25">
      <c r="A8" s="15" t="s">
        <v>3</v>
      </c>
      <c r="B8" s="2">
        <v>20</v>
      </c>
      <c r="C8" s="2">
        <v>36</v>
      </c>
      <c r="D8" s="2">
        <v>1</v>
      </c>
      <c r="E8" s="2">
        <v>0</v>
      </c>
      <c r="F8" s="2">
        <v>0</v>
      </c>
      <c r="G8" s="63">
        <f t="shared" si="0"/>
        <v>57</v>
      </c>
      <c r="H8" s="10" t="s">
        <v>51</v>
      </c>
      <c r="I8" s="12"/>
    </row>
    <row r="9" spans="1:9" x14ac:dyDescent="0.25">
      <c r="A9" s="52" t="s">
        <v>4</v>
      </c>
      <c r="B9" s="58">
        <v>7</v>
      </c>
      <c r="C9" s="58">
        <v>25</v>
      </c>
      <c r="D9" s="58">
        <v>0</v>
      </c>
      <c r="E9" s="58">
        <v>0</v>
      </c>
      <c r="F9" s="58">
        <v>0</v>
      </c>
      <c r="G9" s="62">
        <f t="shared" si="0"/>
        <v>32</v>
      </c>
      <c r="H9" s="10" t="s">
        <v>52</v>
      </c>
      <c r="I9" s="12"/>
    </row>
    <row r="10" spans="1:9" x14ac:dyDescent="0.25">
      <c r="A10" s="15" t="s">
        <v>5</v>
      </c>
      <c r="B10" s="2">
        <v>3</v>
      </c>
      <c r="C10" s="2">
        <v>11</v>
      </c>
      <c r="D10" s="2">
        <v>0</v>
      </c>
      <c r="E10" s="2">
        <v>0</v>
      </c>
      <c r="F10" s="2">
        <v>0</v>
      </c>
      <c r="G10" s="63">
        <f t="shared" si="0"/>
        <v>14</v>
      </c>
      <c r="H10" s="10" t="s">
        <v>95</v>
      </c>
      <c r="I10" s="12"/>
    </row>
    <row r="11" spans="1:9" x14ac:dyDescent="0.25">
      <c r="A11" s="52" t="s">
        <v>6</v>
      </c>
      <c r="B11" s="58">
        <v>15</v>
      </c>
      <c r="C11" s="58">
        <v>25</v>
      </c>
      <c r="D11" s="58">
        <v>1</v>
      </c>
      <c r="E11" s="58">
        <v>0</v>
      </c>
      <c r="F11" s="58">
        <v>3</v>
      </c>
      <c r="G11" s="62">
        <f t="shared" si="0"/>
        <v>44</v>
      </c>
      <c r="H11" s="10" t="s">
        <v>53</v>
      </c>
      <c r="I11" s="12"/>
    </row>
    <row r="12" spans="1:9" x14ac:dyDescent="0.25">
      <c r="A12" s="15" t="s">
        <v>7</v>
      </c>
      <c r="B12" s="2">
        <v>18</v>
      </c>
      <c r="C12" s="2">
        <v>40</v>
      </c>
      <c r="D12" s="2">
        <v>8</v>
      </c>
      <c r="E12" s="2">
        <v>3</v>
      </c>
      <c r="F12" s="2">
        <v>0</v>
      </c>
      <c r="G12" s="63">
        <f t="shared" si="0"/>
        <v>69</v>
      </c>
      <c r="H12" s="10" t="s">
        <v>54</v>
      </c>
      <c r="I12" s="12"/>
    </row>
    <row r="13" spans="1:9" x14ac:dyDescent="0.25">
      <c r="A13" s="52" t="s">
        <v>94</v>
      </c>
      <c r="B13" s="58">
        <v>571</v>
      </c>
      <c r="C13" s="58">
        <v>331</v>
      </c>
      <c r="D13" s="58">
        <v>33</v>
      </c>
      <c r="E13" s="58">
        <v>18</v>
      </c>
      <c r="F13" s="58">
        <v>73</v>
      </c>
      <c r="G13" s="62">
        <f t="shared" si="0"/>
        <v>1026</v>
      </c>
      <c r="H13" s="10" t="s">
        <v>93</v>
      </c>
      <c r="I13" s="12"/>
    </row>
    <row r="14" spans="1:9" x14ac:dyDescent="0.25">
      <c r="A14" s="15" t="s">
        <v>8</v>
      </c>
      <c r="B14" s="2">
        <v>9</v>
      </c>
      <c r="C14" s="2">
        <v>13</v>
      </c>
      <c r="D14" s="2">
        <v>0</v>
      </c>
      <c r="E14" s="2">
        <v>0</v>
      </c>
      <c r="F14" s="2">
        <v>4</v>
      </c>
      <c r="G14" s="63">
        <f t="shared" si="0"/>
        <v>26</v>
      </c>
      <c r="H14" s="10" t="s">
        <v>55</v>
      </c>
      <c r="I14" s="12"/>
    </row>
    <row r="15" spans="1:9" x14ac:dyDescent="0.25">
      <c r="A15" s="52" t="s">
        <v>9</v>
      </c>
      <c r="B15" s="58">
        <v>1</v>
      </c>
      <c r="C15" s="58">
        <v>1</v>
      </c>
      <c r="D15" s="58">
        <v>0</v>
      </c>
      <c r="E15" s="58">
        <v>0</v>
      </c>
      <c r="F15" s="58">
        <v>0</v>
      </c>
      <c r="G15" s="62">
        <f t="shared" si="0"/>
        <v>2</v>
      </c>
      <c r="H15" s="10" t="s">
        <v>56</v>
      </c>
      <c r="I15" s="12"/>
    </row>
    <row r="16" spans="1:9" x14ac:dyDescent="0.25">
      <c r="A16" s="15" t="s">
        <v>10</v>
      </c>
      <c r="B16" s="2">
        <v>4</v>
      </c>
      <c r="C16" s="2">
        <v>1</v>
      </c>
      <c r="D16" s="2">
        <v>0</v>
      </c>
      <c r="E16" s="2">
        <v>0</v>
      </c>
      <c r="F16" s="2">
        <v>0</v>
      </c>
      <c r="G16" s="63">
        <f t="shared" si="0"/>
        <v>5</v>
      </c>
      <c r="H16" s="10" t="s">
        <v>57</v>
      </c>
      <c r="I16" s="12"/>
    </row>
    <row r="17" spans="1:9" x14ac:dyDescent="0.25">
      <c r="A17" s="52" t="s">
        <v>11</v>
      </c>
      <c r="B17" s="58">
        <v>95</v>
      </c>
      <c r="C17" s="58">
        <v>138</v>
      </c>
      <c r="D17" s="58">
        <v>0</v>
      </c>
      <c r="E17" s="58">
        <v>0</v>
      </c>
      <c r="F17" s="58">
        <v>8</v>
      </c>
      <c r="G17" s="62">
        <f t="shared" si="0"/>
        <v>241</v>
      </c>
      <c r="H17" s="10" t="s">
        <v>58</v>
      </c>
      <c r="I17" s="12"/>
    </row>
    <row r="18" spans="1:9" x14ac:dyDescent="0.25">
      <c r="A18" s="15" t="s">
        <v>12</v>
      </c>
      <c r="B18" s="2">
        <v>15</v>
      </c>
      <c r="C18" s="2">
        <v>260</v>
      </c>
      <c r="D18" s="2">
        <v>0</v>
      </c>
      <c r="E18" s="2">
        <v>9</v>
      </c>
      <c r="F18" s="2">
        <v>4</v>
      </c>
      <c r="G18" s="63">
        <f t="shared" si="0"/>
        <v>288</v>
      </c>
      <c r="H18" s="10" t="s">
        <v>59</v>
      </c>
      <c r="I18" s="12"/>
    </row>
    <row r="19" spans="1:9" x14ac:dyDescent="0.25">
      <c r="A19" s="52" t="s">
        <v>13</v>
      </c>
      <c r="B19" s="58">
        <v>37</v>
      </c>
      <c r="C19" s="58">
        <v>57</v>
      </c>
      <c r="D19" s="58">
        <v>0</v>
      </c>
      <c r="E19" s="58">
        <v>0</v>
      </c>
      <c r="F19" s="58">
        <v>9</v>
      </c>
      <c r="G19" s="62">
        <f t="shared" si="0"/>
        <v>103</v>
      </c>
      <c r="H19" s="10" t="s">
        <v>60</v>
      </c>
      <c r="I19" s="12"/>
    </row>
    <row r="20" spans="1:9" x14ac:dyDescent="0.25">
      <c r="A20" s="15" t="s">
        <v>14</v>
      </c>
      <c r="B20" s="2">
        <v>30</v>
      </c>
      <c r="C20" s="2">
        <v>3</v>
      </c>
      <c r="D20" s="2">
        <v>0</v>
      </c>
      <c r="E20" s="2">
        <v>0</v>
      </c>
      <c r="F20" s="2">
        <v>0</v>
      </c>
      <c r="G20" s="63">
        <f t="shared" si="0"/>
        <v>33</v>
      </c>
      <c r="H20" s="10" t="s">
        <v>61</v>
      </c>
      <c r="I20" s="12"/>
    </row>
    <row r="21" spans="1:9" x14ac:dyDescent="0.25">
      <c r="A21" s="52" t="s">
        <v>15</v>
      </c>
      <c r="B21" s="58">
        <v>115</v>
      </c>
      <c r="C21" s="58">
        <v>94</v>
      </c>
      <c r="D21" s="58">
        <v>1</v>
      </c>
      <c r="E21" s="58">
        <v>143</v>
      </c>
      <c r="F21" s="58">
        <v>11</v>
      </c>
      <c r="G21" s="62">
        <f t="shared" si="0"/>
        <v>364</v>
      </c>
      <c r="H21" s="10" t="s">
        <v>62</v>
      </c>
      <c r="I21" s="12"/>
    </row>
    <row r="22" spans="1:9" x14ac:dyDescent="0.25">
      <c r="A22" s="15" t="s">
        <v>16</v>
      </c>
      <c r="B22" s="2">
        <v>16</v>
      </c>
      <c r="C22" s="2">
        <v>28</v>
      </c>
      <c r="D22" s="2">
        <v>2</v>
      </c>
      <c r="E22" s="2">
        <v>0</v>
      </c>
      <c r="F22" s="2">
        <v>2</v>
      </c>
      <c r="G22" s="63">
        <f t="shared" si="0"/>
        <v>48</v>
      </c>
      <c r="H22" s="10" t="s">
        <v>63</v>
      </c>
      <c r="I22" s="12"/>
    </row>
    <row r="23" spans="1:9" x14ac:dyDescent="0.25">
      <c r="A23" s="52" t="s">
        <v>17</v>
      </c>
      <c r="B23" s="58">
        <v>1</v>
      </c>
      <c r="C23" s="58">
        <v>2</v>
      </c>
      <c r="D23" s="58">
        <v>0</v>
      </c>
      <c r="E23" s="58">
        <v>0</v>
      </c>
      <c r="F23" s="58">
        <v>1</v>
      </c>
      <c r="G23" s="62">
        <f t="shared" si="0"/>
        <v>4</v>
      </c>
      <c r="H23" s="10" t="s">
        <v>64</v>
      </c>
      <c r="I23" s="12"/>
    </row>
    <row r="24" spans="1:9" x14ac:dyDescent="0.25">
      <c r="A24" s="15" t="s">
        <v>18</v>
      </c>
      <c r="B24" s="2">
        <v>8</v>
      </c>
      <c r="C24" s="2">
        <v>7</v>
      </c>
      <c r="D24" s="2">
        <v>0</v>
      </c>
      <c r="E24" s="2">
        <v>0</v>
      </c>
      <c r="F24" s="2">
        <v>0</v>
      </c>
      <c r="G24" s="63">
        <f t="shared" si="0"/>
        <v>15</v>
      </c>
      <c r="H24" s="10" t="s">
        <v>65</v>
      </c>
      <c r="I24" s="12"/>
    </row>
    <row r="25" spans="1:9" x14ac:dyDescent="0.25">
      <c r="A25" s="52" t="s">
        <v>19</v>
      </c>
      <c r="B25" s="58">
        <v>24</v>
      </c>
      <c r="C25" s="58">
        <v>182</v>
      </c>
      <c r="D25" s="58">
        <v>0</v>
      </c>
      <c r="E25" s="58">
        <v>0</v>
      </c>
      <c r="F25" s="58">
        <v>25</v>
      </c>
      <c r="G25" s="62">
        <f t="shared" si="0"/>
        <v>231</v>
      </c>
      <c r="H25" s="10" t="s">
        <v>66</v>
      </c>
      <c r="I25" s="12"/>
    </row>
    <row r="26" spans="1:9" x14ac:dyDescent="0.25">
      <c r="A26" s="15" t="s">
        <v>20</v>
      </c>
      <c r="B26" s="2">
        <v>11</v>
      </c>
      <c r="C26" s="2">
        <v>21</v>
      </c>
      <c r="D26" s="2">
        <v>0</v>
      </c>
      <c r="E26" s="2">
        <v>0</v>
      </c>
      <c r="F26" s="2">
        <v>1</v>
      </c>
      <c r="G26" s="63">
        <f t="shared" si="0"/>
        <v>33</v>
      </c>
      <c r="H26" s="10" t="s">
        <v>67</v>
      </c>
      <c r="I26" s="12"/>
    </row>
    <row r="27" spans="1:9" x14ac:dyDescent="0.25">
      <c r="A27" s="52" t="s">
        <v>21</v>
      </c>
      <c r="B27" s="58">
        <v>14</v>
      </c>
      <c r="C27" s="58">
        <v>17</v>
      </c>
      <c r="D27" s="58">
        <v>0</v>
      </c>
      <c r="E27" s="58">
        <v>0</v>
      </c>
      <c r="F27" s="58">
        <v>6</v>
      </c>
      <c r="G27" s="62">
        <f t="shared" si="0"/>
        <v>37</v>
      </c>
      <c r="H27" s="10" t="s">
        <v>68</v>
      </c>
      <c r="I27" s="12"/>
    </row>
    <row r="28" spans="1:9" x14ac:dyDescent="0.25">
      <c r="A28" s="15" t="s">
        <v>22</v>
      </c>
      <c r="B28" s="2">
        <v>52</v>
      </c>
      <c r="C28" s="2">
        <v>26</v>
      </c>
      <c r="D28" s="2">
        <v>0</v>
      </c>
      <c r="E28" s="2">
        <v>0</v>
      </c>
      <c r="F28" s="2">
        <v>0</v>
      </c>
      <c r="G28" s="63">
        <f t="shared" si="0"/>
        <v>78</v>
      </c>
      <c r="H28" s="10" t="s">
        <v>69</v>
      </c>
      <c r="I28" s="12"/>
    </row>
    <row r="29" spans="1:9" x14ac:dyDescent="0.25">
      <c r="A29" s="52" t="s">
        <v>23</v>
      </c>
      <c r="B29" s="58">
        <v>142</v>
      </c>
      <c r="C29" s="58">
        <v>126</v>
      </c>
      <c r="D29" s="58">
        <v>4</v>
      </c>
      <c r="E29" s="58">
        <v>0</v>
      </c>
      <c r="F29" s="58">
        <v>0</v>
      </c>
      <c r="G29" s="62">
        <f t="shared" si="0"/>
        <v>272</v>
      </c>
      <c r="H29" s="10" t="s">
        <v>70</v>
      </c>
      <c r="I29" s="12"/>
    </row>
    <row r="30" spans="1:9" x14ac:dyDescent="0.25">
      <c r="A30" s="15" t="s">
        <v>24</v>
      </c>
      <c r="B30" s="2">
        <v>33</v>
      </c>
      <c r="C30" s="2">
        <v>22</v>
      </c>
      <c r="D30" s="2">
        <v>5</v>
      </c>
      <c r="E30" s="2">
        <v>11</v>
      </c>
      <c r="F30" s="2">
        <v>2</v>
      </c>
      <c r="G30" s="63">
        <f t="shared" si="0"/>
        <v>73</v>
      </c>
      <c r="H30" s="10" t="s">
        <v>71</v>
      </c>
      <c r="I30" s="12"/>
    </row>
    <row r="31" spans="1:9" x14ac:dyDescent="0.25">
      <c r="A31" s="52" t="s">
        <v>25</v>
      </c>
      <c r="B31" s="58">
        <v>37</v>
      </c>
      <c r="C31" s="58">
        <v>34</v>
      </c>
      <c r="D31" s="58">
        <v>0</v>
      </c>
      <c r="E31" s="58">
        <v>0</v>
      </c>
      <c r="F31" s="58">
        <v>1</v>
      </c>
      <c r="G31" s="62">
        <f t="shared" si="0"/>
        <v>72</v>
      </c>
      <c r="H31" s="10" t="s">
        <v>72</v>
      </c>
      <c r="I31" s="12"/>
    </row>
    <row r="32" spans="1:9" x14ac:dyDescent="0.25">
      <c r="A32" s="15" t="s">
        <v>26</v>
      </c>
      <c r="B32" s="2">
        <v>21</v>
      </c>
      <c r="C32" s="2">
        <v>15</v>
      </c>
      <c r="D32" s="2">
        <v>0</v>
      </c>
      <c r="E32" s="2">
        <v>0</v>
      </c>
      <c r="F32" s="2">
        <v>0</v>
      </c>
      <c r="G32" s="63">
        <f t="shared" si="0"/>
        <v>36</v>
      </c>
      <c r="H32" s="10" t="s">
        <v>73</v>
      </c>
      <c r="I32" s="12"/>
    </row>
    <row r="33" spans="1:9" x14ac:dyDescent="0.25">
      <c r="A33" s="52" t="s">
        <v>27</v>
      </c>
      <c r="B33" s="58">
        <v>1</v>
      </c>
      <c r="C33" s="58">
        <v>3</v>
      </c>
      <c r="D33" s="58">
        <v>0</v>
      </c>
      <c r="E33" s="58">
        <v>1</v>
      </c>
      <c r="F33" s="58">
        <v>0</v>
      </c>
      <c r="G33" s="62">
        <f t="shared" si="0"/>
        <v>5</v>
      </c>
      <c r="H33" s="10" t="s">
        <v>74</v>
      </c>
      <c r="I33" s="12"/>
    </row>
    <row r="34" spans="1:9" x14ac:dyDescent="0.25">
      <c r="A34" s="15" t="s">
        <v>28</v>
      </c>
      <c r="B34" s="2">
        <v>2</v>
      </c>
      <c r="C34" s="2">
        <v>11</v>
      </c>
      <c r="D34" s="2">
        <v>0</v>
      </c>
      <c r="E34" s="2">
        <v>0</v>
      </c>
      <c r="F34" s="2">
        <v>0</v>
      </c>
      <c r="G34" s="63">
        <f t="shared" si="0"/>
        <v>13</v>
      </c>
      <c r="H34" s="10" t="s">
        <v>96</v>
      </c>
      <c r="I34" s="12"/>
    </row>
    <row r="35" spans="1:9" x14ac:dyDescent="0.25">
      <c r="A35" s="52" t="s">
        <v>29</v>
      </c>
      <c r="B35" s="58">
        <v>2</v>
      </c>
      <c r="C35" s="58">
        <v>8</v>
      </c>
      <c r="D35" s="58">
        <v>0</v>
      </c>
      <c r="E35" s="58">
        <v>1</v>
      </c>
      <c r="F35" s="58">
        <v>1</v>
      </c>
      <c r="G35" s="62">
        <f t="shared" si="0"/>
        <v>12</v>
      </c>
      <c r="H35" s="10" t="s">
        <v>75</v>
      </c>
      <c r="I35" s="12"/>
    </row>
    <row r="36" spans="1:9" x14ac:dyDescent="0.25">
      <c r="A36" s="15" t="s">
        <v>30</v>
      </c>
      <c r="B36" s="2">
        <v>41</v>
      </c>
      <c r="C36" s="2">
        <v>42</v>
      </c>
      <c r="D36" s="2">
        <v>8</v>
      </c>
      <c r="E36" s="2">
        <v>0</v>
      </c>
      <c r="F36" s="2">
        <v>0</v>
      </c>
      <c r="G36" s="63">
        <f t="shared" si="0"/>
        <v>91</v>
      </c>
      <c r="H36" s="10" t="s">
        <v>76</v>
      </c>
      <c r="I36" s="12"/>
    </row>
    <row r="37" spans="1:9" x14ac:dyDescent="0.25">
      <c r="A37" s="52" t="s">
        <v>31</v>
      </c>
      <c r="B37" s="58">
        <v>32</v>
      </c>
      <c r="C37" s="58">
        <v>14</v>
      </c>
      <c r="D37" s="58">
        <v>0</v>
      </c>
      <c r="E37" s="58">
        <v>0</v>
      </c>
      <c r="F37" s="58">
        <v>0</v>
      </c>
      <c r="G37" s="62">
        <f t="shared" si="0"/>
        <v>46</v>
      </c>
      <c r="H37" s="10" t="s">
        <v>77</v>
      </c>
      <c r="I37" s="12"/>
    </row>
    <row r="38" spans="1:9" x14ac:dyDescent="0.25">
      <c r="A38" s="15" t="s">
        <v>32</v>
      </c>
      <c r="B38" s="2">
        <v>6</v>
      </c>
      <c r="C38" s="2">
        <v>5</v>
      </c>
      <c r="D38" s="2">
        <v>0</v>
      </c>
      <c r="E38" s="2">
        <v>0</v>
      </c>
      <c r="F38" s="2">
        <v>0</v>
      </c>
      <c r="G38" s="63">
        <f t="shared" si="0"/>
        <v>11</v>
      </c>
      <c r="H38" s="10" t="s">
        <v>78</v>
      </c>
      <c r="I38" s="12"/>
    </row>
    <row r="39" spans="1:9" ht="9" customHeight="1" x14ac:dyDescent="0.25">
      <c r="A39" s="33"/>
      <c r="B39" s="34"/>
      <c r="C39" s="34"/>
      <c r="D39" s="34"/>
      <c r="E39" s="34"/>
      <c r="F39" s="34"/>
      <c r="G39" s="34"/>
    </row>
    <row r="40" spans="1:9" ht="23.25" customHeight="1" x14ac:dyDescent="0.25">
      <c r="A40" s="55" t="s">
        <v>1</v>
      </c>
      <c r="B40" s="56">
        <f t="shared" ref="B40:G40" si="1">SUM(B7:B38)</f>
        <v>1392</v>
      </c>
      <c r="C40" s="56">
        <f t="shared" si="1"/>
        <v>1608</v>
      </c>
      <c r="D40" s="56">
        <f t="shared" si="1"/>
        <v>63</v>
      </c>
      <c r="E40" s="56">
        <f t="shared" si="1"/>
        <v>186</v>
      </c>
      <c r="F40" s="56">
        <f t="shared" si="1"/>
        <v>152</v>
      </c>
      <c r="G40" s="57">
        <f t="shared" si="1"/>
        <v>3401</v>
      </c>
    </row>
    <row r="41" spans="1:9" x14ac:dyDescent="0.25">
      <c r="A41" s="10"/>
      <c r="B41" s="37">
        <f>B40*100/$G$40</f>
        <v>40.929138488679797</v>
      </c>
      <c r="C41" s="37">
        <f>C40*100/$G$40</f>
        <v>47.280211702440461</v>
      </c>
      <c r="D41" s="37">
        <v>1.8</v>
      </c>
      <c r="E41" s="37">
        <f>E40*100/$G$40</f>
        <v>5.4689797118494559</v>
      </c>
      <c r="F41" s="37">
        <f>F40*100/$G$40</f>
        <v>4.4692737430167595</v>
      </c>
      <c r="G41" s="13">
        <f>SUM(B41:F41)</f>
        <v>99.947603645986462</v>
      </c>
    </row>
    <row r="42" spans="1:9" x14ac:dyDescent="0.25">
      <c r="A42" s="45" t="s">
        <v>105</v>
      </c>
      <c r="B42" s="64"/>
      <c r="C42" s="64"/>
      <c r="D42" s="64"/>
      <c r="E42" s="64"/>
      <c r="F42" s="64"/>
    </row>
    <row r="43" spans="1:9" x14ac:dyDescent="0.25">
      <c r="A43" s="45"/>
      <c r="B43" s="64"/>
    </row>
    <row r="44" spans="1:9" x14ac:dyDescent="0.25">
      <c r="B44" s="64"/>
    </row>
    <row r="45" spans="1:9" x14ac:dyDescent="0.25">
      <c r="B45" s="64"/>
    </row>
    <row r="46" spans="1:9" x14ac:dyDescent="0.25">
      <c r="B46" s="64"/>
      <c r="H46" s="42"/>
    </row>
    <row r="47" spans="1:9" x14ac:dyDescent="0.25">
      <c r="B47" s="64"/>
    </row>
  </sheetData>
  <mergeCells count="7">
    <mergeCell ref="F4:F5"/>
    <mergeCell ref="G4:G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C41 E41:F41 G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46"/>
  <sheetViews>
    <sheetView zoomScaleNormal="100" workbookViewId="0">
      <selection activeCell="A70" sqref="A70"/>
    </sheetView>
  </sheetViews>
  <sheetFormatPr baseColWidth="10" defaultRowHeight="15" x14ac:dyDescent="0.25"/>
  <cols>
    <col min="1" max="1" width="21.140625" style="3" customWidth="1"/>
    <col min="2" max="6" width="12.7109375" style="2" customWidth="1"/>
    <col min="7" max="7" width="12.7109375" style="2" hidden="1" customWidth="1"/>
    <col min="8" max="8" width="12.7109375" style="2" customWidth="1"/>
    <col min="9" max="16384" width="11.42578125" style="3"/>
  </cols>
  <sheetData>
    <row r="2" spans="1:10" ht="17.25" x14ac:dyDescent="0.3">
      <c r="A2" s="1" t="s">
        <v>102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73" t="s">
        <v>82</v>
      </c>
      <c r="B4" s="75" t="s">
        <v>33</v>
      </c>
      <c r="C4" s="75" t="s">
        <v>79</v>
      </c>
      <c r="D4" s="75" t="s">
        <v>80</v>
      </c>
      <c r="E4" s="75" t="s">
        <v>35</v>
      </c>
      <c r="F4" s="75" t="s">
        <v>84</v>
      </c>
      <c r="G4" s="75" t="s">
        <v>41</v>
      </c>
      <c r="H4" s="74" t="s">
        <v>1</v>
      </c>
    </row>
    <row r="5" spans="1:10" ht="18.75" customHeight="1" x14ac:dyDescent="0.25">
      <c r="A5" s="73"/>
      <c r="B5" s="75"/>
      <c r="C5" s="75"/>
      <c r="D5" s="75"/>
      <c r="E5" s="75"/>
      <c r="F5" s="75"/>
      <c r="G5" s="75"/>
      <c r="H5" s="74"/>
    </row>
    <row r="6" spans="1:10" ht="9" customHeight="1" x14ac:dyDescent="0.25">
      <c r="A6" s="33"/>
      <c r="B6" s="35"/>
      <c r="C6" s="35"/>
      <c r="D6" s="35"/>
      <c r="E6" s="35"/>
      <c r="F6" s="35"/>
      <c r="G6" s="35"/>
      <c r="H6" s="35"/>
    </row>
    <row r="7" spans="1:10" x14ac:dyDescent="0.25">
      <c r="A7" s="52" t="s">
        <v>2</v>
      </c>
      <c r="B7" s="58">
        <v>137</v>
      </c>
      <c r="C7" s="58">
        <v>22</v>
      </c>
      <c r="D7" s="58">
        <v>26</v>
      </c>
      <c r="E7" s="58">
        <v>2</v>
      </c>
      <c r="F7" s="58">
        <v>1</v>
      </c>
      <c r="G7" s="58">
        <v>0</v>
      </c>
      <c r="H7" s="62">
        <f t="shared" ref="H7:H38" si="0">SUM(B7:G7)</f>
        <v>188</v>
      </c>
      <c r="I7" s="10" t="s">
        <v>50</v>
      </c>
      <c r="J7" s="12"/>
    </row>
    <row r="8" spans="1:10" x14ac:dyDescent="0.25">
      <c r="A8" s="15" t="s">
        <v>3</v>
      </c>
      <c r="B8" s="2">
        <v>20</v>
      </c>
      <c r="C8" s="2">
        <v>7</v>
      </c>
      <c r="D8" s="2">
        <v>4</v>
      </c>
      <c r="E8" s="2">
        <v>3</v>
      </c>
      <c r="F8" s="2">
        <v>1</v>
      </c>
      <c r="G8" s="2">
        <v>0</v>
      </c>
      <c r="H8" s="63">
        <f t="shared" si="0"/>
        <v>35</v>
      </c>
      <c r="I8" s="10" t="s">
        <v>51</v>
      </c>
      <c r="J8" s="12"/>
    </row>
    <row r="9" spans="1:10" x14ac:dyDescent="0.25">
      <c r="A9" s="52" t="s">
        <v>4</v>
      </c>
      <c r="B9" s="58">
        <v>74</v>
      </c>
      <c r="C9" s="58">
        <v>81</v>
      </c>
      <c r="D9" s="58">
        <v>29</v>
      </c>
      <c r="E9" s="58">
        <v>2</v>
      </c>
      <c r="F9" s="58">
        <v>5</v>
      </c>
      <c r="G9" s="58">
        <v>0</v>
      </c>
      <c r="H9" s="62">
        <f t="shared" si="0"/>
        <v>191</v>
      </c>
      <c r="I9" s="10" t="s">
        <v>52</v>
      </c>
      <c r="J9" s="12"/>
    </row>
    <row r="10" spans="1:10" x14ac:dyDescent="0.25">
      <c r="A10" s="15" t="s">
        <v>5</v>
      </c>
      <c r="B10" s="2">
        <v>9</v>
      </c>
      <c r="C10" s="2">
        <v>8</v>
      </c>
      <c r="D10" s="2">
        <v>3</v>
      </c>
      <c r="E10" s="2">
        <v>0</v>
      </c>
      <c r="F10" s="2">
        <v>0</v>
      </c>
      <c r="G10" s="2">
        <v>0</v>
      </c>
      <c r="H10" s="63">
        <f t="shared" si="0"/>
        <v>20</v>
      </c>
      <c r="I10" s="10" t="s">
        <v>95</v>
      </c>
      <c r="J10" s="12"/>
    </row>
    <row r="11" spans="1:10" x14ac:dyDescent="0.25">
      <c r="A11" s="52" t="s">
        <v>6</v>
      </c>
      <c r="B11" s="58">
        <v>30</v>
      </c>
      <c r="C11" s="58">
        <v>46</v>
      </c>
      <c r="D11" s="58">
        <v>8</v>
      </c>
      <c r="E11" s="58">
        <v>0</v>
      </c>
      <c r="F11" s="58">
        <v>2</v>
      </c>
      <c r="G11" s="58">
        <v>0</v>
      </c>
      <c r="H11" s="62">
        <f t="shared" si="0"/>
        <v>86</v>
      </c>
      <c r="I11" s="10" t="s">
        <v>53</v>
      </c>
      <c r="J11" s="12"/>
    </row>
    <row r="12" spans="1:10" x14ac:dyDescent="0.25">
      <c r="A12" s="15" t="s">
        <v>7</v>
      </c>
      <c r="B12" s="2">
        <v>11</v>
      </c>
      <c r="C12" s="2">
        <v>8</v>
      </c>
      <c r="D12" s="2">
        <v>3</v>
      </c>
      <c r="E12" s="2">
        <v>0</v>
      </c>
      <c r="F12" s="2">
        <v>1</v>
      </c>
      <c r="G12" s="2">
        <v>0</v>
      </c>
      <c r="H12" s="63">
        <f t="shared" si="0"/>
        <v>23</v>
      </c>
      <c r="I12" s="10" t="s">
        <v>54</v>
      </c>
      <c r="J12" s="12"/>
    </row>
    <row r="13" spans="1:10" x14ac:dyDescent="0.25">
      <c r="A13" s="52" t="s">
        <v>94</v>
      </c>
      <c r="B13" s="58">
        <v>310</v>
      </c>
      <c r="C13" s="58">
        <v>73</v>
      </c>
      <c r="D13" s="58">
        <v>48</v>
      </c>
      <c r="E13" s="58">
        <v>40</v>
      </c>
      <c r="F13" s="58">
        <v>9</v>
      </c>
      <c r="G13" s="58">
        <v>0</v>
      </c>
      <c r="H13" s="62">
        <f t="shared" si="0"/>
        <v>480</v>
      </c>
      <c r="I13" s="10" t="s">
        <v>93</v>
      </c>
      <c r="J13" s="12"/>
    </row>
    <row r="14" spans="1:10" x14ac:dyDescent="0.25">
      <c r="A14" s="15" t="s">
        <v>8</v>
      </c>
      <c r="B14" s="2">
        <v>41</v>
      </c>
      <c r="C14" s="2">
        <v>6</v>
      </c>
      <c r="D14" s="2">
        <v>7</v>
      </c>
      <c r="E14" s="2">
        <v>0</v>
      </c>
      <c r="F14" s="2">
        <v>0</v>
      </c>
      <c r="G14" s="2">
        <v>0</v>
      </c>
      <c r="H14" s="63">
        <f t="shared" si="0"/>
        <v>54</v>
      </c>
      <c r="I14" s="10" t="s">
        <v>55</v>
      </c>
      <c r="J14" s="12"/>
    </row>
    <row r="15" spans="1:10" x14ac:dyDescent="0.25">
      <c r="A15" s="52" t="s">
        <v>9</v>
      </c>
      <c r="B15" s="58">
        <v>8</v>
      </c>
      <c r="C15" s="58">
        <v>18</v>
      </c>
      <c r="D15" s="58">
        <v>4</v>
      </c>
      <c r="E15" s="58">
        <v>0</v>
      </c>
      <c r="F15" s="58">
        <v>0</v>
      </c>
      <c r="G15" s="58">
        <v>0</v>
      </c>
      <c r="H15" s="62">
        <f t="shared" si="0"/>
        <v>30</v>
      </c>
      <c r="I15" s="10" t="s">
        <v>56</v>
      </c>
      <c r="J15" s="12"/>
    </row>
    <row r="16" spans="1:10" x14ac:dyDescent="0.25">
      <c r="A16" s="15" t="s">
        <v>10</v>
      </c>
      <c r="B16" s="2">
        <v>9</v>
      </c>
      <c r="C16" s="2">
        <v>6</v>
      </c>
      <c r="D16" s="2">
        <v>2</v>
      </c>
      <c r="E16" s="2">
        <v>0</v>
      </c>
      <c r="F16" s="2">
        <v>0</v>
      </c>
      <c r="G16" s="2">
        <v>0</v>
      </c>
      <c r="H16" s="63">
        <f t="shared" si="0"/>
        <v>17</v>
      </c>
      <c r="I16" s="10" t="s">
        <v>57</v>
      </c>
      <c r="J16" s="12"/>
    </row>
    <row r="17" spans="1:10" x14ac:dyDescent="0.25">
      <c r="A17" s="52" t="s">
        <v>11</v>
      </c>
      <c r="B17" s="58">
        <v>262</v>
      </c>
      <c r="C17" s="58">
        <v>48</v>
      </c>
      <c r="D17" s="58">
        <v>75</v>
      </c>
      <c r="E17" s="58">
        <v>6</v>
      </c>
      <c r="F17" s="58">
        <v>7</v>
      </c>
      <c r="G17" s="58">
        <v>0</v>
      </c>
      <c r="H17" s="62">
        <f t="shared" si="0"/>
        <v>398</v>
      </c>
      <c r="I17" s="10" t="s">
        <v>58</v>
      </c>
      <c r="J17" s="12"/>
    </row>
    <row r="18" spans="1:10" x14ac:dyDescent="0.25">
      <c r="A18" s="15" t="s">
        <v>12</v>
      </c>
      <c r="B18" s="2">
        <v>383</v>
      </c>
      <c r="C18" s="2">
        <v>191</v>
      </c>
      <c r="D18" s="2">
        <v>52</v>
      </c>
      <c r="E18" s="2">
        <v>14</v>
      </c>
      <c r="F18" s="2">
        <v>39</v>
      </c>
      <c r="G18" s="2">
        <v>0</v>
      </c>
      <c r="H18" s="63">
        <f t="shared" si="0"/>
        <v>679</v>
      </c>
      <c r="I18" s="10" t="s">
        <v>59</v>
      </c>
      <c r="J18" s="12"/>
    </row>
    <row r="19" spans="1:10" x14ac:dyDescent="0.25">
      <c r="A19" s="52" t="s">
        <v>13</v>
      </c>
      <c r="B19" s="58">
        <v>65</v>
      </c>
      <c r="C19" s="58">
        <v>24</v>
      </c>
      <c r="D19" s="58">
        <v>32</v>
      </c>
      <c r="E19" s="58">
        <v>2</v>
      </c>
      <c r="F19" s="58">
        <v>0</v>
      </c>
      <c r="G19" s="58">
        <v>0</v>
      </c>
      <c r="H19" s="62">
        <f t="shared" si="0"/>
        <v>123</v>
      </c>
      <c r="I19" s="10" t="s">
        <v>60</v>
      </c>
      <c r="J19" s="12"/>
    </row>
    <row r="20" spans="1:10" x14ac:dyDescent="0.25">
      <c r="A20" s="15" t="s">
        <v>14</v>
      </c>
      <c r="B20" s="2">
        <v>118</v>
      </c>
      <c r="C20" s="2">
        <v>46</v>
      </c>
      <c r="D20" s="2">
        <v>4</v>
      </c>
      <c r="E20" s="2">
        <v>1</v>
      </c>
      <c r="F20" s="2">
        <v>2</v>
      </c>
      <c r="G20" s="2">
        <v>0</v>
      </c>
      <c r="H20" s="63">
        <f t="shared" si="0"/>
        <v>171</v>
      </c>
      <c r="I20" s="10" t="s">
        <v>61</v>
      </c>
      <c r="J20" s="12"/>
    </row>
    <row r="21" spans="1:10" x14ac:dyDescent="0.25">
      <c r="A21" s="52" t="s">
        <v>15</v>
      </c>
      <c r="B21" s="58">
        <v>336</v>
      </c>
      <c r="C21" s="58">
        <v>78</v>
      </c>
      <c r="D21" s="58">
        <v>48</v>
      </c>
      <c r="E21" s="58">
        <v>8</v>
      </c>
      <c r="F21" s="58">
        <v>84</v>
      </c>
      <c r="G21" s="58">
        <v>0</v>
      </c>
      <c r="H21" s="62">
        <f t="shared" si="0"/>
        <v>554</v>
      </c>
      <c r="I21" s="10" t="s">
        <v>62</v>
      </c>
      <c r="J21" s="12"/>
    </row>
    <row r="22" spans="1:10" x14ac:dyDescent="0.25">
      <c r="A22" s="15" t="s">
        <v>16</v>
      </c>
      <c r="B22" s="2">
        <v>41</v>
      </c>
      <c r="C22" s="2">
        <v>21</v>
      </c>
      <c r="D22" s="2">
        <v>10</v>
      </c>
      <c r="E22" s="2">
        <v>2</v>
      </c>
      <c r="F22" s="2">
        <v>2</v>
      </c>
      <c r="G22" s="2">
        <v>0</v>
      </c>
      <c r="H22" s="63">
        <f t="shared" si="0"/>
        <v>76</v>
      </c>
      <c r="I22" s="10" t="s">
        <v>63</v>
      </c>
      <c r="J22" s="12"/>
    </row>
    <row r="23" spans="1:10" x14ac:dyDescent="0.25">
      <c r="A23" s="52" t="s">
        <v>17</v>
      </c>
      <c r="B23" s="58">
        <v>14</v>
      </c>
      <c r="C23" s="58">
        <v>14</v>
      </c>
      <c r="D23" s="58">
        <v>3</v>
      </c>
      <c r="E23" s="58">
        <v>1</v>
      </c>
      <c r="F23" s="58">
        <v>0</v>
      </c>
      <c r="G23" s="58">
        <v>0</v>
      </c>
      <c r="H23" s="62">
        <f t="shared" si="0"/>
        <v>32</v>
      </c>
      <c r="I23" s="10" t="s">
        <v>64</v>
      </c>
      <c r="J23" s="12"/>
    </row>
    <row r="24" spans="1:10" x14ac:dyDescent="0.25">
      <c r="A24" s="15" t="s">
        <v>18</v>
      </c>
      <c r="B24" s="2">
        <v>30</v>
      </c>
      <c r="C24" s="2">
        <v>25</v>
      </c>
      <c r="D24" s="2">
        <v>5</v>
      </c>
      <c r="E24" s="2">
        <v>0</v>
      </c>
      <c r="F24" s="2">
        <v>2</v>
      </c>
      <c r="G24" s="2">
        <v>0</v>
      </c>
      <c r="H24" s="63">
        <f t="shared" si="0"/>
        <v>62</v>
      </c>
      <c r="I24" s="10" t="s">
        <v>65</v>
      </c>
      <c r="J24" s="12"/>
    </row>
    <row r="25" spans="1:10" x14ac:dyDescent="0.25">
      <c r="A25" s="52" t="s">
        <v>19</v>
      </c>
      <c r="B25" s="58">
        <v>48</v>
      </c>
      <c r="C25" s="58">
        <v>32</v>
      </c>
      <c r="D25" s="58">
        <v>7</v>
      </c>
      <c r="E25" s="58">
        <v>0</v>
      </c>
      <c r="F25" s="58">
        <v>3</v>
      </c>
      <c r="G25" s="58">
        <v>0</v>
      </c>
      <c r="H25" s="62">
        <f t="shared" si="0"/>
        <v>90</v>
      </c>
      <c r="I25" s="10" t="s">
        <v>66</v>
      </c>
      <c r="J25" s="12"/>
    </row>
    <row r="26" spans="1:10" x14ac:dyDescent="0.25">
      <c r="A26" s="15" t="s">
        <v>20</v>
      </c>
      <c r="B26" s="2">
        <v>73</v>
      </c>
      <c r="C26" s="2">
        <v>103</v>
      </c>
      <c r="D26" s="2">
        <v>26</v>
      </c>
      <c r="E26" s="2">
        <v>3</v>
      </c>
      <c r="F26" s="2">
        <v>1</v>
      </c>
      <c r="G26" s="2">
        <v>0</v>
      </c>
      <c r="H26" s="63">
        <f t="shared" si="0"/>
        <v>206</v>
      </c>
      <c r="I26" s="10" t="s">
        <v>67</v>
      </c>
      <c r="J26" s="12"/>
    </row>
    <row r="27" spans="1:10" x14ac:dyDescent="0.25">
      <c r="A27" s="52" t="s">
        <v>21</v>
      </c>
      <c r="B27" s="58">
        <v>16</v>
      </c>
      <c r="C27" s="58">
        <v>10</v>
      </c>
      <c r="D27" s="58">
        <v>2</v>
      </c>
      <c r="E27" s="58">
        <v>0</v>
      </c>
      <c r="F27" s="58">
        <v>2</v>
      </c>
      <c r="G27" s="58">
        <v>0</v>
      </c>
      <c r="H27" s="62">
        <f t="shared" si="0"/>
        <v>30</v>
      </c>
      <c r="I27" s="10" t="s">
        <v>68</v>
      </c>
      <c r="J27" s="12"/>
    </row>
    <row r="28" spans="1:10" x14ac:dyDescent="0.25">
      <c r="A28" s="15" t="s">
        <v>22</v>
      </c>
      <c r="B28" s="2">
        <v>307</v>
      </c>
      <c r="C28" s="2">
        <v>38</v>
      </c>
      <c r="D28" s="2">
        <v>53</v>
      </c>
      <c r="E28" s="2">
        <v>5</v>
      </c>
      <c r="F28" s="2">
        <v>31</v>
      </c>
      <c r="G28" s="2">
        <v>0</v>
      </c>
      <c r="H28" s="63">
        <f t="shared" si="0"/>
        <v>434</v>
      </c>
      <c r="I28" s="10" t="s">
        <v>69</v>
      </c>
      <c r="J28" s="12"/>
    </row>
    <row r="29" spans="1:10" x14ac:dyDescent="0.25">
      <c r="A29" s="52" t="s">
        <v>23</v>
      </c>
      <c r="B29" s="58">
        <v>318</v>
      </c>
      <c r="C29" s="58">
        <v>573</v>
      </c>
      <c r="D29" s="58">
        <v>68</v>
      </c>
      <c r="E29" s="58">
        <v>5</v>
      </c>
      <c r="F29" s="58">
        <v>14</v>
      </c>
      <c r="G29" s="58">
        <v>0</v>
      </c>
      <c r="H29" s="62">
        <f t="shared" si="0"/>
        <v>978</v>
      </c>
      <c r="I29" s="10" t="s">
        <v>70</v>
      </c>
      <c r="J29" s="12"/>
    </row>
    <row r="30" spans="1:10" x14ac:dyDescent="0.25">
      <c r="A30" s="15" t="s">
        <v>24</v>
      </c>
      <c r="B30" s="2">
        <v>154</v>
      </c>
      <c r="C30" s="2">
        <v>85</v>
      </c>
      <c r="D30" s="2">
        <v>49</v>
      </c>
      <c r="E30" s="2">
        <v>4</v>
      </c>
      <c r="F30" s="2">
        <v>6</v>
      </c>
      <c r="G30" s="2">
        <v>0</v>
      </c>
      <c r="H30" s="63">
        <f t="shared" si="0"/>
        <v>298</v>
      </c>
      <c r="I30" s="10" t="s">
        <v>71</v>
      </c>
      <c r="J30" s="12"/>
    </row>
    <row r="31" spans="1:10" x14ac:dyDescent="0.25">
      <c r="A31" s="52" t="s">
        <v>25</v>
      </c>
      <c r="B31" s="58">
        <v>29</v>
      </c>
      <c r="C31" s="58">
        <v>21</v>
      </c>
      <c r="D31" s="58">
        <v>5</v>
      </c>
      <c r="E31" s="58">
        <v>0</v>
      </c>
      <c r="F31" s="58">
        <v>0</v>
      </c>
      <c r="G31" s="58">
        <v>0</v>
      </c>
      <c r="H31" s="62">
        <f t="shared" si="0"/>
        <v>55</v>
      </c>
      <c r="I31" s="10" t="s">
        <v>72</v>
      </c>
      <c r="J31" s="12"/>
    </row>
    <row r="32" spans="1:10" x14ac:dyDescent="0.25">
      <c r="A32" s="15" t="s">
        <v>26</v>
      </c>
      <c r="B32" s="2">
        <v>48</v>
      </c>
      <c r="C32" s="2">
        <v>19</v>
      </c>
      <c r="D32" s="2">
        <v>9</v>
      </c>
      <c r="E32" s="2">
        <v>0</v>
      </c>
      <c r="F32" s="2">
        <v>2</v>
      </c>
      <c r="G32" s="2">
        <v>0</v>
      </c>
      <c r="H32" s="63">
        <f t="shared" si="0"/>
        <v>78</v>
      </c>
      <c r="I32" s="10" t="s">
        <v>73</v>
      </c>
      <c r="J32" s="12"/>
    </row>
    <row r="33" spans="1:10" x14ac:dyDescent="0.25">
      <c r="A33" s="52" t="s">
        <v>27</v>
      </c>
      <c r="B33" s="58">
        <v>31</v>
      </c>
      <c r="C33" s="58">
        <v>4</v>
      </c>
      <c r="D33" s="58">
        <v>11</v>
      </c>
      <c r="E33" s="58">
        <v>0</v>
      </c>
      <c r="F33" s="58">
        <v>0</v>
      </c>
      <c r="G33" s="58">
        <v>0</v>
      </c>
      <c r="H33" s="62">
        <f t="shared" si="0"/>
        <v>46</v>
      </c>
      <c r="I33" s="10" t="s">
        <v>74</v>
      </c>
      <c r="J33" s="12"/>
    </row>
    <row r="34" spans="1:10" x14ac:dyDescent="0.25">
      <c r="A34" s="15" t="s">
        <v>28</v>
      </c>
      <c r="B34" s="2">
        <v>11</v>
      </c>
      <c r="C34" s="2">
        <v>17</v>
      </c>
      <c r="D34" s="2">
        <v>6</v>
      </c>
      <c r="E34" s="2">
        <v>2</v>
      </c>
      <c r="F34" s="2">
        <v>2</v>
      </c>
      <c r="G34" s="2">
        <v>0</v>
      </c>
      <c r="H34" s="63">
        <f t="shared" si="0"/>
        <v>38</v>
      </c>
      <c r="I34" s="10" t="s">
        <v>96</v>
      </c>
      <c r="J34" s="12"/>
    </row>
    <row r="35" spans="1:10" x14ac:dyDescent="0.25">
      <c r="A35" s="52" t="s">
        <v>29</v>
      </c>
      <c r="B35" s="58">
        <v>21</v>
      </c>
      <c r="C35" s="58">
        <v>1</v>
      </c>
      <c r="D35" s="58">
        <v>0</v>
      </c>
      <c r="E35" s="58">
        <v>1</v>
      </c>
      <c r="F35" s="58">
        <v>0</v>
      </c>
      <c r="G35" s="58">
        <v>0</v>
      </c>
      <c r="H35" s="62">
        <f t="shared" si="0"/>
        <v>23</v>
      </c>
      <c r="I35" s="10" t="s">
        <v>75</v>
      </c>
      <c r="J35" s="12"/>
    </row>
    <row r="36" spans="1:10" x14ac:dyDescent="0.25">
      <c r="A36" s="15" t="s">
        <v>30</v>
      </c>
      <c r="B36" s="2">
        <v>45</v>
      </c>
      <c r="C36" s="2">
        <v>24</v>
      </c>
      <c r="D36" s="2">
        <v>14</v>
      </c>
      <c r="E36" s="2">
        <v>1</v>
      </c>
      <c r="F36" s="2">
        <v>3</v>
      </c>
      <c r="G36" s="2">
        <v>0</v>
      </c>
      <c r="H36" s="63">
        <f t="shared" si="0"/>
        <v>87</v>
      </c>
      <c r="I36" s="10" t="s">
        <v>76</v>
      </c>
      <c r="J36" s="12"/>
    </row>
    <row r="37" spans="1:10" x14ac:dyDescent="0.25">
      <c r="A37" s="52" t="s">
        <v>31</v>
      </c>
      <c r="B37" s="58">
        <v>20</v>
      </c>
      <c r="C37" s="58">
        <v>15</v>
      </c>
      <c r="D37" s="58">
        <v>6</v>
      </c>
      <c r="E37" s="58">
        <v>3</v>
      </c>
      <c r="F37" s="58">
        <v>2</v>
      </c>
      <c r="G37" s="58">
        <v>0</v>
      </c>
      <c r="H37" s="62">
        <f t="shared" si="0"/>
        <v>46</v>
      </c>
      <c r="I37" s="10" t="s">
        <v>77</v>
      </c>
      <c r="J37" s="12"/>
    </row>
    <row r="38" spans="1:10" x14ac:dyDescent="0.25">
      <c r="A38" s="15" t="s">
        <v>32</v>
      </c>
      <c r="B38" s="2">
        <v>22</v>
      </c>
      <c r="C38" s="2">
        <v>8</v>
      </c>
      <c r="D38" s="2">
        <v>14</v>
      </c>
      <c r="E38" s="2">
        <v>0</v>
      </c>
      <c r="F38" s="2">
        <v>0</v>
      </c>
      <c r="G38" s="2">
        <v>0</v>
      </c>
      <c r="H38" s="63">
        <f t="shared" si="0"/>
        <v>44</v>
      </c>
      <c r="I38" s="10" t="s">
        <v>78</v>
      </c>
      <c r="J38" s="12"/>
    </row>
    <row r="39" spans="1:10" ht="8.25" customHeight="1" x14ac:dyDescent="0.25">
      <c r="A39" s="33"/>
      <c r="B39" s="34"/>
      <c r="C39" s="34"/>
      <c r="D39" s="34"/>
      <c r="E39" s="34"/>
      <c r="F39" s="34"/>
      <c r="G39" s="34"/>
      <c r="H39" s="34"/>
    </row>
    <row r="40" spans="1:10" ht="23.25" customHeight="1" x14ac:dyDescent="0.25">
      <c r="A40" s="55" t="s">
        <v>1</v>
      </c>
      <c r="B40" s="56">
        <f t="shared" ref="B40:H40" si="1">SUM(B7:B38)</f>
        <v>3041</v>
      </c>
      <c r="C40" s="56">
        <f t="shared" si="1"/>
        <v>1672</v>
      </c>
      <c r="D40" s="56">
        <f t="shared" si="1"/>
        <v>633</v>
      </c>
      <c r="E40" s="56">
        <f t="shared" si="1"/>
        <v>105</v>
      </c>
      <c r="F40" s="56">
        <f t="shared" si="1"/>
        <v>221</v>
      </c>
      <c r="G40" s="56">
        <f t="shared" si="1"/>
        <v>0</v>
      </c>
      <c r="H40" s="57">
        <f t="shared" si="1"/>
        <v>5672</v>
      </c>
    </row>
    <row r="41" spans="1:10" x14ac:dyDescent="0.25">
      <c r="A41" s="10"/>
      <c r="B41" s="37">
        <f>B40*100/$H$40</f>
        <v>53.614245416078987</v>
      </c>
      <c r="C41" s="37">
        <f>C40*100/$H$40</f>
        <v>29.478138222849083</v>
      </c>
      <c r="D41" s="37">
        <f>D40*100/$H$40</f>
        <v>11.160084626234132</v>
      </c>
      <c r="E41" s="37">
        <v>1.8</v>
      </c>
      <c r="F41" s="37">
        <f>F40*100/$H$40</f>
        <v>3.8963328631875882</v>
      </c>
      <c r="G41" s="43">
        <f t="shared" ref="G41" si="2">G40*100/$H$40</f>
        <v>0</v>
      </c>
      <c r="H41" s="13">
        <f>SUM(B41:G41)</f>
        <v>99.9488011283498</v>
      </c>
      <c r="I41" s="10"/>
    </row>
    <row r="42" spans="1:10" x14ac:dyDescent="0.25">
      <c r="A42" s="45" t="s">
        <v>105</v>
      </c>
      <c r="B42" s="64"/>
      <c r="C42" s="64"/>
      <c r="D42" s="64"/>
      <c r="E42" s="64"/>
      <c r="F42" s="64"/>
    </row>
    <row r="43" spans="1:10" x14ac:dyDescent="0.25">
      <c r="A43" s="45"/>
      <c r="D43" s="64"/>
    </row>
    <row r="44" spans="1:10" x14ac:dyDescent="0.25">
      <c r="D44" s="64"/>
    </row>
    <row r="45" spans="1:10" x14ac:dyDescent="0.25">
      <c r="D45" s="64"/>
    </row>
    <row r="46" spans="1:10" x14ac:dyDescent="0.25">
      <c r="D46" s="64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ignoredErrors>
    <ignoredError sqref="B41:D41 F41:H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1"/>
  <sheetViews>
    <sheetView workbookViewId="0">
      <selection activeCell="A44" sqref="A44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4" width="12.42578125" customWidth="1"/>
    <col min="5" max="5" width="12.42578125" hidden="1" customWidth="1"/>
    <col min="6" max="6" width="10" hidden="1" customWidth="1"/>
    <col min="7" max="7" width="10.7109375" customWidth="1"/>
    <col min="9" max="9" width="12.140625" customWidth="1"/>
    <col min="10" max="10" width="12.42578125" customWidth="1"/>
    <col min="11" max="11" width="12.42578125" hidden="1" customWidth="1"/>
    <col min="13" max="13" width="10" customWidth="1"/>
  </cols>
  <sheetData>
    <row r="1" spans="1:14" ht="17.25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7.25" x14ac:dyDescent="0.3">
      <c r="A2" s="21" t="s">
        <v>103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30" customHeight="1" x14ac:dyDescent="0.2">
      <c r="A4" s="71" t="s">
        <v>43</v>
      </c>
      <c r="B4" s="79" t="s">
        <v>86</v>
      </c>
      <c r="C4" s="79"/>
      <c r="D4" s="79"/>
      <c r="E4" s="79"/>
      <c r="F4" s="79"/>
      <c r="G4" s="78" t="s">
        <v>42</v>
      </c>
      <c r="H4" s="79" t="s">
        <v>87</v>
      </c>
      <c r="I4" s="79"/>
      <c r="J4" s="79"/>
      <c r="K4" s="79"/>
      <c r="L4" s="78" t="s">
        <v>42</v>
      </c>
      <c r="M4" s="77" t="s">
        <v>90</v>
      </c>
    </row>
    <row r="5" spans="1:14" ht="33.75" customHeight="1" x14ac:dyDescent="0.2">
      <c r="A5" s="71"/>
      <c r="B5" s="61" t="s">
        <v>46</v>
      </c>
      <c r="C5" s="61" t="s">
        <v>47</v>
      </c>
      <c r="D5" s="61" t="s">
        <v>48</v>
      </c>
      <c r="E5" s="61" t="s">
        <v>92</v>
      </c>
      <c r="F5" s="61" t="s">
        <v>91</v>
      </c>
      <c r="G5" s="78"/>
      <c r="H5" s="61" t="s">
        <v>46</v>
      </c>
      <c r="I5" s="61" t="s">
        <v>47</v>
      </c>
      <c r="J5" s="61" t="s">
        <v>48</v>
      </c>
      <c r="K5" s="61" t="s">
        <v>91</v>
      </c>
      <c r="L5" s="78"/>
      <c r="M5" s="77"/>
    </row>
    <row r="6" spans="1:14" ht="11.2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4" ht="15" x14ac:dyDescent="0.25">
      <c r="A7" s="52" t="s">
        <v>33</v>
      </c>
      <c r="B7" s="58">
        <v>982</v>
      </c>
      <c r="C7" s="58">
        <v>282</v>
      </c>
      <c r="D7" s="58">
        <v>128</v>
      </c>
      <c r="E7" s="58"/>
      <c r="F7" s="58"/>
      <c r="G7" s="62">
        <f>SUM(B7:F7)</f>
        <v>1392</v>
      </c>
      <c r="H7" s="58">
        <v>1440</v>
      </c>
      <c r="I7" s="58">
        <v>11</v>
      </c>
      <c r="J7" s="58">
        <v>1590</v>
      </c>
      <c r="K7" s="58"/>
      <c r="L7" s="62">
        <f>SUM(H7:K7)</f>
        <v>3041</v>
      </c>
      <c r="M7" s="62">
        <f t="shared" ref="M7:M12" si="0">G7+L7</f>
        <v>4433</v>
      </c>
    </row>
    <row r="8" spans="1:14" ht="15" x14ac:dyDescent="0.25">
      <c r="A8" s="29" t="s">
        <v>79</v>
      </c>
      <c r="B8" s="30">
        <v>929</v>
      </c>
      <c r="C8" s="30">
        <v>510</v>
      </c>
      <c r="D8" s="30">
        <v>169</v>
      </c>
      <c r="E8" s="30"/>
      <c r="F8" s="30"/>
      <c r="G8" s="65">
        <f t="shared" ref="G8:G12" si="1">SUM(B8:F8)</f>
        <v>1608</v>
      </c>
      <c r="H8" s="30">
        <v>425</v>
      </c>
      <c r="I8" s="30">
        <v>59</v>
      </c>
      <c r="J8" s="30">
        <v>1188</v>
      </c>
      <c r="K8" s="30"/>
      <c r="L8" s="66">
        <f t="shared" ref="L8:L12" si="2">SUM(H8:K8)</f>
        <v>1672</v>
      </c>
      <c r="M8" s="65">
        <f t="shared" si="0"/>
        <v>3280</v>
      </c>
    </row>
    <row r="9" spans="1:14" ht="15" x14ac:dyDescent="0.25">
      <c r="A9" s="52" t="s">
        <v>80</v>
      </c>
      <c r="B9" s="58">
        <v>14</v>
      </c>
      <c r="C9" s="58">
        <v>38</v>
      </c>
      <c r="D9" s="58">
        <v>11</v>
      </c>
      <c r="E9" s="58"/>
      <c r="F9" s="58"/>
      <c r="G9" s="62">
        <f t="shared" si="1"/>
        <v>63</v>
      </c>
      <c r="H9" s="58">
        <v>237</v>
      </c>
      <c r="I9" s="58">
        <v>21</v>
      </c>
      <c r="J9" s="58">
        <v>375</v>
      </c>
      <c r="K9" s="58"/>
      <c r="L9" s="62">
        <f t="shared" si="2"/>
        <v>633</v>
      </c>
      <c r="M9" s="62">
        <f t="shared" si="0"/>
        <v>696</v>
      </c>
    </row>
    <row r="10" spans="1:14" ht="15" x14ac:dyDescent="0.25">
      <c r="A10" s="29" t="s">
        <v>35</v>
      </c>
      <c r="B10" s="30">
        <v>177</v>
      </c>
      <c r="C10" s="30">
        <v>6</v>
      </c>
      <c r="D10" s="30">
        <v>3</v>
      </c>
      <c r="E10" s="30"/>
      <c r="F10" s="30"/>
      <c r="G10" s="65">
        <f t="shared" si="1"/>
        <v>186</v>
      </c>
      <c r="H10" s="30">
        <v>64</v>
      </c>
      <c r="I10" s="30">
        <v>0</v>
      </c>
      <c r="J10" s="30">
        <v>41</v>
      </c>
      <c r="K10" s="30"/>
      <c r="L10" s="66">
        <f t="shared" si="2"/>
        <v>105</v>
      </c>
      <c r="M10" s="65">
        <f t="shared" si="0"/>
        <v>291</v>
      </c>
    </row>
    <row r="11" spans="1:14" ht="15" x14ac:dyDescent="0.25">
      <c r="A11" s="52" t="s">
        <v>34</v>
      </c>
      <c r="B11" s="58">
        <v>140</v>
      </c>
      <c r="C11" s="58">
        <v>9</v>
      </c>
      <c r="D11" s="58">
        <v>3</v>
      </c>
      <c r="E11" s="58"/>
      <c r="F11" s="58"/>
      <c r="G11" s="62">
        <f t="shared" si="1"/>
        <v>152</v>
      </c>
      <c r="H11" s="58">
        <v>149</v>
      </c>
      <c r="I11" s="58">
        <v>1</v>
      </c>
      <c r="J11" s="58">
        <v>71</v>
      </c>
      <c r="K11" s="58"/>
      <c r="L11" s="62">
        <f t="shared" si="2"/>
        <v>221</v>
      </c>
      <c r="M11" s="62">
        <f t="shared" si="0"/>
        <v>373</v>
      </c>
    </row>
    <row r="12" spans="1:14" ht="15" hidden="1" x14ac:dyDescent="0.25">
      <c r="A12" s="29" t="s">
        <v>41</v>
      </c>
      <c r="B12" s="30"/>
      <c r="C12" s="30"/>
      <c r="D12" s="30"/>
      <c r="E12" s="30"/>
      <c r="F12" s="30"/>
      <c r="G12" s="65">
        <f t="shared" si="1"/>
        <v>0</v>
      </c>
      <c r="H12" s="30"/>
      <c r="I12" s="30"/>
      <c r="J12" s="30"/>
      <c r="K12" s="30"/>
      <c r="L12" s="66">
        <f t="shared" si="2"/>
        <v>0</v>
      </c>
      <c r="M12" s="65">
        <f t="shared" si="0"/>
        <v>0</v>
      </c>
    </row>
    <row r="13" spans="1:14" ht="8.25" customHeight="1" x14ac:dyDescent="0.2">
      <c r="A13" s="26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4" ht="15.75" x14ac:dyDescent="0.2">
      <c r="A14" s="60" t="s">
        <v>1</v>
      </c>
      <c r="B14" s="57">
        <f t="shared" ref="B14:M14" si="3">SUM(B7:B12)</f>
        <v>2242</v>
      </c>
      <c r="C14" s="57">
        <f t="shared" si="3"/>
        <v>845</v>
      </c>
      <c r="D14" s="57">
        <f t="shared" si="3"/>
        <v>314</v>
      </c>
      <c r="E14" s="57">
        <f t="shared" si="3"/>
        <v>0</v>
      </c>
      <c r="F14" s="57">
        <f t="shared" si="3"/>
        <v>0</v>
      </c>
      <c r="G14" s="57">
        <f t="shared" si="3"/>
        <v>3401</v>
      </c>
      <c r="H14" s="57">
        <f t="shared" si="3"/>
        <v>2315</v>
      </c>
      <c r="I14" s="57">
        <f t="shared" si="3"/>
        <v>92</v>
      </c>
      <c r="J14" s="57">
        <f t="shared" si="3"/>
        <v>3265</v>
      </c>
      <c r="K14" s="57">
        <f t="shared" si="3"/>
        <v>0</v>
      </c>
      <c r="L14" s="57">
        <f t="shared" si="3"/>
        <v>5672</v>
      </c>
      <c r="M14" s="57">
        <f t="shared" si="3"/>
        <v>9073</v>
      </c>
    </row>
    <row r="15" spans="1:14" x14ac:dyDescent="0.2">
      <c r="A15" s="18"/>
      <c r="B15" s="39">
        <f>B14*100/$G$14</f>
        <v>65.92178770949721</v>
      </c>
      <c r="C15" s="39">
        <v>24.9</v>
      </c>
      <c r="D15" s="39">
        <f>D14*100/$G$14</f>
        <v>9.2325786533372529</v>
      </c>
      <c r="E15" s="39">
        <f>E14*100/$G$14</f>
        <v>0</v>
      </c>
      <c r="F15" s="70">
        <f>F14*100/$G$14</f>
        <v>0</v>
      </c>
      <c r="G15" s="14">
        <f>SUM(B15:F15)</f>
        <v>100.05436636283447</v>
      </c>
      <c r="H15" s="39">
        <f>H14*100/$L$14</f>
        <v>40.814527503526094</v>
      </c>
      <c r="I15" s="39">
        <f>I14*100/$L$14</f>
        <v>1.622002820874471</v>
      </c>
      <c r="J15" s="39">
        <f>J14*100/$L$14</f>
        <v>57.563469675599436</v>
      </c>
      <c r="K15" s="39">
        <f>K14*100/$L$14</f>
        <v>0</v>
      </c>
      <c r="L15" s="14">
        <v>100</v>
      </c>
      <c r="M15" s="39"/>
      <c r="N15" s="17"/>
    </row>
    <row r="16" spans="1:14" x14ac:dyDescent="0.2">
      <c r="A16" s="47" t="s">
        <v>105</v>
      </c>
      <c r="B16" s="67"/>
      <c r="C16" s="67"/>
      <c r="D16" s="38"/>
      <c r="E16" s="67"/>
      <c r="F16" s="67"/>
      <c r="G16" s="67"/>
      <c r="H16" s="67"/>
      <c r="I16" s="67"/>
      <c r="J16" s="67"/>
      <c r="K16" s="17"/>
      <c r="L16" s="17"/>
      <c r="M16" s="17"/>
    </row>
    <row r="17" spans="1:14" x14ac:dyDescent="0.2">
      <c r="A17" s="46" t="s">
        <v>107</v>
      </c>
      <c r="B17" s="25"/>
      <c r="C17" s="25"/>
      <c r="D17" s="25"/>
      <c r="E17" s="25"/>
      <c r="F17" s="25"/>
      <c r="G17" s="25"/>
      <c r="H17" s="25"/>
      <c r="I17" s="25"/>
    </row>
    <row r="18" spans="1:14" x14ac:dyDescent="0.2">
      <c r="A18" s="47" t="s">
        <v>106</v>
      </c>
    </row>
    <row r="22" spans="1:14" x14ac:dyDescent="0.2">
      <c r="N22" s="17"/>
    </row>
    <row r="33" spans="1:8" x14ac:dyDescent="0.2">
      <c r="A33" s="40"/>
      <c r="B33" s="40"/>
      <c r="C33" s="40"/>
      <c r="D33" s="40"/>
      <c r="E33" s="40"/>
      <c r="F33" s="40"/>
      <c r="G33" s="40"/>
      <c r="H33" s="40"/>
    </row>
    <row r="34" spans="1:8" x14ac:dyDescent="0.2">
      <c r="A34" s="40"/>
      <c r="B34" s="40"/>
      <c r="C34" s="40"/>
      <c r="D34" s="40"/>
      <c r="E34" s="40"/>
      <c r="F34" s="40"/>
      <c r="G34" s="40"/>
      <c r="H34" s="40"/>
    </row>
    <row r="35" spans="1:8" x14ac:dyDescent="0.2">
      <c r="A35" s="40"/>
      <c r="B35" s="40"/>
      <c r="C35" s="40"/>
      <c r="D35" s="40"/>
      <c r="E35" s="40"/>
      <c r="F35" s="40"/>
      <c r="G35" s="40"/>
      <c r="H35" s="40"/>
    </row>
    <row r="36" spans="1:8" x14ac:dyDescent="0.2">
      <c r="A36" s="40"/>
      <c r="B36" s="40"/>
      <c r="C36" s="40"/>
      <c r="D36" s="40"/>
      <c r="E36" s="40"/>
      <c r="F36" s="40"/>
      <c r="G36" s="40"/>
      <c r="H36" s="40"/>
    </row>
    <row r="37" spans="1:8" x14ac:dyDescent="0.2">
      <c r="A37" s="40"/>
      <c r="B37" s="40"/>
      <c r="C37" s="40"/>
      <c r="D37" s="40"/>
      <c r="E37" s="40"/>
      <c r="F37" s="40"/>
      <c r="G37" s="40"/>
      <c r="H37" s="40"/>
    </row>
    <row r="38" spans="1:8" x14ac:dyDescent="0.2">
      <c r="A38" s="40"/>
      <c r="B38" s="40"/>
      <c r="C38" s="40"/>
      <c r="D38" s="40"/>
      <c r="E38" s="40"/>
      <c r="F38" s="40"/>
      <c r="G38" s="40"/>
      <c r="H38" s="40"/>
    </row>
    <row r="39" spans="1:8" x14ac:dyDescent="0.2">
      <c r="A39" s="40"/>
      <c r="B39" s="40"/>
      <c r="C39" s="40"/>
      <c r="D39" s="40"/>
      <c r="E39" s="40"/>
      <c r="F39" s="40"/>
      <c r="G39" s="40"/>
      <c r="H39" s="40"/>
    </row>
    <row r="40" spans="1:8" x14ac:dyDescent="0.2">
      <c r="D40" s="40"/>
    </row>
    <row r="41" spans="1:8" x14ac:dyDescent="0.2">
      <c r="D41" s="40"/>
    </row>
  </sheetData>
  <mergeCells count="6">
    <mergeCell ref="A4:A5"/>
    <mergeCell ref="G4:G5"/>
    <mergeCell ref="L4:L5"/>
    <mergeCell ref="M4:M5"/>
    <mergeCell ref="B4:F4"/>
    <mergeCell ref="H4:K4"/>
  </mergeCells>
  <pageMargins left="0.7" right="0.7" top="0.75" bottom="0.75" header="0.3" footer="0.3"/>
  <pageSetup paperSize="9" orientation="portrait" r:id="rId1"/>
  <ignoredErrors>
    <ignoredError sqref="B15 H15 E15:G15 K15 J15 D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10.5.1</vt:lpstr>
      <vt:lpstr>10.5.2</vt:lpstr>
      <vt:lpstr>10.5.3</vt:lpstr>
      <vt:lpstr>10.5.4</vt:lpstr>
      <vt:lpstr>10.5.5</vt:lpstr>
      <vt:lpstr>10.5.6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2021-02-05T01:21:57Z</dcterms:modified>
</cp:coreProperties>
</file>