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0\"/>
    </mc:Choice>
  </mc:AlternateContent>
  <xr:revisionPtr revIDLastSave="0" documentId="13_ncr:1_{5B518830-35FA-4D31-952C-EA674DFC8DF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4.1" sheetId="1" r:id="rId1"/>
    <sheet name="4.2" sheetId="2" r:id="rId2"/>
    <sheet name="4.3" sheetId="3" r:id="rId3"/>
  </sheets>
  <calcPr calcId="191029"/>
</workbook>
</file>

<file path=xl/calcChain.xml><?xml version="1.0" encoding="utf-8"?>
<calcChain xmlns="http://schemas.openxmlformats.org/spreadsheetml/2006/main">
  <c r="E17" i="3" l="1"/>
  <c r="H17" i="3"/>
  <c r="I17" i="3"/>
  <c r="J8" i="3"/>
  <c r="J9" i="3"/>
  <c r="J10" i="3"/>
  <c r="J11" i="3"/>
  <c r="L10" i="3" s="1"/>
  <c r="J12" i="3"/>
  <c r="J13" i="3"/>
  <c r="J14" i="3"/>
  <c r="J15" i="3"/>
  <c r="J7" i="3"/>
  <c r="C27" i="1" l="1"/>
  <c r="C21" i="1"/>
  <c r="F17" i="3" l="1"/>
  <c r="C17" i="3" l="1"/>
  <c r="D17" i="3"/>
  <c r="G17" i="3"/>
  <c r="L12" i="3"/>
  <c r="L9" i="3" l="1"/>
  <c r="L11" i="3"/>
  <c r="L8" i="3"/>
  <c r="J17" i="3"/>
  <c r="E14" i="2"/>
  <c r="F12" i="2" s="1"/>
  <c r="C14" i="2"/>
  <c r="I18" i="3" l="1"/>
  <c r="H18" i="3"/>
  <c r="E18" i="3"/>
  <c r="F18" i="3"/>
  <c r="D18" i="3"/>
  <c r="G18" i="3"/>
  <c r="D8" i="2"/>
  <c r="D12" i="2"/>
  <c r="F10" i="2"/>
  <c r="D6" i="2"/>
  <c r="L13" i="3"/>
  <c r="M9" i="3" s="1"/>
  <c r="C18" i="3"/>
  <c r="J18" i="3" s="1"/>
  <c r="F6" i="2"/>
  <c r="D10" i="2"/>
  <c r="C8" i="1"/>
  <c r="M8" i="3" l="1"/>
  <c r="M12" i="3"/>
  <c r="M11" i="3"/>
  <c r="D14" i="2"/>
  <c r="F14" i="2"/>
  <c r="C15" i="1"/>
  <c r="C31" i="1" s="1"/>
  <c r="M13" i="3" l="1"/>
  <c r="D27" i="1"/>
  <c r="D21" i="1"/>
  <c r="D29" i="1"/>
  <c r="D15" i="1"/>
  <c r="D8" i="1"/>
  <c r="D31" i="1" l="1"/>
</calcChain>
</file>

<file path=xl/sharedStrings.xml><?xml version="1.0" encoding="utf-8"?>
<sst xmlns="http://schemas.openxmlformats.org/spreadsheetml/2006/main" count="96" uniqueCount="72">
  <si>
    <t>Vehículo</t>
  </si>
  <si>
    <t>Clase</t>
  </si>
  <si>
    <t>%</t>
  </si>
  <si>
    <t>Unidades motrices</t>
  </si>
  <si>
    <t>Camión de dos ejes</t>
  </si>
  <si>
    <t>Tractocamión de dos ejes</t>
  </si>
  <si>
    <t>Tractocamión de tres ejes</t>
  </si>
  <si>
    <t>Otros</t>
  </si>
  <si>
    <t>Unidades de arrastre</t>
  </si>
  <si>
    <t>Semirremolque de un eje</t>
  </si>
  <si>
    <t>Semirremolque de dos ejes</t>
  </si>
  <si>
    <t>Semirremolque de tres ejes</t>
  </si>
  <si>
    <t>Semirremolque de cuatro ejes</t>
  </si>
  <si>
    <t>Semirremolque de cinco ejes</t>
  </si>
  <si>
    <t>Semirremolques</t>
  </si>
  <si>
    <t>Remolque de dos ejes</t>
  </si>
  <si>
    <t>Remolque de tres ejes</t>
  </si>
  <si>
    <t>Remolque de cuatro ejes</t>
  </si>
  <si>
    <t>Remolque de cinco ejes</t>
  </si>
  <si>
    <t>Remolque de seis ejes</t>
  </si>
  <si>
    <t>Remolques</t>
  </si>
  <si>
    <t>Grúas industriales</t>
  </si>
  <si>
    <t>GI</t>
  </si>
  <si>
    <t>Total</t>
  </si>
  <si>
    <t xml:space="preserve">Camión de tres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</si>
  <si>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</si>
  <si>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</si>
  <si>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</si>
  <si>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</si>
  <si>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</si>
  <si>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</si>
  <si>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</si>
  <si>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</si>
  <si>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</si>
  <si>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</si>
  <si>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</si>
  <si>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</si>
  <si>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Camión de tres ejes</t>
  </si>
  <si>
    <t>Baja California</t>
  </si>
  <si>
    <t>Quintana Roo</t>
  </si>
  <si>
    <t>Camiones</t>
  </si>
  <si>
    <t>Tractocamiones</t>
  </si>
  <si>
    <t>total</t>
  </si>
  <si>
    <t>Total Nacional</t>
  </si>
  <si>
    <t>S</t>
  </si>
  <si>
    <t>R</t>
  </si>
  <si>
    <t>4.3 Parque Vehicular de Arrendamiento del Autotransporte de Carga por Clase de Vehículo y Entidad Federativa</t>
  </si>
  <si>
    <t xml:space="preserve">4.2 Estructura Empresarial de Arrendamiento del Autotransporte Carga  </t>
  </si>
  <si>
    <t>4.  Arrendamiento</t>
  </si>
  <si>
    <t>-</t>
  </si>
  <si>
    <t>4.1 Parque Vehicular de Arrendamiento del Autotransporte Carga por Clase de Vehículo</t>
  </si>
  <si>
    <t>C-2</t>
  </si>
  <si>
    <t xml:space="preserve">C-3 </t>
  </si>
  <si>
    <t>T-2</t>
  </si>
  <si>
    <t>T-3</t>
  </si>
  <si>
    <t>S-1</t>
  </si>
  <si>
    <t>S-2</t>
  </si>
  <si>
    <t>S-3</t>
  </si>
  <si>
    <t>R-2</t>
  </si>
  <si>
    <t>C-3</t>
  </si>
  <si>
    <t>Nuevo León</t>
  </si>
  <si>
    <t>más de 100</t>
  </si>
  <si>
    <t>Ciudad de México</t>
  </si>
  <si>
    <t>S-4</t>
  </si>
  <si>
    <t>S-5</t>
  </si>
  <si>
    <t>R-3</t>
  </si>
  <si>
    <t>R-4</t>
  </si>
  <si>
    <t>R-5</t>
  </si>
  <si>
    <t>R-6</t>
  </si>
  <si>
    <t>Aguascalientes</t>
  </si>
  <si>
    <t>San Luis Potosí</t>
  </si>
  <si>
    <t xml:space="preserve">Baja California Sur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</si>
</sst>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65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16" fillId="0" borderId="0" xfId="0" applyFont="1"/>
    <xf numFmtId="0" fontId="20" fillId="0" borderId="0" xfId="0" applyFont="1"/>
    <xf numFmtId="0" fontId="0" fillId="33" borderId="0" xfId="0" applyFill="1"/>
    <xf numFmtId="0" fontId="0" fillId="33" borderId="0" xfId="0" applyFill="1" applyAlignment="1">
      <alignment horizontal="center"/>
    </xf>
    <xf numFmtId="3" fontId="0" fillId="33" borderId="0" xfId="0" applyNumberFormat="1" applyFill="1" applyAlignment="1">
      <alignment horizontal="center"/>
    </xf>
    <xf numFmtId="0" fontId="23" fillId="33" borderId="0" xfId="0" applyNumberFormat="1" applyFont="1" applyFill="1" applyBorder="1" applyAlignment="1">
      <alignment horizontal="center" vertical="center"/>
    </xf>
    <xf numFmtId="1" fontId="17" fillId="33" borderId="0" xfId="0" applyNumberFormat="1" applyFont="1" applyFill="1" applyAlignment="1">
      <alignment horizontal="center"/>
    </xf>
    <xf numFmtId="0" fontId="17" fillId="0" borderId="0" xfId="0" applyFont="1" applyFill="1"/>
    <xf numFmtId="0" fontId="0" fillId="0" borderId="0" xfId="0" applyFill="1"/>
    <xf numFmtId="0" fontId="21" fillId="33" borderId="0" xfId="0" applyFont="1" applyFill="1" applyAlignment="1">
      <alignment horizontal="center"/>
    </xf>
    <xf numFmtId="0" fontId="16" fillId="34" borderId="0" xfId="28" applyFont="1" applyFill="1" applyAlignment="1">
      <alignment horizontal="center"/>
    </xf>
    <xf numFmtId="3" fontId="16" fillId="34" borderId="0" xfId="28" applyNumberFormat="1" applyFont="1" applyFill="1" applyAlignment="1">
      <alignment horizontal="center"/>
    </xf>
    <xf numFmtId="164" fontId="16" fillId="34" borderId="0" xfId="28" applyNumberFormat="1" applyFont="1" applyFill="1" applyAlignment="1">
      <alignment horizontal="center"/>
    </xf>
    <xf numFmtId="0" fontId="17" fillId="0" borderId="0" xfId="0" applyFont="1"/>
    <xf numFmtId="0" fontId="19" fillId="35" borderId="0" xfId="26" applyFont="1" applyFill="1" applyAlignment="1">
      <alignment horizontal="center" vertical="center" wrapText="1"/>
    </xf>
    <xf numFmtId="3" fontId="19" fillId="35" borderId="0" xfId="26" applyNumberFormat="1" applyFont="1" applyFill="1" applyAlignment="1">
      <alignment horizontal="center" vertical="center" wrapText="1"/>
    </xf>
    <xf numFmtId="164" fontId="19" fillId="35" borderId="0" xfId="26" applyNumberFormat="1" applyFont="1" applyFill="1" applyAlignment="1">
      <alignment horizontal="center" vertical="center" wrapText="1"/>
    </xf>
    <xf numFmtId="0" fontId="19" fillId="35" borderId="0" xfId="26" applyFont="1" applyFill="1" applyAlignment="1">
      <alignment horizontal="center"/>
    </xf>
    <xf numFmtId="3" fontId="19" fillId="35" borderId="0" xfId="26" applyNumberFormat="1" applyFont="1" applyFill="1" applyAlignment="1">
      <alignment horizontal="center"/>
    </xf>
    <xf numFmtId="0" fontId="16" fillId="36" borderId="0" xfId="28" applyFont="1" applyFill="1" applyAlignment="1">
      <alignment horizontal="center"/>
    </xf>
    <xf numFmtId="3" fontId="16" fillId="36" borderId="0" xfId="28" applyNumberFormat="1" applyFont="1" applyFill="1" applyAlignment="1">
      <alignment horizontal="center"/>
    </xf>
    <xf numFmtId="164" fontId="16" fillId="36" borderId="0" xfId="28" applyNumberFormat="1" applyFont="1" applyFill="1" applyAlignment="1">
      <alignment horizontal="center"/>
    </xf>
    <xf numFmtId="3" fontId="25" fillId="35" borderId="0" xfId="26" applyNumberFormat="1" applyFont="1" applyFill="1" applyBorder="1" applyAlignment="1">
      <alignment horizontal="center" vertical="center"/>
    </xf>
    <xf numFmtId="3" fontId="25" fillId="35" borderId="0" xfId="26" applyNumberFormat="1" applyFont="1" applyFill="1" applyBorder="1" applyAlignment="1">
      <alignment horizontal="center" vertical="center" wrapText="1"/>
    </xf>
    <xf numFmtId="3" fontId="25" fillId="35" borderId="0" xfId="26" applyNumberFormat="1" applyFont="1" applyFill="1" applyBorder="1" applyAlignment="1">
      <alignment vertical="center"/>
    </xf>
    <xf numFmtId="0" fontId="23" fillId="36" borderId="0" xfId="0" applyFont="1" applyFill="1" applyBorder="1"/>
    <xf numFmtId="0" fontId="23" fillId="36" borderId="0" xfId="0" applyNumberFormat="1" applyFont="1" applyFill="1" applyBorder="1" applyAlignment="1">
      <alignment horizontal="center" vertical="center"/>
    </xf>
    <xf numFmtId="3" fontId="24" fillId="36" borderId="0" xfId="0" applyNumberFormat="1" applyFont="1" applyFill="1" applyBorder="1" applyAlignment="1">
      <alignment horizontal="center" wrapText="1"/>
    </xf>
    <xf numFmtId="165" fontId="24" fillId="36" borderId="0" xfId="0" applyNumberFormat="1" applyFont="1" applyFill="1" applyBorder="1" applyAlignment="1">
      <alignment horizontal="center" wrapText="1"/>
    </xf>
    <xf numFmtId="0" fontId="13" fillId="35" borderId="0" xfId="0" applyFont="1" applyFill="1" applyAlignment="1">
      <alignment horizontal="center"/>
    </xf>
    <xf numFmtId="3" fontId="13" fillId="35" borderId="0" xfId="0" applyNumberFormat="1" applyFont="1" applyFill="1" applyAlignment="1">
      <alignment horizontal="center"/>
    </xf>
    <xf numFmtId="0" fontId="16" fillId="36" borderId="0" xfId="0" applyFont="1" applyFill="1"/>
    <xf numFmtId="0" fontId="16" fillId="36" borderId="0" xfId="0" applyFont="1" applyFill="1" applyAlignment="1">
      <alignment horizontal="center"/>
    </xf>
    <xf numFmtId="3" fontId="0" fillId="36" borderId="0" xfId="0" applyNumberFormat="1" applyFill="1" applyAlignment="1">
      <alignment horizontal="center"/>
    </xf>
    <xf numFmtId="3" fontId="21" fillId="33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164" fontId="17" fillId="0" borderId="0" xfId="0" applyNumberFormat="1" applyFont="1" applyFill="1" applyAlignment="1">
      <alignment horizontal="center"/>
    </xf>
    <xf numFmtId="164" fontId="17" fillId="0" borderId="0" xfId="0" applyNumberFormat="1" applyFont="1" applyAlignment="1">
      <alignment horizontal="center"/>
    </xf>
    <xf numFmtId="3" fontId="16" fillId="36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center"/>
    </xf>
    <xf numFmtId="0" fontId="13" fillId="35" borderId="0" xfId="0" applyFont="1" applyFill="1" applyAlignment="1">
      <alignment horizontal="center" vertical="center"/>
    </xf>
    <xf numFmtId="0" fontId="13" fillId="35" borderId="0" xfId="0" applyFont="1" applyFill="1" applyAlignment="1">
      <alignment horizontal="center" vertical="center" wrapText="1"/>
    </xf>
    <xf numFmtId="0" fontId="20" fillId="0" borderId="0" xfId="0" applyFont="1" applyFill="1"/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00000000-0005-0000-0000-00001F000000}"/>
    <cellStyle name="Neutral" xfId="8" builtinId="28" customBuiltin="1"/>
    <cellStyle name="Normal" xfId="0" builtinId="0"/>
    <cellStyle name="Normal 2" xfId="42" xr:uid="{00000000-0005-0000-0000-000022000000}"/>
    <cellStyle name="Normal 2 2" xfId="44" xr:uid="{00000000-0005-0000-0000-000023000000}"/>
    <cellStyle name="Normal 3" xfId="45" xr:uid="{00000000-0005-0000-0000-000024000000}"/>
    <cellStyle name="Normal 4" xfId="46" xr:uid="{00000000-0005-0000-0000-000025000000}"/>
    <cellStyle name="Normal 4 2" xfId="47" xr:uid="{00000000-0005-0000-0000-000026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Arrendamiento del Autotransporte de Carga</a:t>
            </a:r>
          </a:p>
          <a:p>
            <a:pPr>
              <a:defRPr lang="es-ES" sz="1200"/>
            </a:pPr>
            <a:r>
              <a:rPr lang="es-ES" sz="1200" baseline="0"/>
              <a:t> </a:t>
            </a:r>
            <a:r>
              <a:rPr lang="es-ES" sz="1200" b="1" i="0" u="none" strike="noStrike" baseline="0">
                <a:effectLst/>
              </a:rPr>
              <a:t>Participación del Parque Vehicular  </a:t>
            </a:r>
            <a:r>
              <a:rPr lang="es-ES" sz="1200" baseline="0"/>
              <a:t>por Clase 2020</a:t>
            </a:r>
            <a:endParaRPr lang="es-ES" sz="1200"/>
          </a:p>
        </c:rich>
      </c:tx>
      <c:layout>
        <c:manualLayout>
          <c:xMode val="edge"/>
          <c:yMode val="edge"/>
          <c:x val="0.1306111111111111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686"/>
          <c:w val="0.49166666666666747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5FB-4622-A0B6-9155B56C76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35FB-4622-A0B6-9155B56C765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5FB-4622-A0B6-9155B56C765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5FB-4622-A0B6-9155B56C7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('4.1'!$A$8,'4.1'!$A$15)</c:f>
              <c:strCache>
                <c:ptCount val="2"/>
                <c:pt idx="0">
                  <c:v>Unidades motrices</c:v>
                </c:pt>
                <c:pt idx="1">
                  <c:v>Unidades de arrastre</c:v>
                </c:pt>
              </c:strCache>
            </c:strRef>
          </c:cat>
          <c:val>
            <c:numRef>
              <c:f>('4.1'!$D$8,'4.1'!$D$15)</c:f>
              <c:numCache>
                <c:formatCode>0.0</c:formatCode>
                <c:ptCount val="2"/>
                <c:pt idx="0">
                  <c:v>33.10658013274255</c:v>
                </c:pt>
                <c:pt idx="1">
                  <c:v>66.89341986725745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B-4622-A0B6-9155B56C7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Arrendamiento del Autotransporte de Carga </a:t>
            </a:r>
          </a:p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/>
              <a:t>Estructura Empresarial 2020</a:t>
            </a:r>
          </a:p>
        </c:rich>
      </c:tx>
      <c:layout>
        <c:manualLayout>
          <c:xMode val="edge"/>
          <c:yMode val="edge"/>
          <c:x val="0.2159773449371460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063063063063063"/>
          <c:w val="0.8815517139304957"/>
          <c:h val="0.6979655245796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('4.2'!$C$6,'4.2'!$C$8,'4.2'!$C$10,'4.2'!$C$12)</c:f>
              <c:numCache>
                <c:formatCode>#,##0</c:formatCode>
                <c:ptCount val="4"/>
                <c:pt idx="0">
                  <c:v>64</c:v>
                </c:pt>
                <c:pt idx="1">
                  <c:v>54</c:v>
                </c:pt>
                <c:pt idx="2">
                  <c:v>24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D-492E-B20B-B6FEB1F4CDC6}"/>
            </c:ext>
          </c:extLst>
        </c:ser>
        <c:ser>
          <c:idx val="1"/>
          <c:order val="1"/>
          <c:tx>
            <c:strRef>
              <c:f>'4.2'!$E$4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3"/>
              <c:layout>
                <c:manualLayout>
                  <c:x val="-2.5062656641604009E-3"/>
                  <c:y val="1.3513513513513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6D-492E-B20B-B6FEB1F4CD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('4.2'!$E$6,'4.2'!$E$8,'4.2'!$E$10,'4.2'!$E$12)</c:f>
              <c:numCache>
                <c:formatCode>#,##0</c:formatCode>
                <c:ptCount val="4"/>
                <c:pt idx="0">
                  <c:v>161</c:v>
                </c:pt>
                <c:pt idx="1">
                  <c:v>743</c:v>
                </c:pt>
                <c:pt idx="2">
                  <c:v>1289</c:v>
                </c:pt>
                <c:pt idx="3">
                  <c:v>52198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D-492E-B20B-B6FEB1F4CD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2921344"/>
        <c:axId val="82922880"/>
      </c:barChart>
      <c:catAx>
        <c:axId val="8292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2922880"/>
        <c:crosses val="autoZero"/>
        <c:auto val="1"/>
        <c:lblAlgn val="ctr"/>
        <c:lblOffset val="100"/>
        <c:noMultiLvlLbl val="0"/>
      </c:catAx>
      <c:valAx>
        <c:axId val="82922880"/>
        <c:scaling>
          <c:orientation val="minMax"/>
          <c:max val="5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2921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Arrendamiento del Autotransporte de Carga </a:t>
            </a:r>
          </a:p>
          <a:p>
            <a:pPr>
              <a:defRPr lang="es-ES" sz="1050"/>
            </a:pPr>
            <a:r>
              <a:rPr lang="es-ES" sz="1050" b="1" i="0" baseline="0"/>
              <a:t>Participación de las Empresas en la Estructura Empresarial  2020</a:t>
            </a:r>
          </a:p>
        </c:rich>
      </c:tx>
      <c:layout>
        <c:manualLayout>
          <c:xMode val="edge"/>
          <c:yMode val="edge"/>
          <c:x val="8.2986001749781282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84776902887139"/>
          <c:y val="0.18518518518518517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884-4BE4-A272-EE9495C8CFD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884-4BE4-A272-EE9495C8CFD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D884-4BE4-A272-EE9495C8CFD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884-4BE4-A272-EE9495C8CFD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34.0%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884-4BE4-A272-EE9495C8CFD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28.7%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884-4BE4-A272-EE9495C8CFD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12.8%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884-4BE4-A272-EE9495C8CFD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24.5%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884-4BE4-A272-EE9495C8CF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('4.2'!$D$6,'4.2'!$D$8,'4.2'!$D$10,'4.2'!$D$12)</c:f>
              <c:numCache>
                <c:formatCode>#,##0.0</c:formatCode>
                <c:ptCount val="4"/>
                <c:pt idx="0">
                  <c:v>34.042553191489361</c:v>
                </c:pt>
                <c:pt idx="1">
                  <c:v>28.723404255319149</c:v>
                </c:pt>
                <c:pt idx="2">
                  <c:v>12.76595744680851</c:v>
                </c:pt>
                <c:pt idx="3">
                  <c:v>24.468085106382979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84-4BE4-A272-EE9495C8C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23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Arrendamiento del Autotransporte de Carga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de l</a:t>
            </a:r>
            <a:r>
              <a:rPr lang="es-MX" sz="1050" b="1" i="0" baseline="0">
                <a:effectLst/>
              </a:rPr>
              <a:t>os Vehículos</a:t>
            </a:r>
            <a:r>
              <a:rPr lang="es-ES" sz="1050" b="1" i="0" baseline="0">
                <a:effectLst/>
              </a:rPr>
              <a:t> en la Estructura Empresarial 2020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079860017497812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31481481481481627"/>
          <c:w val="0.41111111111111109"/>
          <c:h val="0.68518518518518523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34"/>
            <c:spPr>
              <a:solidFill>
                <a:schemeClr val="accent3">
                  <a:alpha val="97000"/>
                </a:schemeClr>
              </a:solidFill>
              <a:ln w="22225"/>
            </c:spPr>
            <c:extLst>
              <c:ext xmlns:c16="http://schemas.microsoft.com/office/drawing/2014/chart" uri="{C3380CC4-5D6E-409C-BE32-E72D297353CC}">
                <c16:uniqueId val="{00000001-8067-403F-84F6-75C3B9860B74}"/>
              </c:ext>
            </c:extLst>
          </c:dPt>
          <c:dPt>
            <c:idx val="1"/>
            <c:bubble3D val="0"/>
            <c:explosion val="25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067-403F-84F6-75C3B9860B74}"/>
              </c:ext>
            </c:extLst>
          </c:dPt>
          <c:dPt>
            <c:idx val="2"/>
            <c:bubble3D val="0"/>
            <c:explosion val="34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8067-403F-84F6-75C3B9860B74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8067-403F-84F6-75C3B9860B74}"/>
              </c:ext>
            </c:extLst>
          </c:dPt>
          <c:dLbls>
            <c:dLbl>
              <c:idx val="0"/>
              <c:layout>
                <c:manualLayout>
                  <c:x val="-6.0055993000874892E-2"/>
                  <c:y val="-7.879483814523184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067-403F-84F6-75C3B9860B74}"/>
                </c:ext>
              </c:extLst>
            </c:dLbl>
            <c:dLbl>
              <c:idx val="1"/>
              <c:layout>
                <c:manualLayout>
                  <c:x val="3.4075678040245021E-2"/>
                  <c:y val="-3.1274424030329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067-403F-84F6-75C3B9860B74}"/>
                </c:ext>
              </c:extLst>
            </c:dLbl>
            <c:dLbl>
              <c:idx val="2"/>
              <c:layout>
                <c:manualLayout>
                  <c:x val="8.1824146981627294E-2"/>
                  <c:y val="2.86541265675123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067-403F-84F6-75C3B9860B7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96.0%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067-403F-84F6-75C3B9860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('4.2'!$F$6,'4.2'!$F$8,'4.2'!$F$10,'4.2'!$F$12)</c:f>
              <c:numCache>
                <c:formatCode>#,##0.0</c:formatCode>
                <c:ptCount val="4"/>
                <c:pt idx="0">
                  <c:v>0.29600485374418561</c:v>
                </c:pt>
                <c:pt idx="1">
                  <c:v>1.3</c:v>
                </c:pt>
                <c:pt idx="2">
                  <c:v>2.3698773694177344</c:v>
                </c:pt>
                <c:pt idx="3">
                  <c:v>95.968082954900623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67-403F-84F6-75C3B9860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600" b="1" i="0" baseline="0">
                <a:effectLst/>
              </a:rPr>
              <a:t> </a:t>
            </a:r>
            <a:r>
              <a:rPr lang="es-ES" sz="1050" b="1" i="0" baseline="0">
                <a:effectLst/>
              </a:rPr>
              <a:t>Arrendamiento </a:t>
            </a:r>
            <a:r>
              <a:rPr lang="es-MX" sz="1050" b="1" i="0" baseline="0">
                <a:effectLst/>
              </a:rPr>
              <a:t>del </a:t>
            </a:r>
            <a:r>
              <a:rPr lang="es-ES" sz="1050" b="1" i="0" baseline="0">
                <a:effectLst/>
              </a:rPr>
              <a:t> Autotransporte de Carga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</a:t>
            </a:r>
            <a:r>
              <a:rPr lang="es-ES" sz="1050"/>
              <a:t>del Parque Vehicular </a:t>
            </a:r>
            <a:r>
              <a:rPr lang="es-ES" sz="1050" baseline="0"/>
              <a:t>por Clase de Vehículo 2020</a:t>
            </a:r>
            <a:endParaRPr lang="es-ES" sz="1050"/>
          </a:p>
        </c:rich>
      </c:tx>
      <c:layout>
        <c:manualLayout>
          <c:xMode val="edge"/>
          <c:yMode val="edge"/>
          <c:x val="8.2125109361329829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91732283464554"/>
          <c:y val="0.27314814814814814"/>
          <c:w val="0.41944444444444445"/>
          <c:h val="0.69907407407407407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3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B78-4886-BC8B-9BBC5A6F710C}"/>
              </c:ext>
            </c:extLst>
          </c:dPt>
          <c:dPt>
            <c:idx val="1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B78-4886-BC8B-9BBC5A6F710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BB78-4886-BC8B-9BBC5A6F710C}"/>
              </c:ext>
            </c:extLst>
          </c:dPt>
          <c:dPt>
            <c:idx val="3"/>
            <c:bubble3D val="0"/>
            <c:explosion val="8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BB78-4886-BC8B-9BBC5A6F71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B78-4886-BC8B-9BBC5A6F710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9252B56-57AA-48CB-920A-D9C06F791F0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B78-4886-BC8B-9BBC5A6F710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5D4B789-85A0-430B-8239-B041CE0DF16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B78-4886-BC8B-9BBC5A6F710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97B0D7F-0039-4B59-A627-9FED43F3EF1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B78-4886-BC8B-9BBC5A6F710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E7191FE-04B6-49A3-96FC-B3373E1141C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B78-4886-BC8B-9BBC5A6F710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007FFF0-AE23-4D20-80D7-75B29ADA89A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B78-4886-BC8B-9BBC5A6F71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'4.3'!$K$8:$K$12</c:f>
              <c:strCache>
                <c:ptCount val="5"/>
                <c:pt idx="0">
                  <c:v>Camiones</c:v>
                </c:pt>
                <c:pt idx="1">
                  <c:v>Tractocamiones</c:v>
                </c:pt>
                <c:pt idx="2">
                  <c:v>Remolques</c:v>
                </c:pt>
                <c:pt idx="3">
                  <c:v>Semirremolques</c:v>
                </c:pt>
                <c:pt idx="4">
                  <c:v>Otros</c:v>
                </c:pt>
              </c:strCache>
            </c:strRef>
          </c:cat>
          <c:val>
            <c:numRef>
              <c:f>'4.3'!$M$8:$M$12</c:f>
              <c:numCache>
                <c:formatCode>0.0</c:formatCode>
                <c:ptCount val="5"/>
                <c:pt idx="0">
                  <c:v>13.755952271515508</c:v>
                </c:pt>
                <c:pt idx="1">
                  <c:v>18.278759353569523</c:v>
                </c:pt>
                <c:pt idx="2">
                  <c:v>0.2</c:v>
                </c:pt>
                <c:pt idx="3">
                  <c:v>66.632347263334012</c:v>
                </c:pt>
                <c:pt idx="4">
                  <c:v>1.071868507657517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8-4886-BC8B-9BBC5A6F71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510214348206468"/>
          <c:y val="0.28366032370953631"/>
          <c:w val="0.2782311898512686"/>
          <c:h val="0.43267898804316129"/>
        </c:manualLayout>
      </c:layout>
      <c:overlay val="1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Arrendamiento  del Autotransporte de Carga 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Participación del Parque Vehicular </a:t>
            </a:r>
            <a:r>
              <a:rPr lang="es-ES" sz="1050" b="1" i="0" baseline="0"/>
              <a:t>por Entidad Federativa 2020</a:t>
            </a:r>
          </a:p>
        </c:rich>
      </c:tx>
      <c:layout>
        <c:manualLayout>
          <c:xMode val="edge"/>
          <c:yMode val="edge"/>
          <c:x val="0.118236220472440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493657042869639E-2"/>
          <c:y val="0.31481481481481483"/>
          <c:w val="0.40833333333333327"/>
          <c:h val="0.68055555555555547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9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DF6-4298-BE58-0CACF7CE2F96}"/>
              </c:ext>
            </c:extLst>
          </c:dPt>
          <c:dPt>
            <c:idx val="1"/>
            <c:bubble3D val="0"/>
            <c:explosion val="27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0DF6-4298-BE58-0CACF7CE2F96}"/>
              </c:ext>
            </c:extLst>
          </c:dPt>
          <c:dPt>
            <c:idx val="2"/>
            <c:bubble3D val="0"/>
            <c:explosion val="32"/>
            <c:spPr>
              <a:solidFill>
                <a:schemeClr val="bg2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DF6-4298-BE58-0CACF7CE2F96}"/>
              </c:ext>
            </c:extLst>
          </c:dPt>
          <c:dPt>
            <c:idx val="3"/>
            <c:bubble3D val="0"/>
            <c:explosion val="9"/>
            <c:spPr>
              <a:solidFill>
                <a:schemeClr val="accent2"/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DF6-4298-BE58-0CACF7CE2F96}"/>
              </c:ext>
            </c:extLst>
          </c:dPt>
          <c:dPt>
            <c:idx val="4"/>
            <c:bubble3D val="0"/>
            <c:explosion val="15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9-8551-43A1-995D-DA73E8DB4631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551-43A1-995D-DA73E8DB463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E8E2EAF-E333-43D3-8396-451C4C80F47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DF6-4298-BE58-0CACF7CE2F9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A74D821-95AB-40FB-9DF0-5E7DEC60B96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DF6-4298-BE58-0CACF7CE2F9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F6-4298-BE58-0CACF7CE2F9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CA45FC9-3F37-489E-910C-80165E06F67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DF6-4298-BE58-0CACF7CE2F9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EEDB807-6D28-40B0-BE8A-5DD498E46FF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551-43A1-995D-DA73E8DB463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5615FD2-E8AB-4D55-88CC-A99D70C07EF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551-43A1-995D-DA73E8DB4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'4.3'!$C$4:$I$4</c:f>
              <c:strCache>
                <c:ptCount val="7"/>
                <c:pt idx="0">
                  <c:v>Aguascalientes</c:v>
                </c:pt>
                <c:pt idx="1">
                  <c:v>Baja California</c:v>
                </c:pt>
                <c:pt idx="2">
                  <c:v>Baja California Sur </c:v>
                </c:pt>
                <c:pt idx="3">
                  <c:v>Ciudad de México</c:v>
                </c:pt>
                <c:pt idx="4">
                  <c:v>Nuevo León</c:v>
                </c:pt>
                <c:pt idx="5">
                  <c:v>Quintana Roo</c:v>
                </c:pt>
                <c:pt idx="6">
                  <c:v>San Luis Potosí</c:v>
                </c:pt>
              </c:strCache>
            </c:strRef>
          </c:cat>
          <c:val>
            <c:numRef>
              <c:f>'4.3'!$C$18:$H$18</c:f>
              <c:numCache>
                <c:formatCode>0.0</c:formatCode>
                <c:ptCount val="6"/>
                <c:pt idx="0">
                  <c:v>9.7240352264161345</c:v>
                </c:pt>
                <c:pt idx="1">
                  <c:v>2.7504550385174018</c:v>
                </c:pt>
                <c:pt idx="2">
                  <c:v>1.8385394642496E-2</c:v>
                </c:pt>
                <c:pt idx="3">
                  <c:v>83.60942067621481</c:v>
                </c:pt>
                <c:pt idx="4">
                  <c:v>3.6973028626059459</c:v>
                </c:pt>
                <c:pt idx="5">
                  <c:v>0.18936956481770881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F6-4298-BE58-0CACF7CE2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711808836395452"/>
          <c:y val="0.34607064741907262"/>
          <c:w val="0.26484295713035871"/>
          <c:h val="0.4326789880431612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5</xdr:row>
      <xdr:rowOff>47625</xdr:rowOff>
    </xdr:from>
    <xdr:to>
      <xdr:col>9</xdr:col>
      <xdr:colOff>76200</xdr:colOff>
      <xdr:row>29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847725</xdr:colOff>
      <xdr:row>18</xdr:row>
      <xdr:rowOff>38100</xdr:rowOff>
    </xdr:from>
    <xdr:to>
      <xdr:col>4</xdr:col>
      <xdr:colOff>371475</xdr:colOff>
      <xdr:row>32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609600</xdr:colOff>
      <xdr:row>18</xdr:row>
      <xdr:rowOff>19050</xdr:rowOff>
    </xdr:from>
    <xdr:to>
      <xdr:col>9</xdr:col>
      <xdr:colOff>409575</xdr:colOff>
      <xdr:row>32</xdr:row>
      <xdr:rowOff>95250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1"/>
  <sheetViews>
    <sheetView tabSelected="1" workbookViewId="0">
      <selection activeCell="A49" sqref="A49"/>
    </sheetView>
  </sheetViews>
  <sheetFormatPr baseColWidth="10" defaultRowHeight="15" x14ac:dyDescent="0.25"/>
  <cols>
    <col min="1" max="1" width="36" customWidth="1"/>
    <col min="3" max="3" width="14.28515625" customWidth="1"/>
    <col min="6" max="6" width="27.85546875" customWidth="1"/>
  </cols>
  <sheetData>
    <row r="2" spans="1:7" ht="17.25" x14ac:dyDescent="0.3">
      <c r="A2" s="20" t="s">
        <v>48</v>
      </c>
    </row>
    <row r="3" spans="1:7" s="6" customFormat="1" ht="15.75" x14ac:dyDescent="0.25">
      <c r="A3" s="1"/>
    </row>
    <row r="4" spans="1:7" ht="17.25" x14ac:dyDescent="0.3">
      <c r="A4" s="20" t="s">
        <v>50</v>
      </c>
      <c r="B4" s="21"/>
      <c r="C4" s="21"/>
      <c r="D4" s="21"/>
    </row>
    <row r="6" spans="1:7" ht="31.5" x14ac:dyDescent="0.25">
      <c r="A6" s="36" t="s">
        <v>0</v>
      </c>
      <c r="B6" s="36" t="s">
        <v>1</v>
      </c>
      <c r="C6" s="37" t="s">
        <v>43</v>
      </c>
      <c r="D6" s="38" t="s">
        <v>2</v>
      </c>
    </row>
    <row r="7" spans="1:7" ht="12.75" customHeight="1" x14ac:dyDescent="0.25">
      <c r="A7" s="2"/>
      <c r="B7" s="3"/>
      <c r="C7" s="4"/>
      <c r="D7" s="4"/>
    </row>
    <row r="8" spans="1:7" x14ac:dyDescent="0.25">
      <c r="A8" s="41" t="s">
        <v>3</v>
      </c>
      <c r="B8" s="41"/>
      <c r="C8" s="42">
        <f>SUM(C9:C13)</f>
        <v>18007</v>
      </c>
      <c r="D8" s="43">
        <f>C8/C$31*100</f>
        <v>33.10658013274255</v>
      </c>
      <c r="F8" s="6"/>
      <c r="G8" s="6"/>
    </row>
    <row r="9" spans="1:7" x14ac:dyDescent="0.25">
      <c r="A9" s="2" t="s">
        <v>4</v>
      </c>
      <c r="B9" s="31" t="s">
        <v>51</v>
      </c>
      <c r="C9" s="4">
        <v>3963</v>
      </c>
      <c r="D9" s="28"/>
      <c r="F9" s="7"/>
      <c r="G9" s="8"/>
    </row>
    <row r="10" spans="1:7" x14ac:dyDescent="0.25">
      <c r="A10" s="2" t="s">
        <v>24</v>
      </c>
      <c r="B10" s="31" t="s">
        <v>52</v>
      </c>
      <c r="C10" s="4">
        <v>3519</v>
      </c>
      <c r="D10" s="28"/>
      <c r="F10" s="7"/>
      <c r="G10" s="8"/>
    </row>
    <row r="11" spans="1:7" x14ac:dyDescent="0.25">
      <c r="A11" s="2" t="s">
        <v>5</v>
      </c>
      <c r="B11" s="31" t="s">
        <v>53</v>
      </c>
      <c r="C11" s="4">
        <v>124</v>
      </c>
      <c r="D11" s="28"/>
      <c r="F11" s="7"/>
      <c r="G11" s="8"/>
    </row>
    <row r="12" spans="1:7" x14ac:dyDescent="0.25">
      <c r="A12" s="2" t="s">
        <v>6</v>
      </c>
      <c r="B12" s="31" t="s">
        <v>54</v>
      </c>
      <c r="C12" s="4">
        <v>9818</v>
      </c>
      <c r="D12" s="28"/>
      <c r="F12" s="7"/>
      <c r="G12" s="8"/>
    </row>
    <row r="13" spans="1:7" x14ac:dyDescent="0.25">
      <c r="A13" s="2" t="s">
        <v>7</v>
      </c>
      <c r="B13" s="3"/>
      <c r="C13" s="4">
        <v>583</v>
      </c>
      <c r="D13" s="28"/>
      <c r="F13" s="7"/>
      <c r="G13" s="8"/>
    </row>
    <row r="14" spans="1:7" ht="8.25" customHeight="1" x14ac:dyDescent="0.25">
      <c r="A14" s="2"/>
      <c r="B14" s="3"/>
      <c r="C14" s="4"/>
      <c r="D14" s="5"/>
      <c r="F14" s="7"/>
      <c r="G14" s="8"/>
    </row>
    <row r="15" spans="1:7" x14ac:dyDescent="0.25">
      <c r="A15" s="41" t="s">
        <v>8</v>
      </c>
      <c r="B15" s="41"/>
      <c r="C15" s="42">
        <f>C21+C27</f>
        <v>36384</v>
      </c>
      <c r="D15" s="43">
        <f>C15/C$31*100</f>
        <v>66.89341986725745</v>
      </c>
      <c r="F15" s="7"/>
      <c r="G15" s="8"/>
    </row>
    <row r="16" spans="1:7" x14ac:dyDescent="0.25">
      <c r="A16" s="2" t="s">
        <v>9</v>
      </c>
      <c r="B16" s="3" t="s">
        <v>55</v>
      </c>
      <c r="C16" s="4">
        <v>669</v>
      </c>
      <c r="D16" s="5"/>
      <c r="F16" s="7"/>
      <c r="G16" s="8"/>
    </row>
    <row r="17" spans="1:7" x14ac:dyDescent="0.25">
      <c r="A17" s="2" t="s">
        <v>10</v>
      </c>
      <c r="B17" s="3" t="s">
        <v>56</v>
      </c>
      <c r="C17" s="4">
        <v>35148</v>
      </c>
      <c r="D17" s="5"/>
      <c r="F17" s="7"/>
      <c r="G17" s="8"/>
    </row>
    <row r="18" spans="1:7" x14ac:dyDescent="0.25">
      <c r="A18" s="2" t="s">
        <v>11</v>
      </c>
      <c r="B18" s="3" t="s">
        <v>57</v>
      </c>
      <c r="C18" s="4">
        <v>425</v>
      </c>
      <c r="D18" s="5"/>
      <c r="F18" s="7"/>
      <c r="G18" s="8"/>
    </row>
    <row r="19" spans="1:7" hidden="1" x14ac:dyDescent="0.25">
      <c r="A19" s="2" t="s">
        <v>12</v>
      </c>
      <c r="B19" s="3" t="s">
        <v>63</v>
      </c>
      <c r="C19" s="4"/>
      <c r="D19" s="5"/>
      <c r="F19" s="7"/>
      <c r="G19" s="8"/>
    </row>
    <row r="20" spans="1:7" hidden="1" x14ac:dyDescent="0.25">
      <c r="A20" s="2" t="s">
        <v>13</v>
      </c>
      <c r="B20" s="3" t="s">
        <v>64</v>
      </c>
      <c r="C20" s="4"/>
      <c r="D20" s="5"/>
      <c r="F20" s="7"/>
      <c r="G20" s="8"/>
    </row>
    <row r="21" spans="1:7" x14ac:dyDescent="0.25">
      <c r="A21" s="2" t="s">
        <v>14</v>
      </c>
      <c r="B21" s="31" t="s">
        <v>44</v>
      </c>
      <c r="C21" s="56">
        <f>SUM(C16:C20)</f>
        <v>36242</v>
      </c>
      <c r="D21" s="28">
        <f>C21*100/C15</f>
        <v>99.609718557607735</v>
      </c>
      <c r="F21" s="7"/>
      <c r="G21" s="8"/>
    </row>
    <row r="22" spans="1:7" x14ac:dyDescent="0.25">
      <c r="A22" s="2" t="s">
        <v>15</v>
      </c>
      <c r="B22" s="3" t="s">
        <v>58</v>
      </c>
      <c r="C22" s="4">
        <v>142</v>
      </c>
      <c r="D22" s="5"/>
      <c r="F22" s="7"/>
      <c r="G22" s="8"/>
    </row>
    <row r="23" spans="1:7" hidden="1" x14ac:dyDescent="0.25">
      <c r="A23" s="2" t="s">
        <v>16</v>
      </c>
      <c r="B23" s="3" t="s">
        <v>65</v>
      </c>
      <c r="C23" s="4"/>
      <c r="D23" s="5"/>
    </row>
    <row r="24" spans="1:7" hidden="1" x14ac:dyDescent="0.25">
      <c r="A24" s="2" t="s">
        <v>17</v>
      </c>
      <c r="B24" s="3" t="s">
        <v>66</v>
      </c>
      <c r="C24" s="4"/>
      <c r="D24" s="5"/>
    </row>
    <row r="25" spans="1:7" hidden="1" x14ac:dyDescent="0.25">
      <c r="A25" s="2" t="s">
        <v>18</v>
      </c>
      <c r="B25" s="3" t="s">
        <v>67</v>
      </c>
      <c r="C25" s="4"/>
      <c r="D25" s="5"/>
    </row>
    <row r="26" spans="1:7" hidden="1" x14ac:dyDescent="0.25">
      <c r="A26" s="2" t="s">
        <v>19</v>
      </c>
      <c r="B26" s="3" t="s">
        <v>68</v>
      </c>
      <c r="C26" s="4"/>
      <c r="D26" s="5"/>
    </row>
    <row r="27" spans="1:7" x14ac:dyDescent="0.25">
      <c r="A27" s="2" t="s">
        <v>20</v>
      </c>
      <c r="B27" s="31" t="s">
        <v>45</v>
      </c>
      <c r="C27" s="56">
        <f>SUM(C22:C26)</f>
        <v>142</v>
      </c>
      <c r="D27" s="28">
        <f>C27*100/C15</f>
        <v>0.39028144239226031</v>
      </c>
    </row>
    <row r="28" spans="1:7" hidden="1" x14ac:dyDescent="0.25">
      <c r="A28" s="2"/>
      <c r="B28" s="3"/>
      <c r="C28" s="4"/>
      <c r="D28" s="5"/>
    </row>
    <row r="29" spans="1:7" hidden="1" x14ac:dyDescent="0.25">
      <c r="A29" s="32" t="s">
        <v>21</v>
      </c>
      <c r="B29" s="32" t="s">
        <v>22</v>
      </c>
      <c r="C29" s="33"/>
      <c r="D29" s="34">
        <f>C29/C$31*100</f>
        <v>0</v>
      </c>
    </row>
    <row r="30" spans="1:7" ht="11.25" customHeight="1" x14ac:dyDescent="0.25">
      <c r="A30" s="2"/>
      <c r="B30" s="3"/>
      <c r="C30" s="4"/>
      <c r="D30" s="5"/>
    </row>
    <row r="31" spans="1:7" ht="15.75" x14ac:dyDescent="0.25">
      <c r="A31" s="39" t="s">
        <v>23</v>
      </c>
      <c r="B31" s="39"/>
      <c r="C31" s="40">
        <f>C8+C15+C29</f>
        <v>54391</v>
      </c>
      <c r="D31" s="40">
        <f>D8+D15+D29</f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workbookViewId="0">
      <selection activeCell="B56" sqref="B56"/>
    </sheetView>
  </sheetViews>
  <sheetFormatPr baseColWidth="10" defaultRowHeight="15" x14ac:dyDescent="0.25"/>
  <cols>
    <col min="1" max="1" width="24.42578125" style="6" customWidth="1"/>
    <col min="2" max="2" width="15.140625" style="6" customWidth="1"/>
    <col min="3" max="3" width="11.42578125" style="6"/>
    <col min="4" max="4" width="10.42578125" style="6" customWidth="1"/>
    <col min="5" max="5" width="13.85546875" style="6" bestFit="1" customWidth="1"/>
    <col min="6" max="6" width="9.7109375" style="6" customWidth="1"/>
    <col min="7" max="8" width="13.7109375" style="6" bestFit="1" customWidth="1"/>
    <col min="9" max="16384" width="11.42578125" style="6"/>
  </cols>
  <sheetData>
    <row r="2" spans="1:6" ht="17.25" x14ac:dyDescent="0.3">
      <c r="A2" s="20" t="s">
        <v>47</v>
      </c>
      <c r="B2" s="21"/>
      <c r="C2" s="21"/>
      <c r="D2" s="21"/>
      <c r="E2" s="21"/>
    </row>
    <row r="3" spans="1:6" ht="15" customHeight="1" x14ac:dyDescent="0.25"/>
    <row r="4" spans="1:6" ht="32.25" customHeight="1" x14ac:dyDescent="0.25">
      <c r="A4" s="44" t="s">
        <v>25</v>
      </c>
      <c r="B4" s="45" t="s">
        <v>26</v>
      </c>
      <c r="C4" s="44" t="s">
        <v>27</v>
      </c>
      <c r="D4" s="44" t="s">
        <v>2</v>
      </c>
      <c r="E4" s="44" t="s">
        <v>28</v>
      </c>
      <c r="F4" s="44" t="s">
        <v>2</v>
      </c>
    </row>
    <row r="5" spans="1:6" ht="10.5" customHeight="1" x14ac:dyDescent="0.25">
      <c r="A5" s="13"/>
      <c r="B5" s="14"/>
      <c r="C5" s="13"/>
      <c r="D5" s="13"/>
      <c r="E5" s="13"/>
      <c r="F5" s="13"/>
    </row>
    <row r="6" spans="1:6" x14ac:dyDescent="0.25">
      <c r="A6" s="47" t="s">
        <v>29</v>
      </c>
      <c r="B6" s="48" t="s">
        <v>30</v>
      </c>
      <c r="C6" s="49">
        <v>64</v>
      </c>
      <c r="D6" s="50">
        <f>C6*100/$C$14</f>
        <v>34.042553191489361</v>
      </c>
      <c r="E6" s="49">
        <v>161</v>
      </c>
      <c r="F6" s="50">
        <f>E6*100/$E$14</f>
        <v>0.29600485374418561</v>
      </c>
    </row>
    <row r="7" spans="1:6" ht="9.75" customHeight="1" x14ac:dyDescent="0.25">
      <c r="A7" s="9"/>
      <c r="B7" s="27"/>
      <c r="C7" s="10"/>
      <c r="D7" s="11"/>
      <c r="E7" s="10"/>
      <c r="F7" s="11"/>
    </row>
    <row r="8" spans="1:6" x14ac:dyDescent="0.25">
      <c r="A8" s="47" t="s">
        <v>31</v>
      </c>
      <c r="B8" s="48" t="s">
        <v>32</v>
      </c>
      <c r="C8" s="49">
        <v>54</v>
      </c>
      <c r="D8" s="50">
        <f>C8*100/$C$14</f>
        <v>28.723404255319149</v>
      </c>
      <c r="E8" s="49">
        <v>743</v>
      </c>
      <c r="F8" s="50">
        <v>1.3</v>
      </c>
    </row>
    <row r="9" spans="1:6" ht="10.5" customHeight="1" x14ac:dyDescent="0.25">
      <c r="A9" s="9"/>
      <c r="B9" s="27"/>
      <c r="C9" s="10"/>
      <c r="D9" s="11"/>
      <c r="E9" s="10"/>
      <c r="F9" s="11"/>
    </row>
    <row r="10" spans="1:6" x14ac:dyDescent="0.25">
      <c r="A10" s="47" t="s">
        <v>33</v>
      </c>
      <c r="B10" s="48" t="s">
        <v>34</v>
      </c>
      <c r="C10" s="49">
        <v>24</v>
      </c>
      <c r="D10" s="50">
        <f>C10*100/$C$14</f>
        <v>12.76595744680851</v>
      </c>
      <c r="E10" s="49">
        <v>1289</v>
      </c>
      <c r="F10" s="50">
        <f>E10*100/$E$14</f>
        <v>2.3698773694177344</v>
      </c>
    </row>
    <row r="11" spans="1:6" ht="9.75" customHeight="1" x14ac:dyDescent="0.25">
      <c r="A11" s="9"/>
      <c r="B11" s="27"/>
      <c r="C11" s="10"/>
      <c r="D11" s="11"/>
      <c r="E11" s="10"/>
      <c r="F11" s="11"/>
    </row>
    <row r="12" spans="1:6" x14ac:dyDescent="0.25">
      <c r="A12" s="47" t="s">
        <v>35</v>
      </c>
      <c r="B12" s="48" t="s">
        <v>61</v>
      </c>
      <c r="C12" s="49">
        <v>46</v>
      </c>
      <c r="D12" s="50">
        <f>C12*100/$C$14</f>
        <v>24.468085106382979</v>
      </c>
      <c r="E12" s="49">
        <v>52198</v>
      </c>
      <c r="F12" s="50">
        <f>E12*100/$E$14</f>
        <v>95.968082954900623</v>
      </c>
    </row>
    <row r="13" spans="1:6" ht="8.25" customHeight="1" x14ac:dyDescent="0.25">
      <c r="A13" s="9"/>
      <c r="B13" s="12"/>
      <c r="C13" s="10"/>
      <c r="D13" s="11"/>
      <c r="E13" s="10"/>
      <c r="F13" s="11"/>
    </row>
    <row r="14" spans="1:6" ht="15.75" customHeight="1" x14ac:dyDescent="0.25">
      <c r="A14" s="44" t="s">
        <v>36</v>
      </c>
      <c r="B14" s="46"/>
      <c r="C14" s="45">
        <f>SUM(C6:C12)</f>
        <v>188</v>
      </c>
      <c r="D14" s="45">
        <f t="shared" ref="D14:F14" si="0">SUM(D6:D12)</f>
        <v>100</v>
      </c>
      <c r="E14" s="45">
        <f t="shared" si="0"/>
        <v>54391</v>
      </c>
      <c r="F14" s="45">
        <f t="shared" si="0"/>
        <v>99.93396517806255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38"/>
  <sheetViews>
    <sheetView workbookViewId="0">
      <selection activeCell="A59" sqref="A59"/>
    </sheetView>
  </sheetViews>
  <sheetFormatPr baseColWidth="10" defaultRowHeight="15" x14ac:dyDescent="0.25"/>
  <cols>
    <col min="1" max="1" width="28.140625" bestFit="1" customWidth="1"/>
    <col min="2" max="2" width="13.42578125" style="6" customWidth="1"/>
    <col min="3" max="3" width="17.140625" bestFit="1" customWidth="1"/>
    <col min="4" max="4" width="17" bestFit="1" customWidth="1"/>
    <col min="5" max="5" width="14.7109375" style="6" customWidth="1"/>
    <col min="6" max="6" width="15.140625" bestFit="1" customWidth="1"/>
    <col min="7" max="7" width="15.140625" style="6" customWidth="1"/>
    <col min="8" max="8" width="14" style="6" bestFit="1" customWidth="1"/>
    <col min="9" max="9" width="12.5703125" bestFit="1" customWidth="1"/>
    <col min="10" max="10" width="15.7109375" bestFit="1" customWidth="1"/>
  </cols>
  <sheetData>
    <row r="2" spans="1:16" ht="17.25" x14ac:dyDescent="0.3">
      <c r="A2" s="20" t="s">
        <v>46</v>
      </c>
      <c r="B2" s="21"/>
      <c r="C2" s="21"/>
      <c r="D2" s="21"/>
      <c r="E2" s="21"/>
    </row>
    <row r="3" spans="1:16" s="6" customFormat="1" x14ac:dyDescent="0.25">
      <c r="A3" s="23"/>
      <c r="B3" s="23"/>
      <c r="C3" s="23"/>
      <c r="D3" s="23"/>
      <c r="E3" s="23"/>
      <c r="F3" s="23"/>
      <c r="G3" s="23"/>
      <c r="H3" s="23"/>
      <c r="I3" s="23"/>
    </row>
    <row r="4" spans="1:16" x14ac:dyDescent="0.25">
      <c r="A4" s="63" t="s">
        <v>0</v>
      </c>
      <c r="B4" s="62" t="s">
        <v>1</v>
      </c>
      <c r="C4" s="63" t="s">
        <v>69</v>
      </c>
      <c r="D4" s="63" t="s">
        <v>38</v>
      </c>
      <c r="E4" s="63" t="s">
        <v>71</v>
      </c>
      <c r="F4" s="63" t="s">
        <v>62</v>
      </c>
      <c r="G4" s="63" t="s">
        <v>60</v>
      </c>
      <c r="H4" s="63" t="s">
        <v>39</v>
      </c>
      <c r="I4" s="63" t="s">
        <v>70</v>
      </c>
      <c r="J4" s="62" t="s">
        <v>36</v>
      </c>
      <c r="K4" s="23"/>
      <c r="L4" s="6"/>
      <c r="M4" s="23"/>
      <c r="N4" s="6"/>
    </row>
    <row r="5" spans="1:16" x14ac:dyDescent="0.25">
      <c r="A5" s="63"/>
      <c r="B5" s="62"/>
      <c r="C5" s="63"/>
      <c r="D5" s="63"/>
      <c r="E5" s="63"/>
      <c r="F5" s="63"/>
      <c r="G5" s="63"/>
      <c r="H5" s="63"/>
      <c r="I5" s="63"/>
      <c r="J5" s="62"/>
      <c r="K5" s="23"/>
      <c r="L5" s="23"/>
      <c r="M5" s="23"/>
      <c r="N5" s="23"/>
      <c r="O5" s="23"/>
    </row>
    <row r="6" spans="1:16" s="6" customFormat="1" ht="9.75" customHeight="1" x14ac:dyDescent="0.25">
      <c r="A6" s="24"/>
      <c r="B6" s="24"/>
      <c r="C6" s="25"/>
      <c r="D6" s="25"/>
      <c r="E6" s="25"/>
      <c r="F6" s="25"/>
      <c r="G6" s="25"/>
      <c r="H6" s="25"/>
      <c r="I6" s="25"/>
      <c r="J6" s="25"/>
      <c r="K6" s="35"/>
      <c r="L6" s="35"/>
      <c r="M6" s="35"/>
      <c r="N6" s="23"/>
      <c r="O6" s="23"/>
    </row>
    <row r="7" spans="1:16" s="6" customFormat="1" x14ac:dyDescent="0.25">
      <c r="A7" s="53" t="s">
        <v>4</v>
      </c>
      <c r="B7" s="54" t="s">
        <v>51</v>
      </c>
      <c r="C7" s="55">
        <v>184</v>
      </c>
      <c r="D7" s="55">
        <v>134</v>
      </c>
      <c r="E7" s="55">
        <v>0</v>
      </c>
      <c r="F7" s="55">
        <v>3194</v>
      </c>
      <c r="G7" s="55">
        <v>451</v>
      </c>
      <c r="H7" s="55">
        <v>0</v>
      </c>
      <c r="I7" s="55">
        <v>0</v>
      </c>
      <c r="J7" s="60">
        <f>SUM(C7:I7)</f>
        <v>3963</v>
      </c>
      <c r="K7" s="23"/>
      <c r="L7" s="23"/>
      <c r="M7" s="23"/>
      <c r="N7" s="23"/>
      <c r="O7" s="23"/>
      <c r="P7" s="23"/>
    </row>
    <row r="8" spans="1:16" x14ac:dyDescent="0.25">
      <c r="A8" s="22" t="s">
        <v>37</v>
      </c>
      <c r="B8" s="16" t="s">
        <v>59</v>
      </c>
      <c r="C8" s="15">
        <v>102</v>
      </c>
      <c r="D8" s="15">
        <v>121</v>
      </c>
      <c r="E8" s="15">
        <v>0</v>
      </c>
      <c r="F8" s="15">
        <v>3195</v>
      </c>
      <c r="G8" s="15">
        <v>101</v>
      </c>
      <c r="H8" s="15">
        <v>0</v>
      </c>
      <c r="I8" s="15">
        <v>0</v>
      </c>
      <c r="J8" s="61">
        <f>SUM(C8:I8)</f>
        <v>3519</v>
      </c>
      <c r="K8" s="18" t="s">
        <v>40</v>
      </c>
      <c r="L8" s="19">
        <f>J7+J8</f>
        <v>7482</v>
      </c>
      <c r="M8" s="59">
        <f>L8*100/$L$13</f>
        <v>13.755952271515508</v>
      </c>
      <c r="N8" s="23"/>
      <c r="O8" s="23"/>
      <c r="P8" s="23"/>
    </row>
    <row r="9" spans="1:16" s="6" customFormat="1" x14ac:dyDescent="0.25">
      <c r="A9" s="53" t="s">
        <v>5</v>
      </c>
      <c r="B9" s="54" t="s">
        <v>53</v>
      </c>
      <c r="C9" s="55">
        <v>22</v>
      </c>
      <c r="D9" s="55">
        <v>0</v>
      </c>
      <c r="E9" s="55">
        <v>0</v>
      </c>
      <c r="F9" s="55">
        <v>102</v>
      </c>
      <c r="G9" s="55">
        <v>0</v>
      </c>
      <c r="H9" s="55">
        <v>0</v>
      </c>
      <c r="I9" s="55">
        <v>0</v>
      </c>
      <c r="J9" s="60">
        <f>SUM(C9:I9)</f>
        <v>124</v>
      </c>
      <c r="K9" s="18" t="s">
        <v>41</v>
      </c>
      <c r="L9" s="19">
        <f>J9+J10</f>
        <v>9942</v>
      </c>
      <c r="M9" s="59">
        <f>L9*100/$L$13</f>
        <v>18.278759353569523</v>
      </c>
      <c r="N9" s="23"/>
      <c r="O9" s="23"/>
      <c r="P9" s="23"/>
    </row>
    <row r="10" spans="1:16" x14ac:dyDescent="0.25">
      <c r="A10" s="22" t="s">
        <v>6</v>
      </c>
      <c r="B10" s="16" t="s">
        <v>54</v>
      </c>
      <c r="C10" s="15">
        <v>642</v>
      </c>
      <c r="D10" s="15">
        <v>821</v>
      </c>
      <c r="E10" s="15">
        <v>0</v>
      </c>
      <c r="F10" s="15">
        <v>7990</v>
      </c>
      <c r="G10" s="15">
        <v>361</v>
      </c>
      <c r="H10" s="15">
        <v>0</v>
      </c>
      <c r="I10" s="15">
        <v>4</v>
      </c>
      <c r="J10" s="61">
        <f>SUM(C10:I10)</f>
        <v>9818</v>
      </c>
      <c r="K10" s="18" t="s">
        <v>20</v>
      </c>
      <c r="L10" s="19">
        <f>J11</f>
        <v>142</v>
      </c>
      <c r="M10" s="59">
        <v>0.2</v>
      </c>
      <c r="N10" s="23"/>
      <c r="O10" s="23"/>
      <c r="P10" s="23"/>
    </row>
    <row r="11" spans="1:16" x14ac:dyDescent="0.25">
      <c r="A11" s="53" t="s">
        <v>15</v>
      </c>
      <c r="B11" s="54" t="s">
        <v>58</v>
      </c>
      <c r="C11" s="55">
        <v>78</v>
      </c>
      <c r="D11" s="55">
        <v>30</v>
      </c>
      <c r="E11" s="55">
        <v>0</v>
      </c>
      <c r="F11" s="55">
        <v>34</v>
      </c>
      <c r="G11" s="55">
        <v>0</v>
      </c>
      <c r="H11" s="55">
        <v>0</v>
      </c>
      <c r="I11" s="55">
        <v>0</v>
      </c>
      <c r="J11" s="60">
        <f>SUM(C11:I11)</f>
        <v>142</v>
      </c>
      <c r="K11" s="18" t="s">
        <v>14</v>
      </c>
      <c r="L11" s="19">
        <f>J12+J13+J14</f>
        <v>36242</v>
      </c>
      <c r="M11" s="59">
        <f>L11*100/$L$13</f>
        <v>66.632347263334012</v>
      </c>
      <c r="N11" s="23"/>
      <c r="O11" s="23"/>
      <c r="P11" s="23"/>
    </row>
    <row r="12" spans="1:16" s="6" customFormat="1" x14ac:dyDescent="0.25">
      <c r="A12" s="22" t="s">
        <v>9</v>
      </c>
      <c r="B12" s="16" t="s">
        <v>55</v>
      </c>
      <c r="C12" s="15">
        <v>99</v>
      </c>
      <c r="D12" s="15">
        <v>2</v>
      </c>
      <c r="E12" s="15">
        <v>0</v>
      </c>
      <c r="F12" s="15">
        <v>568</v>
      </c>
      <c r="G12" s="15">
        <v>0</v>
      </c>
      <c r="H12" s="15">
        <v>0</v>
      </c>
      <c r="I12" s="15">
        <v>0</v>
      </c>
      <c r="J12" s="61">
        <f>SUM(C12:I12)</f>
        <v>669</v>
      </c>
      <c r="K12" s="18" t="s">
        <v>7</v>
      </c>
      <c r="L12" s="19">
        <f>J15</f>
        <v>583</v>
      </c>
      <c r="M12" s="59">
        <f>L12*100/$L$13</f>
        <v>1.071868507657517</v>
      </c>
      <c r="N12" s="23"/>
      <c r="O12" s="23"/>
      <c r="P12" s="23"/>
    </row>
    <row r="13" spans="1:16" s="6" customFormat="1" x14ac:dyDescent="0.25">
      <c r="A13" s="53" t="s">
        <v>10</v>
      </c>
      <c r="B13" s="54" t="s">
        <v>56</v>
      </c>
      <c r="C13" s="55">
        <v>4116</v>
      </c>
      <c r="D13" s="55">
        <v>377</v>
      </c>
      <c r="E13" s="55">
        <v>0</v>
      </c>
      <c r="F13" s="55">
        <v>29698</v>
      </c>
      <c r="G13" s="55">
        <v>955</v>
      </c>
      <c r="H13" s="55">
        <v>0</v>
      </c>
      <c r="I13" s="55">
        <v>2</v>
      </c>
      <c r="J13" s="60">
        <f>SUM(C13:I13)</f>
        <v>35148</v>
      </c>
      <c r="K13" s="18" t="s">
        <v>42</v>
      </c>
      <c r="L13" s="19">
        <f>SUM(L8:L12)</f>
        <v>54391</v>
      </c>
      <c r="M13" s="17">
        <f>SUM(M8:M12)</f>
        <v>99.938927396076565</v>
      </c>
      <c r="N13" s="23"/>
      <c r="O13" s="23"/>
      <c r="P13" s="23"/>
    </row>
    <row r="14" spans="1:16" x14ac:dyDescent="0.25">
      <c r="A14" s="22" t="s">
        <v>11</v>
      </c>
      <c r="B14" s="16" t="s">
        <v>57</v>
      </c>
      <c r="C14" s="15">
        <v>45</v>
      </c>
      <c r="D14" s="15">
        <v>11</v>
      </c>
      <c r="E14" s="15">
        <v>0</v>
      </c>
      <c r="F14" s="15">
        <v>226</v>
      </c>
      <c r="G14" s="15">
        <v>143</v>
      </c>
      <c r="H14" s="15">
        <v>0</v>
      </c>
      <c r="I14" s="15">
        <v>0</v>
      </c>
      <c r="J14" s="61">
        <f>SUM(C14:I14)</f>
        <v>425</v>
      </c>
      <c r="K14" s="23"/>
      <c r="L14" s="23"/>
      <c r="M14" s="23"/>
      <c r="N14" s="23"/>
      <c r="O14" s="23"/>
      <c r="P14" s="23"/>
    </row>
    <row r="15" spans="1:16" x14ac:dyDescent="0.25">
      <c r="A15" s="53" t="s">
        <v>7</v>
      </c>
      <c r="B15" s="54" t="s">
        <v>49</v>
      </c>
      <c r="C15" s="55">
        <v>1</v>
      </c>
      <c r="D15" s="55">
        <v>0</v>
      </c>
      <c r="E15" s="55">
        <v>10</v>
      </c>
      <c r="F15" s="55">
        <v>469</v>
      </c>
      <c r="G15" s="55">
        <v>0</v>
      </c>
      <c r="H15" s="55">
        <v>103</v>
      </c>
      <c r="I15" s="55">
        <v>0</v>
      </c>
      <c r="J15" s="60">
        <f>SUM(C15:I15)</f>
        <v>583</v>
      </c>
      <c r="K15" s="23"/>
      <c r="L15" s="23"/>
      <c r="M15" s="23"/>
      <c r="N15" s="23"/>
      <c r="O15" s="23"/>
      <c r="P15" s="23"/>
    </row>
    <row r="16" spans="1:16" ht="9.75" customHeight="1" x14ac:dyDescent="0.25">
      <c r="A16" s="24"/>
      <c r="B16" s="24"/>
      <c r="C16" s="26"/>
      <c r="D16" s="26"/>
      <c r="E16" s="26"/>
      <c r="F16" s="26"/>
      <c r="G16" s="26"/>
      <c r="H16" s="26"/>
      <c r="I16" s="26"/>
      <c r="J16" s="26"/>
      <c r="K16" s="23"/>
      <c r="L16" s="23"/>
      <c r="M16" s="23"/>
      <c r="N16" s="23"/>
      <c r="O16" s="23"/>
    </row>
    <row r="17" spans="1:15" x14ac:dyDescent="0.25">
      <c r="A17" s="51" t="s">
        <v>36</v>
      </c>
      <c r="B17" s="51"/>
      <c r="C17" s="52">
        <f t="shared" ref="C17:E17" si="0">SUM(C7:C15)</f>
        <v>5289</v>
      </c>
      <c r="D17" s="52">
        <f t="shared" si="0"/>
        <v>1496</v>
      </c>
      <c r="E17" s="52">
        <f t="shared" si="0"/>
        <v>10</v>
      </c>
      <c r="F17" s="52">
        <f>SUM(F7:F15)</f>
        <v>45476</v>
      </c>
      <c r="G17" s="52">
        <f>SUM(G7:G15)</f>
        <v>2011</v>
      </c>
      <c r="H17" s="52">
        <f>SUM(H7:H15)</f>
        <v>103</v>
      </c>
      <c r="I17" s="52">
        <f>SUM(I7:I15)</f>
        <v>6</v>
      </c>
      <c r="J17" s="52">
        <f>SUM(J7:J15)</f>
        <v>54391</v>
      </c>
      <c r="K17" s="23"/>
      <c r="L17" s="23"/>
      <c r="M17" s="23"/>
      <c r="N17" s="23"/>
      <c r="O17" s="23"/>
    </row>
    <row r="18" spans="1:15" x14ac:dyDescent="0.25">
      <c r="A18" s="29"/>
      <c r="B18" s="64"/>
      <c r="C18" s="58">
        <f>C17*100/$J$17</f>
        <v>9.7240352264161345</v>
      </c>
      <c r="D18" s="58">
        <f t="shared" ref="D18:I18" si="1">D17*100/$J$17</f>
        <v>2.7504550385174018</v>
      </c>
      <c r="E18" s="58">
        <f t="shared" si="1"/>
        <v>1.8385394642496E-2</v>
      </c>
      <c r="F18" s="58">
        <f t="shared" si="1"/>
        <v>83.60942067621481</v>
      </c>
      <c r="G18" s="58">
        <f t="shared" si="1"/>
        <v>3.6973028626059459</v>
      </c>
      <c r="H18" s="58">
        <f t="shared" si="1"/>
        <v>0.18936956481770881</v>
      </c>
      <c r="I18" s="58">
        <f t="shared" si="1"/>
        <v>1.1031236785497601E-2</v>
      </c>
      <c r="J18" s="59">
        <f>SUM(C18:I18)</f>
        <v>100</v>
      </c>
      <c r="L18" s="23"/>
    </row>
    <row r="19" spans="1:15" x14ac:dyDescent="0.25">
      <c r="A19" s="30"/>
      <c r="B19" s="30"/>
      <c r="C19" s="57"/>
      <c r="D19" s="57"/>
      <c r="E19" s="57"/>
      <c r="F19" s="57"/>
      <c r="G19" s="57"/>
      <c r="H19" s="57"/>
      <c r="I19" s="35"/>
      <c r="L19" s="23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K20" s="23"/>
      <c r="L20" s="23"/>
    </row>
    <row r="21" spans="1:15" x14ac:dyDescent="0.25">
      <c r="A21" s="30"/>
      <c r="B21" s="30"/>
      <c r="C21" s="30"/>
      <c r="D21" s="30"/>
      <c r="E21" s="30"/>
      <c r="F21" s="30"/>
      <c r="G21" s="30"/>
      <c r="H21" s="30"/>
      <c r="K21" s="23"/>
    </row>
    <row r="22" spans="1:15" x14ac:dyDescent="0.25">
      <c r="A22" s="30"/>
      <c r="B22" s="30"/>
      <c r="C22" s="30"/>
      <c r="D22" s="30"/>
      <c r="E22" s="30"/>
      <c r="F22" s="30"/>
      <c r="G22" s="30"/>
      <c r="H22" s="30"/>
      <c r="L22" s="23"/>
    </row>
    <row r="23" spans="1:15" x14ac:dyDescent="0.25">
      <c r="A23" s="30"/>
      <c r="B23" s="30"/>
      <c r="C23" s="30"/>
      <c r="D23" s="30"/>
      <c r="E23" s="30"/>
      <c r="F23" s="30"/>
      <c r="G23" s="30"/>
      <c r="H23" s="30"/>
    </row>
    <row r="24" spans="1:15" x14ac:dyDescent="0.25">
      <c r="A24" s="30"/>
      <c r="B24" s="30"/>
      <c r="C24" s="30"/>
      <c r="D24" s="30"/>
      <c r="E24" s="30"/>
      <c r="F24" s="30"/>
      <c r="G24" s="30"/>
      <c r="H24" s="30"/>
    </row>
    <row r="25" spans="1:15" x14ac:dyDescent="0.25">
      <c r="A25" s="30"/>
      <c r="B25" s="30"/>
      <c r="C25" s="30"/>
      <c r="D25" s="30"/>
      <c r="E25" s="30"/>
      <c r="F25" s="30"/>
      <c r="G25" s="30"/>
      <c r="H25" s="30"/>
    </row>
    <row r="26" spans="1:15" x14ac:dyDescent="0.25">
      <c r="A26" s="30"/>
      <c r="B26" s="30"/>
      <c r="C26" s="30"/>
      <c r="D26" s="30"/>
      <c r="E26" s="30"/>
      <c r="F26" s="30"/>
      <c r="G26" s="30"/>
      <c r="H26" s="30"/>
    </row>
    <row r="27" spans="1:15" x14ac:dyDescent="0.25">
      <c r="A27" s="30"/>
      <c r="B27" s="30"/>
      <c r="C27" s="30"/>
      <c r="D27" s="30"/>
      <c r="E27" s="30"/>
      <c r="F27" s="30"/>
      <c r="G27" s="30"/>
      <c r="H27" s="30"/>
    </row>
    <row r="28" spans="1:15" x14ac:dyDescent="0.25">
      <c r="A28" s="30"/>
      <c r="B28" s="30"/>
      <c r="C28" s="30"/>
      <c r="D28" s="30"/>
      <c r="E28" s="30"/>
      <c r="F28" s="30"/>
      <c r="G28" s="30"/>
      <c r="H28" s="30"/>
    </row>
    <row r="29" spans="1:15" x14ac:dyDescent="0.25">
      <c r="A29" s="30"/>
      <c r="B29" s="30"/>
      <c r="C29" s="30"/>
      <c r="D29" s="30"/>
      <c r="E29" s="30"/>
      <c r="F29" s="30"/>
      <c r="G29" s="30"/>
      <c r="H29" s="30"/>
    </row>
    <row r="30" spans="1:15" x14ac:dyDescent="0.25">
      <c r="A30" s="30"/>
      <c r="B30" s="30"/>
      <c r="C30" s="30"/>
      <c r="D30" s="30"/>
      <c r="E30" s="30"/>
      <c r="F30" s="30"/>
      <c r="G30" s="30"/>
      <c r="H30" s="30"/>
    </row>
    <row r="31" spans="1:15" x14ac:dyDescent="0.25">
      <c r="A31" s="30"/>
      <c r="B31" s="30"/>
      <c r="C31" s="30"/>
      <c r="D31" s="30"/>
      <c r="E31" s="30"/>
      <c r="F31" s="30"/>
      <c r="G31" s="30"/>
      <c r="H31" s="30"/>
    </row>
    <row r="32" spans="1:15" x14ac:dyDescent="0.25">
      <c r="A32" s="30"/>
      <c r="B32" s="30"/>
      <c r="C32" s="30"/>
      <c r="D32" s="30"/>
      <c r="E32" s="30"/>
      <c r="F32" s="30"/>
      <c r="G32" s="30"/>
      <c r="H32" s="30"/>
    </row>
    <row r="33" spans="1:8" x14ac:dyDescent="0.25">
      <c r="A33" s="30"/>
      <c r="B33" s="30"/>
      <c r="C33" s="30"/>
      <c r="D33" s="30"/>
      <c r="E33" s="30"/>
      <c r="F33" s="30"/>
      <c r="G33" s="30"/>
      <c r="H33" s="30"/>
    </row>
    <row r="34" spans="1:8" x14ac:dyDescent="0.25">
      <c r="A34" s="30"/>
      <c r="B34" s="30"/>
      <c r="C34" s="30"/>
      <c r="D34" s="30"/>
      <c r="E34" s="30"/>
      <c r="F34" s="30"/>
      <c r="G34" s="30"/>
      <c r="H34" s="30"/>
    </row>
    <row r="35" spans="1:8" x14ac:dyDescent="0.25">
      <c r="A35" s="30"/>
      <c r="B35" s="30"/>
      <c r="C35" s="30"/>
      <c r="D35" s="30"/>
      <c r="E35" s="30"/>
      <c r="F35" s="30"/>
      <c r="G35" s="30"/>
      <c r="H35" s="30"/>
    </row>
    <row r="36" spans="1:8" x14ac:dyDescent="0.25">
      <c r="A36" s="30"/>
      <c r="B36" s="30"/>
      <c r="C36" s="30"/>
      <c r="D36" s="30"/>
      <c r="E36" s="30"/>
      <c r="F36" s="30"/>
      <c r="G36" s="30"/>
      <c r="H36" s="30"/>
    </row>
    <row r="37" spans="1:8" x14ac:dyDescent="0.25">
      <c r="B37" s="30"/>
    </row>
    <row r="38" spans="1:8" x14ac:dyDescent="0.25">
      <c r="B38" s="30"/>
    </row>
  </sheetData>
  <mergeCells count="10">
    <mergeCell ref="J4:J5"/>
    <mergeCell ref="G4:G5"/>
    <mergeCell ref="B4:B5"/>
    <mergeCell ref="A4:A5"/>
    <mergeCell ref="C4:C5"/>
    <mergeCell ref="D4:D5"/>
    <mergeCell ref="F4:F5"/>
    <mergeCell ref="H4:H5"/>
    <mergeCell ref="I4:I5"/>
    <mergeCell ref="E4:E5"/>
  </mergeCells>
  <pageMargins left="0.7" right="0.7" top="0.75" bottom="0.75" header="0.3" footer="0.3"/>
  <pageSetup orientation="portrait" r:id="rId1"/>
  <ignoredErrors>
    <ignoredError sqref="M8:M9 C18 M11:M1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4.1</vt:lpstr>
      <vt:lpstr>4.2</vt:lpstr>
      <vt:lpstr>4.3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2021-02-11T01:27:25Z</dcterms:modified>
</cp:coreProperties>
</file>