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8505"/>
  </bookViews>
  <sheets>
    <sheet name="10.1.1" sheetId="1" r:id="rId1"/>
    <sheet name="10.1.2" sheetId="2" r:id="rId2"/>
    <sheet name="10.1.3" sheetId="3" r:id="rId3"/>
  </sheets>
  <calcPr calcId="144525"/>
</workbook>
</file>

<file path=xl/calcChain.xml><?xml version="1.0" encoding="utf-8"?>
<calcChain xmlns="http://schemas.openxmlformats.org/spreadsheetml/2006/main">
  <c r="E7" i="3" l="1"/>
  <c r="E8" i="3"/>
  <c r="E9" i="3"/>
  <c r="E10" i="3"/>
  <c r="E11" i="3"/>
  <c r="E6" i="3"/>
  <c r="K19" i="1"/>
  <c r="M19" i="1"/>
  <c r="N19" i="1"/>
  <c r="O19" i="1"/>
  <c r="J19" i="1"/>
  <c r="C19" i="1"/>
  <c r="D19" i="1"/>
  <c r="E19" i="1"/>
  <c r="F19" i="1"/>
  <c r="G19" i="1"/>
  <c r="B19" i="1"/>
  <c r="C28" i="1"/>
  <c r="B28" i="1"/>
  <c r="C21" i="2"/>
  <c r="C20" i="2"/>
  <c r="C18" i="2"/>
  <c r="D7" i="2" s="1"/>
  <c r="D15" i="2" l="1"/>
  <c r="D11" i="2"/>
  <c r="D6" i="2"/>
  <c r="D16" i="2"/>
  <c r="D14" i="2"/>
  <c r="D12" i="2"/>
  <c r="D10" i="2"/>
  <c r="D8" i="2"/>
  <c r="D17" i="2"/>
  <c r="D13" i="2"/>
  <c r="D9" i="2"/>
  <c r="C22" i="2"/>
  <c r="D20" i="2" s="1"/>
  <c r="D18" i="2" l="1"/>
  <c r="D21" i="2"/>
  <c r="D22" i="2" s="1"/>
</calcChain>
</file>

<file path=xl/sharedStrings.xml><?xml version="1.0" encoding="utf-8"?>
<sst xmlns="http://schemas.openxmlformats.org/spreadsheetml/2006/main" count="69" uniqueCount="41">
  <si>
    <t>NACIONAL</t>
  </si>
  <si>
    <t>INTERNACIONAL</t>
  </si>
  <si>
    <t>TOTAL</t>
  </si>
  <si>
    <t>A</t>
  </si>
  <si>
    <t>B</t>
  </si>
  <si>
    <t>C</t>
  </si>
  <si>
    <t>D</t>
  </si>
  <si>
    <t>E</t>
  </si>
  <si>
    <t>F</t>
  </si>
  <si>
    <t>CATEGORÍA</t>
  </si>
  <si>
    <t>CANTIDAD</t>
  </si>
  <si>
    <t>%</t>
  </si>
  <si>
    <t>A NACIONAL</t>
  </si>
  <si>
    <t>A INTERNACIONAL</t>
  </si>
  <si>
    <t>B NACIONAL</t>
  </si>
  <si>
    <t>B INTERNACIONAL</t>
  </si>
  <si>
    <t>C NACIONAL</t>
  </si>
  <si>
    <t>C INTERNACIONAL</t>
  </si>
  <si>
    <t>D NACIONAL</t>
  </si>
  <si>
    <t>D INTERNACIONAL</t>
  </si>
  <si>
    <t>E NACIONAL</t>
  </si>
  <si>
    <t>E INTERNACIONAL</t>
  </si>
  <si>
    <t>F NACIONAL</t>
  </si>
  <si>
    <t>F INTERNACIONAL</t>
  </si>
  <si>
    <t>Tipo de Trámite</t>
  </si>
  <si>
    <t>Nacional</t>
  </si>
  <si>
    <t>Internacional</t>
  </si>
  <si>
    <t>Total</t>
  </si>
  <si>
    <t>Cambio de Categoría</t>
  </si>
  <si>
    <t>Baja de Categoría</t>
  </si>
  <si>
    <t>Categoría Adicional</t>
  </si>
  <si>
    <t>Duplicado</t>
  </si>
  <si>
    <t>Expedición</t>
  </si>
  <si>
    <t>Renovación</t>
  </si>
  <si>
    <t>Subtotal</t>
  </si>
  <si>
    <t xml:space="preserve">Nacional </t>
  </si>
  <si>
    <t>10.  Estadísticas de Procesos del Autotransporte</t>
  </si>
  <si>
    <t xml:space="preserve">10.1 Trámites de Licencias </t>
  </si>
  <si>
    <t>10.1.1 Total de Trámites de Licencias  de Conductor por Tipo, Categoría y Trámite</t>
  </si>
  <si>
    <t>10.1.2 Trámites de Licencias de Conductor por Categoría y Tipo de Licencia</t>
  </si>
  <si>
    <t>10.1.3 Trámites de Licencias  de Conductor por Tipo y Trámite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</si>
</sst>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_-[$€-2]* #,##0.00_-;\-[$€-2]* #,##0.00_-;_-[$€-2]* &quot;-&quot;??_-"/>
    <numFmt numFmtId="166" formatCode="_(&quot;$&quot;* #,##0.00_);_(&quot;$&quot;* \(#,##0.00\);_(&quot;$&quot;* &quot;-&quot;??_);_(@_)"/>
    <numFmt numFmtId="168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85">
    <xf numFmtId="0" fontId="0" fillId="0" borderId="0"/>
    <xf numFmtId="0" fontId="4" fillId="5" borderId="0" applyNumberFormat="0" applyBorder="0" applyAlignment="0" applyProtection="0"/>
    <xf numFmtId="0" fontId="5" fillId="0" borderId="0"/>
    <xf numFmtId="0" fontId="5" fillId="0" borderId="0"/>
    <xf numFmtId="0" fontId="1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0" borderId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6" borderId="0" applyNumberFormat="0" applyBorder="0" applyAlignment="0" applyProtection="0"/>
    <xf numFmtId="0" fontId="5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6" borderId="0" applyNumberFormat="0" applyBorder="0" applyAlignment="0" applyProtection="0"/>
    <xf numFmtId="0" fontId="1" fillId="0" borderId="0"/>
    <xf numFmtId="0" fontId="1" fillId="6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6" borderId="0" applyNumberFormat="0" applyBorder="0" applyAlignment="0" applyProtection="0"/>
  </cellStyleXfs>
  <cellXfs count="51">
    <xf numFmtId="0" fontId="0" fillId="0" borderId="0" xfId="0"/>
    <xf numFmtId="0" fontId="2" fillId="0" borderId="0" xfId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horizontal="center" vertical="center"/>
    </xf>
    <xf numFmtId="0" fontId="2" fillId="9" borderId="0" xfId="1" applyFont="1" applyFill="1" applyBorder="1" applyAlignment="1">
      <alignment horizontal="center" vertical="center"/>
    </xf>
    <xf numFmtId="3" fontId="2" fillId="9" borderId="0" xfId="1" applyNumberFormat="1" applyFont="1" applyFill="1" applyBorder="1" applyAlignment="1">
      <alignment horizontal="center" vertical="center"/>
    </xf>
    <xf numFmtId="0" fontId="2" fillId="9" borderId="0" xfId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0" fillId="8" borderId="0" xfId="0" applyFill="1"/>
    <xf numFmtId="0" fontId="2" fillId="9" borderId="0" xfId="0" applyFont="1" applyFill="1" applyAlignment="1">
      <alignment horizontal="center"/>
    </xf>
    <xf numFmtId="0" fontId="3" fillId="10" borderId="0" xfId="0" applyFont="1" applyFill="1"/>
    <xf numFmtId="3" fontId="0" fillId="10" borderId="0" xfId="0" applyNumberFormat="1" applyFill="1" applyAlignment="1">
      <alignment horizontal="center"/>
    </xf>
    <xf numFmtId="164" fontId="0" fillId="10" borderId="0" xfId="0" applyNumberFormat="1" applyFill="1" applyAlignment="1">
      <alignment horizontal="center"/>
    </xf>
    <xf numFmtId="0" fontId="3" fillId="0" borderId="0" xfId="0" applyFont="1"/>
    <xf numFmtId="3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3" fontId="2" fillId="9" borderId="0" xfId="0" applyNumberFormat="1" applyFont="1" applyFill="1" applyAlignment="1">
      <alignment horizontal="center"/>
    </xf>
    <xf numFmtId="3" fontId="3" fillId="10" borderId="0" xfId="0" applyNumberFormat="1" applyFont="1" applyFill="1" applyAlignment="1">
      <alignment horizontal="center"/>
    </xf>
    <xf numFmtId="164" fontId="3" fillId="1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Fill="1"/>
    <xf numFmtId="0" fontId="6" fillId="0" borderId="0" xfId="103" applyFont="1" applyFill="1"/>
    <xf numFmtId="0" fontId="1" fillId="0" borderId="0" xfId="103" applyFill="1" applyAlignment="1">
      <alignment horizontal="center"/>
    </xf>
    <xf numFmtId="0" fontId="1" fillId="0" borderId="0" xfId="103" applyFill="1"/>
    <xf numFmtId="0" fontId="2" fillId="8" borderId="0" xfId="1" applyFont="1" applyFill="1" applyBorder="1" applyAlignment="1">
      <alignment horizontal="center" vertical="center"/>
    </xf>
    <xf numFmtId="0" fontId="3" fillId="0" borderId="0" xfId="103" applyFont="1" applyBorder="1" applyAlignment="1">
      <alignment horizontal="center" vertical="center"/>
    </xf>
    <xf numFmtId="0" fontId="2" fillId="9" borderId="0" xfId="1" applyFont="1" applyFill="1" applyBorder="1" applyAlignment="1">
      <alignment horizontal="center" vertical="center"/>
    </xf>
    <xf numFmtId="0" fontId="3" fillId="8" borderId="0" xfId="103" applyFont="1" applyFill="1" applyBorder="1" applyAlignment="1">
      <alignment horizontal="center" vertical="center"/>
    </xf>
    <xf numFmtId="0" fontId="1" fillId="8" borderId="0" xfId="103" applyFont="1" applyFill="1" applyBorder="1" applyAlignment="1">
      <alignment horizontal="center"/>
    </xf>
    <xf numFmtId="3" fontId="9" fillId="8" borderId="0" xfId="103" applyNumberFormat="1" applyFont="1" applyFill="1" applyBorder="1" applyAlignment="1">
      <alignment horizontal="center"/>
    </xf>
    <xf numFmtId="0" fontId="9" fillId="8" borderId="0" xfId="103" applyFont="1" applyFill="1" applyBorder="1" applyAlignment="1">
      <alignment horizontal="center" vertical="center"/>
    </xf>
    <xf numFmtId="0" fontId="2" fillId="8" borderId="0" xfId="1" applyFont="1" applyFill="1" applyBorder="1" applyAlignment="1">
      <alignment horizontal="center" vertical="center" wrapText="1"/>
    </xf>
    <xf numFmtId="0" fontId="9" fillId="8" borderId="0" xfId="103" applyFont="1" applyFill="1" applyBorder="1"/>
    <xf numFmtId="3" fontId="10" fillId="8" borderId="0" xfId="103" applyNumberFormat="1" applyFont="1" applyFill="1" applyBorder="1" applyAlignment="1">
      <alignment horizontal="center"/>
    </xf>
    <xf numFmtId="0" fontId="10" fillId="8" borderId="0" xfId="103" applyFont="1" applyFill="1" applyBorder="1"/>
    <xf numFmtId="0" fontId="9" fillId="10" borderId="0" xfId="103" applyFont="1" applyFill="1" applyBorder="1"/>
    <xf numFmtId="3" fontId="10" fillId="10" borderId="0" xfId="103" applyNumberFormat="1" applyFont="1" applyFill="1" applyBorder="1" applyAlignment="1">
      <alignment horizontal="center"/>
    </xf>
    <xf numFmtId="3" fontId="9" fillId="10" borderId="0" xfId="103" applyNumberFormat="1" applyFont="1" applyFill="1" applyBorder="1" applyAlignment="1">
      <alignment horizontal="center"/>
    </xf>
    <xf numFmtId="0" fontId="8" fillId="9" borderId="0" xfId="1" applyFont="1" applyFill="1" applyBorder="1" applyAlignment="1">
      <alignment horizontal="center" vertical="center"/>
    </xf>
    <xf numFmtId="0" fontId="9" fillId="10" borderId="0" xfId="103" applyFont="1" applyFill="1" applyBorder="1" applyAlignment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103" applyNumberFormat="1" applyFont="1" applyFill="1" applyBorder="1" applyAlignment="1">
      <alignment horizontal="center"/>
    </xf>
    <xf numFmtId="3" fontId="4" fillId="0" borderId="0" xfId="0" applyNumberFormat="1" applyFont="1"/>
    <xf numFmtId="168" fontId="0" fillId="0" borderId="0" xfId="0" applyNumberFormat="1" applyAlignment="1">
      <alignment horizontal="center"/>
    </xf>
    <xf numFmtId="168" fontId="4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Fill="1"/>
  </cellXfs>
  <cellStyles count="185">
    <cellStyle name="20% - Énfasis1 2" xfId="20"/>
    <cellStyle name="20% - Énfasis1 2 2" xfId="21"/>
    <cellStyle name="20% - Énfasis1 2 2 2" xfId="85"/>
    <cellStyle name="20% - Énfasis1 2 2 2 2" xfId="176"/>
    <cellStyle name="20% - Énfasis1 2 2 3" xfId="73"/>
    <cellStyle name="20% - Énfasis1 2 2 3 2" xfId="164"/>
    <cellStyle name="20% - Énfasis1 2 2 4" xfId="116"/>
    <cellStyle name="20% - Énfasis1 2 3" xfId="66"/>
    <cellStyle name="20% - Énfasis1 2 3 2" xfId="157"/>
    <cellStyle name="20% - Énfasis1 2 4" xfId="115"/>
    <cellStyle name="20% - Énfasis1 3" xfId="22"/>
    <cellStyle name="20% - Énfasis1 3 2" xfId="90"/>
    <cellStyle name="20% - Énfasis1 3 2 2" xfId="181"/>
    <cellStyle name="20% - Énfasis1 3 3" xfId="70"/>
    <cellStyle name="20% - Énfasis1 3 3 2" xfId="161"/>
    <cellStyle name="20% - Énfasis1 3 4" xfId="117"/>
    <cellStyle name="20% - Énfasis2 2" xfId="87"/>
    <cellStyle name="20% - Énfasis2 2 2" xfId="178"/>
    <cellStyle name="40% - Énfasis1 2" xfId="23"/>
    <cellStyle name="40% - Énfasis1 2 2" xfId="24"/>
    <cellStyle name="40% - Énfasis1 2 2 2" xfId="84"/>
    <cellStyle name="40% - Énfasis1 2 2 2 2" xfId="175"/>
    <cellStyle name="40% - Énfasis1 2 2 3" xfId="74"/>
    <cellStyle name="40% - Énfasis1 2 2 3 2" xfId="165"/>
    <cellStyle name="40% - Énfasis1 2 2 4" xfId="119"/>
    <cellStyle name="40% - Énfasis1 2 3" xfId="65"/>
    <cellStyle name="40% - Énfasis1 2 3 2" xfId="156"/>
    <cellStyle name="40% - Énfasis1 2 4" xfId="118"/>
    <cellStyle name="40% - Énfasis1 3" xfId="25"/>
    <cellStyle name="40% - Énfasis1 3 2" xfId="89"/>
    <cellStyle name="40% - Énfasis1 3 2 2" xfId="180"/>
    <cellStyle name="40% - Énfasis1 3 3" xfId="71"/>
    <cellStyle name="40% - Énfasis1 3 3 2" xfId="162"/>
    <cellStyle name="40% - Énfasis1 3 4" xfId="120"/>
    <cellStyle name="40% - Énfasis3 10" xfId="48"/>
    <cellStyle name="40% - Énfasis3 10 2" xfId="141"/>
    <cellStyle name="40% - Énfasis3 2" xfId="5"/>
    <cellStyle name="40% - Énfasis3 2 2" xfId="6"/>
    <cellStyle name="40% - Énfasis3 2 2 2" xfId="51"/>
    <cellStyle name="40% - Énfasis3 2 2 2 2" xfId="144"/>
    <cellStyle name="40% - Énfasis3 2 2 3" xfId="105"/>
    <cellStyle name="40% - Énfasis3 2 3" xfId="9"/>
    <cellStyle name="40% - Énfasis3 2 3 2" xfId="26"/>
    <cellStyle name="40% - Énfasis3 2 3 2 2" xfId="68"/>
    <cellStyle name="40% - Énfasis3 2 3 2 2 2" xfId="159"/>
    <cellStyle name="40% - Énfasis3 2 3 2 3" xfId="121"/>
    <cellStyle name="40% - Énfasis3 2 3 3" xfId="27"/>
    <cellStyle name="40% - Énfasis3 2 3 3 2" xfId="88"/>
    <cellStyle name="40% - Énfasis3 2 3 3 2 2" xfId="179"/>
    <cellStyle name="40% - Énfasis3 2 3 3 3" xfId="72"/>
    <cellStyle name="40% - Énfasis3 2 3 3 3 2" xfId="163"/>
    <cellStyle name="40% - Énfasis3 2 3 3 4" xfId="122"/>
    <cellStyle name="40% - Énfasis3 2 3 4" xfId="49"/>
    <cellStyle name="40% - Énfasis3 2 3 4 2" xfId="142"/>
    <cellStyle name="40% - Énfasis3 2 3 5" xfId="106"/>
    <cellStyle name="40% - Énfasis3 2 4" xfId="50"/>
    <cellStyle name="40% - Énfasis3 2 4 2" xfId="143"/>
    <cellStyle name="40% - Énfasis3 2 5" xfId="104"/>
    <cellStyle name="40% - Énfasis3 3" xfId="16"/>
    <cellStyle name="40% - Énfasis3 3 2" xfId="52"/>
    <cellStyle name="40% - Énfasis3 3 2 2" xfId="145"/>
    <cellStyle name="40% - Énfasis3 3 3" xfId="112"/>
    <cellStyle name="40% - Énfasis3 4" xfId="17"/>
    <cellStyle name="40% - Énfasis3 4 2" xfId="28"/>
    <cellStyle name="40% - Énfasis3 4 2 2" xfId="29"/>
    <cellStyle name="40% - Énfasis3 4 2 2 2" xfId="79"/>
    <cellStyle name="40% - Énfasis3 4 2 2 2 2" xfId="170"/>
    <cellStyle name="40% - Énfasis3 4 2 2 3" xfId="124"/>
    <cellStyle name="40% - Énfasis3 4 2 3" xfId="76"/>
    <cellStyle name="40% - Énfasis3 4 2 3 2" xfId="167"/>
    <cellStyle name="40% - Énfasis3 4 2 4" xfId="123"/>
    <cellStyle name="40% - Énfasis3 4 3" xfId="62"/>
    <cellStyle name="40% - Énfasis3 4 3 2" xfId="153"/>
    <cellStyle name="40% - Énfasis3 4 4" xfId="113"/>
    <cellStyle name="40% - Énfasis3 5" xfId="30"/>
    <cellStyle name="40% - Énfasis3 5 2" xfId="63"/>
    <cellStyle name="40% - Énfasis3 5 2 2" xfId="154"/>
    <cellStyle name="40% - Énfasis3 5 3" xfId="125"/>
    <cellStyle name="40% - Énfasis3 6" xfId="31"/>
    <cellStyle name="40% - Énfasis3 6 2" xfId="32"/>
    <cellStyle name="40% - Énfasis3 6 2 2" xfId="81"/>
    <cellStyle name="40% - Énfasis3 6 2 2 2" xfId="172"/>
    <cellStyle name="40% - Énfasis3 6 2 3" xfId="127"/>
    <cellStyle name="40% - Énfasis3 6 3" xfId="33"/>
    <cellStyle name="40% - Énfasis3 6 3 2" xfId="19"/>
    <cellStyle name="40% - Énfasis3 6 3 2 2" xfId="45"/>
    <cellStyle name="40% - Énfasis3 6 3 2 2 2" xfId="139"/>
    <cellStyle name="40% - Énfasis3 6 3 2 3" xfId="114"/>
    <cellStyle name="40% - Énfasis3 6 3 3" xfId="82"/>
    <cellStyle name="40% - Énfasis3 6 3 3 2" xfId="173"/>
    <cellStyle name="40% - Énfasis3 6 3 4" xfId="128"/>
    <cellStyle name="40% - Énfasis3 6 4" xfId="47"/>
    <cellStyle name="40% - Énfasis3 6 4 2" xfId="100"/>
    <cellStyle name="40% - Énfasis3 6 4 2 2" xfId="184"/>
    <cellStyle name="40% - Énfasis3 6 4 3" xfId="140"/>
    <cellStyle name="40% - Énfasis3 6 5" xfId="64"/>
    <cellStyle name="40% - Énfasis3 6 5 2" xfId="155"/>
    <cellStyle name="40% - Énfasis3 6 6" xfId="126"/>
    <cellStyle name="40% - Énfasis3 7" xfId="34"/>
    <cellStyle name="40% - Énfasis3 7 2" xfId="67"/>
    <cellStyle name="40% - Énfasis3 7 2 2" xfId="158"/>
    <cellStyle name="40% - Énfasis3 7 3" xfId="129"/>
    <cellStyle name="40% - Énfasis3 8" xfId="35"/>
    <cellStyle name="40% - Énfasis3 8 2" xfId="83"/>
    <cellStyle name="40% - Énfasis3 8 2 2" xfId="174"/>
    <cellStyle name="40% - Énfasis3 8 3" xfId="69"/>
    <cellStyle name="40% - Énfasis3 8 3 2" xfId="160"/>
    <cellStyle name="40% - Énfasis3 8 4" xfId="130"/>
    <cellStyle name="40% - Énfasis3 9" xfId="36"/>
    <cellStyle name="40% - Énfasis3 9 2" xfId="98"/>
    <cellStyle name="40% - Énfasis3 9 2 2" xfId="182"/>
    <cellStyle name="40% - Énfasis3 9 3" xfId="131"/>
    <cellStyle name="40% - Énfasis5 2" xfId="37"/>
    <cellStyle name="40% - Énfasis5 2 2" xfId="38"/>
    <cellStyle name="40% - Énfasis5 2 2 2" xfId="80"/>
    <cellStyle name="40% - Énfasis5 2 2 2 2" xfId="171"/>
    <cellStyle name="40% - Énfasis5 2 2 3" xfId="133"/>
    <cellStyle name="40% - Énfasis5 2 3" xfId="77"/>
    <cellStyle name="40% - Énfasis5 2 3 2" xfId="168"/>
    <cellStyle name="40% - Énfasis5 2 4" xfId="132"/>
    <cellStyle name="40% - Énfasis5 3" xfId="86"/>
    <cellStyle name="40% - Énfasis5 3 2" xfId="177"/>
    <cellStyle name="Énfasis3" xfId="1" builtinId="37"/>
    <cellStyle name="Euro" xfId="7"/>
    <cellStyle name="Millares 2" xfId="8"/>
    <cellStyle name="Millares 2 2" xfId="53"/>
    <cellStyle name="Moneda 2" xfId="11"/>
    <cellStyle name="Moneda 2 2" xfId="54"/>
    <cellStyle name="Normal" xfId="0" builtinId="0"/>
    <cellStyle name="Normal 10" xfId="94"/>
    <cellStyle name="Normal 11" xfId="95"/>
    <cellStyle name="Normal 12" xfId="96"/>
    <cellStyle name="Normal 13" xfId="99"/>
    <cellStyle name="Normal 13 2" xfId="183"/>
    <cellStyle name="Normal 14" xfId="102"/>
    <cellStyle name="Normal 15" xfId="101"/>
    <cellStyle name="Normal 16" xfId="2"/>
    <cellStyle name="Normal 2" xfId="3"/>
    <cellStyle name="Normal 2 2" xfId="46"/>
    <cellStyle name="Normal 3" xfId="4"/>
    <cellStyle name="Normal 3 2" xfId="14"/>
    <cellStyle name="Normal 3 2 2" xfId="56"/>
    <cellStyle name="Normal 3 2 2 2" xfId="147"/>
    <cellStyle name="Normal 3 2 3" xfId="110"/>
    <cellStyle name="Normal 3 3" xfId="15"/>
    <cellStyle name="Normal 3 3 2" xfId="57"/>
    <cellStyle name="Normal 3 3 2 2" xfId="148"/>
    <cellStyle name="Normal 3 3 3" xfId="111"/>
    <cellStyle name="Normal 3 4" xfId="39"/>
    <cellStyle name="Normal 3 4 2" xfId="134"/>
    <cellStyle name="Normal 3 5" xfId="55"/>
    <cellStyle name="Normal 3 5 2" xfId="146"/>
    <cellStyle name="Normal 3 6" xfId="103"/>
    <cellStyle name="Normal 4" xfId="10"/>
    <cellStyle name="Normal 4 2" xfId="13"/>
    <cellStyle name="Normal 4 2 2" xfId="59"/>
    <cellStyle name="Normal 4 2 2 2" xfId="150"/>
    <cellStyle name="Normal 4 2 3" xfId="109"/>
    <cellStyle name="Normal 4 3" xfId="40"/>
    <cellStyle name="Normal 4 3 2" xfId="97"/>
    <cellStyle name="Normal 4 3 3" xfId="135"/>
    <cellStyle name="Normal 4 4" xfId="58"/>
    <cellStyle name="Normal 4 4 2" xfId="149"/>
    <cellStyle name="Normal 4 5" xfId="107"/>
    <cellStyle name="Normal 5" xfId="12"/>
    <cellStyle name="Normal 5 2" xfId="41"/>
    <cellStyle name="Normal 5 2 2" xfId="42"/>
    <cellStyle name="Normal 5 2 2 2" xfId="43"/>
    <cellStyle name="Normal 5 2 2 2 2" xfId="78"/>
    <cellStyle name="Normal 5 2 2 2 2 2" xfId="169"/>
    <cellStyle name="Normal 5 2 2 2 3" xfId="138"/>
    <cellStyle name="Normal 5 2 2 3" xfId="75"/>
    <cellStyle name="Normal 5 2 2 3 2" xfId="166"/>
    <cellStyle name="Normal 5 2 2 4" xfId="137"/>
    <cellStyle name="Normal 5 2 3" xfId="61"/>
    <cellStyle name="Normal 5 2 3 2" xfId="152"/>
    <cellStyle name="Normal 5 2 4" xfId="136"/>
    <cellStyle name="Normal 5 3" xfId="60"/>
    <cellStyle name="Normal 5 3 2" xfId="151"/>
    <cellStyle name="Normal 5 4" xfId="108"/>
    <cellStyle name="Normal 6" xfId="44"/>
    <cellStyle name="Normal 6 2" xfId="18"/>
    <cellStyle name="Normal 7" xfId="91"/>
    <cellStyle name="Normal 8" xfId="93"/>
    <cellStyle name="Normal 9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Trámites de Licencias por</a:t>
            </a:r>
            <a:r>
              <a:rPr lang="es-MX" sz="1400" baseline="0"/>
              <a:t> Categoría 2021</a:t>
            </a:r>
            <a:endParaRPr lang="es-MX" sz="1400"/>
          </a:p>
        </c:rich>
      </c:tx>
      <c:layout>
        <c:manualLayout>
          <c:xMode val="edge"/>
          <c:yMode val="edge"/>
          <c:x val="0.186225483629291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61598420235278"/>
          <c:y val="0.10185185185185185"/>
          <c:w val="0.87065874799676501"/>
          <c:h val="0.67067330125400992"/>
        </c:manualLayout>
      </c:layout>
      <c:lineChart>
        <c:grouping val="standard"/>
        <c:varyColors val="0"/>
        <c:ser>
          <c:idx val="0"/>
          <c:order val="0"/>
          <c:tx>
            <c:strRef>
              <c:f>'10.1.1'!$B$21</c:f>
              <c:strCache>
                <c:ptCount val="1"/>
                <c:pt idx="0">
                  <c:v>Nacional </c:v>
                </c:pt>
              </c:strCache>
            </c:strRef>
          </c:tx>
          <c:dLbls>
            <c:dLbl>
              <c:idx val="2"/>
              <c:layout>
                <c:manualLayout>
                  <c:x val="-3.2211720226843099E-2"/>
                  <c:y val="-6.709499854184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958412098298679E-2"/>
                  <c:y val="-9.024314668999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993698802772527E-2"/>
                  <c:y val="-7.6354257801108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>
                    <a:solidFill>
                      <a:schemeClr val="tx2"/>
                    </a:solidFill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'10.1.1'!$A$22:$A$27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'10.1.1'!$B$22:$B$27</c:f>
              <c:numCache>
                <c:formatCode>#,##0</c:formatCode>
                <c:ptCount val="6"/>
                <c:pt idx="0">
                  <c:v>34844</c:v>
                </c:pt>
                <c:pt idx="1">
                  <c:v>146397</c:v>
                </c:pt>
                <c:pt idx="2">
                  <c:v>3069</c:v>
                </c:pt>
                <c:pt idx="3">
                  <c:v>92</c:v>
                </c:pt>
                <c:pt idx="4">
                  <c:v>72884</c:v>
                </c:pt>
                <c:pt idx="5">
                  <c:v>4957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'10.1.1'!$C$21</c:f>
              <c:strCache>
                <c:ptCount val="1"/>
                <c:pt idx="0">
                  <c:v>Internacional</c:v>
                </c:pt>
              </c:strCache>
            </c:strRef>
          </c:tx>
          <c:marker>
            <c:symbol val="square"/>
            <c:size val="5"/>
          </c:marker>
          <c:dLbls>
            <c:dLbl>
              <c:idx val="0"/>
              <c:layout>
                <c:manualLayout>
                  <c:x val="-1.5122873345933417E-4"/>
                  <c:y val="2.079870224555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5601764335223694E-2"/>
                  <c:y val="-5.3275371828521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0026465028355393"/>
                  <c:y val="-2.5497594050743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6786389413988658E-2"/>
                  <c:y val="-3.0127223680373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5696282293635791E-4"/>
                  <c:y val="-3.0127223680373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rgbClr val="C00000"/>
                    </a:solidFill>
                  </a:defRPr>
                </a:pPr>
                <a:endParaRPr lang="es-MX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'10.1.1'!$A$22:$A$27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'10.1.1'!$C$22:$C$27</c:f>
              <c:numCache>
                <c:formatCode>#,##0</c:formatCode>
                <c:ptCount val="6"/>
                <c:pt idx="0">
                  <c:v>14931</c:v>
                </c:pt>
                <c:pt idx="1">
                  <c:v>90932</c:v>
                </c:pt>
                <c:pt idx="2">
                  <c:v>1302</c:v>
                </c:pt>
                <c:pt idx="3">
                  <c:v>116</c:v>
                </c:pt>
                <c:pt idx="4">
                  <c:v>45875</c:v>
                </c:pt>
                <c:pt idx="5">
                  <c:v>640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75488"/>
        <c:axId val="30977024"/>
      </c:lineChart>
      <c:catAx>
        <c:axId val="309754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30977024"/>
        <c:crosses val="autoZero"/>
        <c:auto val="1"/>
        <c:lblAlgn val="ctr"/>
        <c:lblOffset val="100"/>
        <c:noMultiLvlLbl val="0"/>
      </c:catAx>
      <c:valAx>
        <c:axId val="30977024"/>
        <c:scaling>
          <c:orientation val="minMax"/>
          <c:max val="1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s-MX"/>
          </a:p>
        </c:txPr>
        <c:crossAx val="3097548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Participación</a:t>
            </a:r>
            <a:r>
              <a:rPr lang="es-MX" sz="1200" baseline="0"/>
              <a:t> de los </a:t>
            </a:r>
            <a:r>
              <a:rPr lang="es-MX" sz="1200"/>
              <a:t>Trámites de Licencias </a:t>
            </a:r>
          </a:p>
          <a:p>
            <a:pPr>
              <a:defRPr sz="1200"/>
            </a:pPr>
            <a:r>
              <a:rPr lang="es-MX" sz="1200" u="sng"/>
              <a:t>Nacionales</a:t>
            </a:r>
            <a:r>
              <a:rPr lang="es-MX" sz="1200" baseline="0"/>
              <a:t> por Categoría 2021</a:t>
            </a:r>
            <a:endParaRPr lang="es-MX" sz="1200"/>
          </a:p>
        </c:rich>
      </c:tx>
      <c:layout>
        <c:manualLayout>
          <c:xMode val="edge"/>
          <c:yMode val="edge"/>
          <c:x val="0.1531316710411198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418184763941546"/>
          <c:y val="0.27141458013655961"/>
          <c:w val="0.41813823272090994"/>
          <c:h val="0.6981089219474752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8"/>
          </c:dPt>
          <c:dPt>
            <c:idx val="1"/>
            <c:bubble3D val="0"/>
            <c:explosion val="15"/>
          </c:dPt>
          <c:dPt>
            <c:idx val="2"/>
            <c:bubble3D val="0"/>
            <c:explosion val="9"/>
          </c:dPt>
          <c:dPt>
            <c:idx val="4"/>
            <c:bubble3D val="0"/>
            <c:explosion val="7"/>
            <c:spPr>
              <a:solidFill>
                <a:schemeClr val="bg2">
                  <a:lumMod val="50000"/>
                </a:schemeClr>
              </a:solidFill>
            </c:spPr>
          </c:dPt>
          <c:dPt>
            <c:idx val="5"/>
            <c:bubble3D val="0"/>
            <c:explosion val="16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050"/>
                      <a:t>13.3%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050"/>
                      <a:t>55.8%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8797187388613462E-3"/>
                  <c:y val="3.9750223272046338E-2"/>
                </c:manualLayout>
              </c:layout>
              <c:tx>
                <c:rich>
                  <a:bodyPr/>
                  <a:lstStyle/>
                  <a:p>
                    <a:r>
                      <a:rPr lang="en-US" sz="1050"/>
                      <a:t>1.2%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1050"/>
                      <a:t>27.8%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4319691520041476E-2"/>
                  <c:y val="1.7850165159322053E-2"/>
                </c:manualLayout>
              </c:layout>
              <c:tx>
                <c:rich>
                  <a:bodyPr/>
                  <a:lstStyle/>
                  <a:p>
                    <a:r>
                      <a:rPr lang="en-US" sz="1050"/>
                      <a:t>1.9%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'10.1.1'!$B$9:$G$9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'10.1.1'!$B$19:$G$19</c:f>
              <c:numCache>
                <c:formatCode>0.0</c:formatCode>
                <c:ptCount val="6"/>
                <c:pt idx="0">
                  <c:v>13.2869132827187</c:v>
                </c:pt>
                <c:pt idx="1">
                  <c:v>55.824940989845295</c:v>
                </c:pt>
                <c:pt idx="2">
                  <c:v>1.1702886254351881</c:v>
                </c:pt>
                <c:pt idx="3">
                  <c:v>3.5081965962866501E-2</c:v>
                </c:pt>
                <c:pt idx="4">
                  <c:v>27.792543556930024</c:v>
                </c:pt>
                <c:pt idx="5">
                  <c:v>1.8902315791079267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9369313210848647"/>
          <c:y val="0.31124166404351683"/>
          <c:w val="6.8755686789151352E-2"/>
          <c:h val="0.44743572795878528"/>
        </c:manualLayout>
      </c:layout>
      <c:overlay val="0"/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 b="1" i="0" baseline="0">
                <a:effectLst/>
              </a:rPr>
              <a:t>Participación de los Trámites de Licencias </a:t>
            </a:r>
            <a:r>
              <a:rPr lang="es-MX" sz="1200" b="1" i="0" u="sng" baseline="0">
                <a:effectLst/>
              </a:rPr>
              <a:t>Internacionales</a:t>
            </a:r>
            <a:r>
              <a:rPr lang="es-MX" sz="1200" b="1" i="0" baseline="0">
                <a:effectLst/>
              </a:rPr>
              <a:t> por Categoría 2021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150617283950617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455221800978581"/>
          <c:y val="0.3047618438171541"/>
          <c:w val="0.44732523249408646"/>
          <c:h val="0.69015879211922682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8"/>
          </c:dPt>
          <c:dPt>
            <c:idx val="1"/>
            <c:bubble3D val="0"/>
            <c:explosion val="5"/>
          </c:dPt>
          <c:dPt>
            <c:idx val="3"/>
            <c:bubble3D val="0"/>
            <c:explosion val="11"/>
            <c:spPr>
              <a:ln cmpd="sng">
                <a:solidFill>
                  <a:srgbClr val="7030A0">
                    <a:alpha val="97000"/>
                  </a:srgbClr>
                </a:solidFill>
              </a:ln>
            </c:spPr>
          </c:dPt>
          <c:dPt>
            <c:idx val="4"/>
            <c:bubble3D val="0"/>
            <c:explosion val="10"/>
            <c:spPr>
              <a:solidFill>
                <a:schemeClr val="bg2">
                  <a:lumMod val="50000"/>
                </a:schemeClr>
              </a:solidFill>
            </c:spPr>
          </c:dPt>
          <c:dPt>
            <c:idx val="5"/>
            <c:bubble3D val="0"/>
            <c:explosion val="18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050"/>
                      <a:t>9.7%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6639383040082946E-2"/>
                  <c:y val="-0.12345414354122863"/>
                </c:manualLayout>
              </c:layout>
              <c:tx>
                <c:rich>
                  <a:bodyPr/>
                  <a:lstStyle/>
                  <a:p>
                    <a:r>
                      <a:rPr lang="en-US" sz="1050"/>
                      <a:t>59.1%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3519328602443213E-3"/>
                  <c:y val="5.4328398084559811E-2"/>
                </c:manualLayout>
              </c:layout>
              <c:tx>
                <c:rich>
                  <a:bodyPr/>
                  <a:lstStyle/>
                  <a:p>
                    <a:r>
                      <a:rPr lang="en-US" sz="1050"/>
                      <a:t>0.9%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024172904312886E-4"/>
                  <c:y val="-3.3644987647546525E-2"/>
                </c:manualLayout>
              </c:layout>
              <c:tx>
                <c:rich>
                  <a:bodyPr/>
                  <a:lstStyle/>
                  <a:p>
                    <a:r>
                      <a:rPr lang="en-US" sz="1050"/>
                      <a:t>0.1%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1050"/>
                      <a:t>29.8%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sz="1050"/>
                      <a:t>0.4%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'10.1.1'!$J$9:$O$9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'10.1.1'!$J$19:$O$19</c:f>
              <c:numCache>
                <c:formatCode>0.0</c:formatCode>
                <c:ptCount val="6"/>
                <c:pt idx="0">
                  <c:v>9.7083149106608762</c:v>
                </c:pt>
                <c:pt idx="1">
                  <c:v>59.125074774376444</c:v>
                </c:pt>
                <c:pt idx="2">
                  <c:v>0.9</c:v>
                </c:pt>
                <c:pt idx="3">
                  <c:v>7.5424588415823557E-2</c:v>
                </c:pt>
                <c:pt idx="4">
                  <c:v>29.828474082550912</c:v>
                </c:pt>
                <c:pt idx="5">
                  <c:v>0.41613566022523341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7568902543984586"/>
          <c:y val="0.29799093571191471"/>
          <c:w val="6.950567158668601E-2"/>
          <c:h val="0.53692267748158717"/>
        </c:manualLayout>
      </c:layout>
      <c:overlay val="0"/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Participación de los Trámites</a:t>
            </a:r>
            <a:r>
              <a:rPr lang="es-MX" sz="1200" baseline="0"/>
              <a:t> de Licencias por Categoría Nacional e Internacional 2021</a:t>
            </a:r>
            <a:endParaRPr lang="es-MX" sz="1200"/>
          </a:p>
        </c:rich>
      </c:tx>
      <c:layout>
        <c:manualLayout>
          <c:xMode val="edge"/>
          <c:yMode val="edge"/>
          <c:x val="0.120097112860892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6784995625546804E-2"/>
          <c:y val="0.25925925925925924"/>
          <c:w val="0.42777777777777776"/>
          <c:h val="0.71296296296296291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3"/>
              </a:solidFill>
            </c:spPr>
          </c:dPt>
          <c:dPt>
            <c:idx val="1"/>
            <c:bubble3D val="0"/>
            <c:explosion val="7"/>
            <c:spPr>
              <a:solidFill>
                <a:schemeClr val="bg1">
                  <a:lumMod val="50000"/>
                </a:schemeClr>
              </a:solidFill>
            </c:spPr>
          </c:dPt>
          <c:dPt>
            <c:idx val="2"/>
            <c:bubble3D val="0"/>
            <c:explosion val="9"/>
            <c:spPr>
              <a:solidFill>
                <a:schemeClr val="accent2"/>
              </a:solidFill>
            </c:spPr>
          </c:dPt>
          <c:dPt>
            <c:idx val="3"/>
            <c:bubble3D val="0"/>
            <c:explosion val="10"/>
            <c:spPr>
              <a:solidFill>
                <a:schemeClr val="accent1"/>
              </a:solidFill>
            </c:spPr>
          </c:dPt>
          <c:dPt>
            <c:idx val="4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explosion val="8"/>
            <c:spPr>
              <a:solidFill>
                <a:schemeClr val="tx2">
                  <a:lumMod val="75000"/>
                </a:schemeClr>
              </a:solidFill>
            </c:spPr>
          </c:dPt>
          <c:dPt>
            <c:idx val="8"/>
            <c:bubble3D val="0"/>
            <c:explosion val="18"/>
            <c:spPr>
              <a:solidFill>
                <a:schemeClr val="bg2">
                  <a:lumMod val="50000"/>
                </a:schemeClr>
              </a:solidFill>
            </c:spPr>
          </c:dPt>
          <c:dPt>
            <c:idx val="9"/>
            <c:bubble3D val="0"/>
            <c:explosion val="13"/>
          </c:dPt>
          <c:dPt>
            <c:idx val="10"/>
            <c:bubble3D val="0"/>
            <c:explosion val="9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100"/>
                      <a:t>8.4%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100"/>
                      <a:t>3.6%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100"/>
                      <a:t>35.2%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1100"/>
                      <a:t>21.9%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25E-3"/>
                  <c:y val="8.2844488188976384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0.7%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5973315835520561E-3"/>
                  <c:y val="-3.4679571303587051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0.3%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sz="1100"/>
                      <a:t>17.5%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sz="1100"/>
                      <a:t>11.0%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sz="1100"/>
                      <a:t>1.2%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5.2740813648293965E-2"/>
                  <c:y val="-3.5212890055409743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0.2%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'10.1.2'!$B$6:$B$17</c:f>
              <c:strCache>
                <c:ptCount val="12"/>
                <c:pt idx="0">
                  <c:v>A NACIONAL</c:v>
                </c:pt>
                <c:pt idx="1">
                  <c:v>A INTERNACIONAL</c:v>
                </c:pt>
                <c:pt idx="2">
                  <c:v>B NACIONAL</c:v>
                </c:pt>
                <c:pt idx="3">
                  <c:v>B INTERNACIONAL</c:v>
                </c:pt>
                <c:pt idx="4">
                  <c:v>C NACIONAL</c:v>
                </c:pt>
                <c:pt idx="5">
                  <c:v>C INTERNACIONAL</c:v>
                </c:pt>
                <c:pt idx="6">
                  <c:v>D NACIONAL</c:v>
                </c:pt>
                <c:pt idx="7">
                  <c:v>D INTERNACIONAL</c:v>
                </c:pt>
                <c:pt idx="8">
                  <c:v>E NACIONAL</c:v>
                </c:pt>
                <c:pt idx="9">
                  <c:v>E INTERNACIONAL</c:v>
                </c:pt>
                <c:pt idx="10">
                  <c:v>F NACIONAL</c:v>
                </c:pt>
                <c:pt idx="11">
                  <c:v>F INTERNACIONAL</c:v>
                </c:pt>
              </c:strCache>
            </c:strRef>
          </c:cat>
          <c:val>
            <c:numRef>
              <c:f>'10.1.2'!$D$6:$D$17</c:f>
              <c:numCache>
                <c:formatCode>#,##0.0</c:formatCode>
                <c:ptCount val="12"/>
                <c:pt idx="0">
                  <c:v>8.3751763656772571</c:v>
                </c:pt>
                <c:pt idx="1">
                  <c:v>3.5888462379728825</c:v>
                </c:pt>
                <c:pt idx="2">
                  <c:v>35.188287636495616</c:v>
                </c:pt>
                <c:pt idx="3">
                  <c:v>21.856604789454835</c:v>
                </c:pt>
                <c:pt idx="4">
                  <c:v>0.73767122793776541</c:v>
                </c:pt>
                <c:pt idx="5">
                  <c:v>0.3129514300342035</c:v>
                </c:pt>
                <c:pt idx="6">
                  <c:v>2.2113311492432199E-2</c:v>
                </c:pt>
                <c:pt idx="7">
                  <c:v>2.7882001446979731E-2</c:v>
                </c:pt>
                <c:pt idx="8">
                  <c:v>17.51854994363509</c:v>
                </c:pt>
                <c:pt idx="9">
                  <c:v>11.026610486036164</c:v>
                </c:pt>
                <c:pt idx="10">
                  <c:v>1.1914748376955044</c:v>
                </c:pt>
                <c:pt idx="11">
                  <c:v>0.15383173212126747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62038363954505682"/>
          <c:y val="0.20456875182268883"/>
          <c:w val="0.29906080489938758"/>
          <c:h val="0.79456620005832601"/>
        </c:manualLayout>
      </c:layout>
      <c:overlay val="0"/>
      <c:txPr>
        <a:bodyPr/>
        <a:lstStyle/>
        <a:p>
          <a:pPr>
            <a:defRPr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Participación de los Trámites de Licencias por Tipo 2021</a:t>
            </a:r>
          </a:p>
        </c:rich>
      </c:tx>
      <c:layout>
        <c:manualLayout>
          <c:xMode val="edge"/>
          <c:yMode val="edge"/>
          <c:x val="0.1206041119860017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08355205599299"/>
          <c:y val="0.16666666666666666"/>
          <c:w val="0.49166666666666664"/>
          <c:h val="0.81944444444444442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8"/>
            <c:spPr>
              <a:solidFill>
                <a:schemeClr val="accent2"/>
              </a:solidFill>
            </c:spPr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100"/>
                      <a:t>63.0%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100"/>
                      <a:t>37.0%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'10.1.2'!$B$20:$B$21</c:f>
              <c:strCache>
                <c:ptCount val="2"/>
                <c:pt idx="0">
                  <c:v>NACIONAL</c:v>
                </c:pt>
                <c:pt idx="1">
                  <c:v>INTERNACIONAL</c:v>
                </c:pt>
              </c:strCache>
            </c:strRef>
          </c:cat>
          <c:val>
            <c:numRef>
              <c:f>'10.1.2'!$D$20:$D$21</c:f>
              <c:numCache>
                <c:formatCode>#,##0.0</c:formatCode>
                <c:ptCount val="2"/>
                <c:pt idx="0">
                  <c:v>63.033273322933667</c:v>
                </c:pt>
                <c:pt idx="1">
                  <c:v>36.966726677066333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Participación de los Trámites de Licencias por </a:t>
            </a:r>
          </a:p>
          <a:p>
            <a:pPr>
              <a:defRPr sz="1200"/>
            </a:pPr>
            <a:r>
              <a:rPr lang="es-MX" sz="1200"/>
              <a:t>Tipo de Trámite 2021</a:t>
            </a:r>
          </a:p>
        </c:rich>
      </c:tx>
      <c:layout>
        <c:manualLayout>
          <c:xMode val="edge"/>
          <c:yMode val="edge"/>
          <c:x val="0.17420822397200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1590113735783024E-2"/>
          <c:y val="0.2361111111111111"/>
          <c:w val="0.44166666666666665"/>
          <c:h val="0.73611111111111116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7"/>
            <c:spPr>
              <a:solidFill>
                <a:schemeClr val="accent6"/>
              </a:solidFill>
              <a:ln>
                <a:solidFill>
                  <a:schemeClr val="accent6">
                    <a:alpha val="98000"/>
                  </a:schemeClr>
                </a:solidFill>
              </a:ln>
            </c:spPr>
          </c:dPt>
          <c:dPt>
            <c:idx val="1"/>
            <c:bubble3D val="0"/>
            <c:explosion val="11"/>
            <c:spPr>
              <a:solidFill>
                <a:schemeClr val="accent1"/>
              </a:solidFill>
            </c:spPr>
          </c:dPt>
          <c:dPt>
            <c:idx val="2"/>
            <c:bubble3D val="0"/>
            <c:explosion val="10"/>
          </c:dPt>
          <c:dPt>
            <c:idx val="3"/>
            <c:bubble3D val="0"/>
            <c:explosion val="12"/>
          </c:dPt>
          <c:dPt>
            <c:idx val="4"/>
            <c:bubble3D val="0"/>
            <c:explosion val="12"/>
            <c:spPr>
              <a:solidFill>
                <a:schemeClr val="bg2">
                  <a:lumMod val="50000"/>
                </a:schemeClr>
              </a:solidFill>
            </c:spPr>
          </c:dPt>
          <c:dPt>
            <c:idx val="5"/>
            <c:bubble3D val="0"/>
            <c:explosion val="10"/>
            <c:spPr>
              <a:solidFill>
                <a:schemeClr val="accent2"/>
              </a:solidFill>
            </c:spPr>
          </c:dPt>
          <c:dLbls>
            <c:dLbl>
              <c:idx val="0"/>
              <c:layout>
                <c:manualLayout>
                  <c:x val="-5.1854549431321083E-2"/>
                  <c:y val="2.20118839311752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583989501312336E-2"/>
                  <c:y val="8.34525371828521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9.6%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5510717410323711E-2"/>
                  <c:y val="5.13254593175853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14.8%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66.6%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'10.1.3'!$A$6:$A$11</c:f>
              <c:strCache>
                <c:ptCount val="6"/>
                <c:pt idx="0">
                  <c:v>Baja de Categoría</c:v>
                </c:pt>
                <c:pt idx="1">
                  <c:v>Cambio de Categoría</c:v>
                </c:pt>
                <c:pt idx="2">
                  <c:v>Categoría Adicional</c:v>
                </c:pt>
                <c:pt idx="3">
                  <c:v>Duplicado</c:v>
                </c:pt>
                <c:pt idx="4">
                  <c:v>Expedición</c:v>
                </c:pt>
                <c:pt idx="5">
                  <c:v>Renovación</c:v>
                </c:pt>
              </c:strCache>
            </c:strRef>
          </c:cat>
          <c:val>
            <c:numRef>
              <c:f>'10.1.3'!$E$6:$E$11</c:f>
              <c:numCache>
                <c:formatCode>0.0</c:formatCode>
                <c:ptCount val="6"/>
                <c:pt idx="0">
                  <c:v>9.302012551707893E-2</c:v>
                </c:pt>
                <c:pt idx="1">
                  <c:v>4.5067890269902584</c:v>
                </c:pt>
                <c:pt idx="2">
                  <c:v>9.6161657921492942</c:v>
                </c:pt>
                <c:pt idx="3">
                  <c:v>4.3813200204788494</c:v>
                </c:pt>
                <c:pt idx="4">
                  <c:v>14.841877804725037</c:v>
                </c:pt>
                <c:pt idx="5">
                  <c:v>66.560827230139481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40244969378825"/>
          <c:y val="0.27199657334499855"/>
          <c:w val="0.28681977252843394"/>
          <c:h val="0.50230314960629918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66674</xdr:colOff>
      <xdr:row>33</xdr:row>
      <xdr:rowOff>166687</xdr:rowOff>
    </xdr:from>
    <xdr:to>
      <xdr:col>13</xdr:col>
      <xdr:colOff>142874</xdr:colOff>
      <xdr:row>48</xdr:row>
      <xdr:rowOff>52387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523875</xdr:colOff>
      <xdr:row>18</xdr:row>
      <xdr:rowOff>138112</xdr:rowOff>
    </xdr:from>
    <xdr:to>
      <xdr:col>8</xdr:col>
      <xdr:colOff>9525</xdr:colOff>
      <xdr:row>33</xdr:row>
      <xdr:rowOff>19050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219074</xdr:colOff>
      <xdr:row>18</xdr:row>
      <xdr:rowOff>138111</xdr:rowOff>
    </xdr:from>
    <xdr:to>
      <xdr:col>18</xdr:col>
      <xdr:colOff>76200</xdr:colOff>
      <xdr:row>33</xdr:row>
      <xdr:rowOff>19050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19</xdr:row>
      <xdr:rowOff>90487</xdr:rowOff>
    </xdr:from>
    <xdr:to>
      <xdr:col>10</xdr:col>
      <xdr:colOff>428625</xdr:colOff>
      <xdr:row>33</xdr:row>
      <xdr:rowOff>166687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428625</xdr:colOff>
      <xdr:row>4</xdr:row>
      <xdr:rowOff>14287</xdr:rowOff>
    </xdr:from>
    <xdr:to>
      <xdr:col>10</xdr:col>
      <xdr:colOff>428625</xdr:colOff>
      <xdr:row>19</xdr:row>
      <xdr:rowOff>4762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2</xdr:row>
      <xdr:rowOff>176212</xdr:rowOff>
    </xdr:from>
    <xdr:to>
      <xdr:col>10</xdr:col>
      <xdr:colOff>314325</xdr:colOff>
      <xdr:row>17</xdr:row>
      <xdr:rowOff>119062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9"/>
  <sheetViews>
    <sheetView tabSelected="1" workbookViewId="0">
      <selection activeCell="D67" sqref="D67"/>
    </sheetView>
  </sheetViews>
  <sheetFormatPr baseColWidth="10" defaultRowHeight="15" x14ac:dyDescent="0.25"/>
  <cols>
    <col min="1" max="1" width="20.28515625" customWidth="1"/>
    <col min="2" max="2" width="7.7109375" customWidth="1"/>
    <col min="3" max="3" width="8" customWidth="1"/>
    <col min="4" max="4" width="7.5703125" customWidth="1"/>
    <col min="5" max="5" width="6.7109375" customWidth="1"/>
    <col min="6" max="6" width="7.7109375" customWidth="1"/>
    <col min="7" max="7" width="6.85546875" customWidth="1"/>
    <col min="9" max="9" width="3.5703125" customWidth="1"/>
    <col min="10" max="10" width="8.5703125" customWidth="1"/>
    <col min="11" max="11" width="7.85546875" customWidth="1"/>
    <col min="12" max="12" width="7.42578125" customWidth="1"/>
    <col min="13" max="13" width="6.7109375" customWidth="1"/>
    <col min="14" max="14" width="7" customWidth="1"/>
    <col min="15" max="15" width="6.42578125" customWidth="1"/>
    <col min="17" max="17" width="2.5703125" customWidth="1"/>
    <col min="18" max="18" width="9.140625" customWidth="1"/>
  </cols>
  <sheetData>
    <row r="2" spans="1:18" ht="17.25" x14ac:dyDescent="0.3">
      <c r="A2" s="49" t="s">
        <v>36</v>
      </c>
    </row>
    <row r="3" spans="1:18" ht="17.25" x14ac:dyDescent="0.3">
      <c r="A3" s="49"/>
    </row>
    <row r="4" spans="1:18" ht="17.25" x14ac:dyDescent="0.3">
      <c r="A4" s="49" t="s">
        <v>37</v>
      </c>
    </row>
    <row r="5" spans="1:18" ht="17.25" x14ac:dyDescent="0.3">
      <c r="A5" s="4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ht="17.25" x14ac:dyDescent="0.3">
      <c r="A6" s="49" t="s">
        <v>38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x14ac:dyDescent="0.25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2"/>
    </row>
    <row r="8" spans="1:18" x14ac:dyDescent="0.25">
      <c r="A8" s="26" t="s">
        <v>24</v>
      </c>
      <c r="B8" s="38" t="s">
        <v>25</v>
      </c>
      <c r="C8" s="38"/>
      <c r="D8" s="38"/>
      <c r="E8" s="38"/>
      <c r="F8" s="38"/>
      <c r="G8" s="38"/>
      <c r="H8" s="38"/>
      <c r="I8" s="30"/>
      <c r="J8" s="38" t="s">
        <v>26</v>
      </c>
      <c r="K8" s="38"/>
      <c r="L8" s="38"/>
      <c r="M8" s="38"/>
      <c r="N8" s="38"/>
      <c r="O8" s="38"/>
      <c r="P8" s="38"/>
      <c r="Q8" s="25"/>
      <c r="R8" s="26" t="s">
        <v>27</v>
      </c>
    </row>
    <row r="9" spans="1:18" x14ac:dyDescent="0.25">
      <c r="A9" s="26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  <c r="G9" s="3" t="s">
        <v>8</v>
      </c>
      <c r="H9" s="5" t="s">
        <v>34</v>
      </c>
      <c r="I9" s="30"/>
      <c r="J9" s="3" t="s">
        <v>3</v>
      </c>
      <c r="K9" s="3" t="s">
        <v>4</v>
      </c>
      <c r="L9" s="3" t="s">
        <v>5</v>
      </c>
      <c r="M9" s="3" t="s">
        <v>6</v>
      </c>
      <c r="N9" s="3" t="s">
        <v>7</v>
      </c>
      <c r="O9" s="3" t="s">
        <v>8</v>
      </c>
      <c r="P9" s="5" t="s">
        <v>34</v>
      </c>
      <c r="Q9" s="25"/>
      <c r="R9" s="26"/>
    </row>
    <row r="10" spans="1:18" ht="8.25" customHeight="1" x14ac:dyDescent="0.25">
      <c r="A10" s="24"/>
      <c r="B10" s="24"/>
      <c r="C10" s="24"/>
      <c r="D10" s="24"/>
      <c r="E10" s="24"/>
      <c r="F10" s="24"/>
      <c r="G10" s="24"/>
      <c r="H10" s="31"/>
      <c r="I10" s="30"/>
      <c r="J10" s="24"/>
      <c r="K10" s="24"/>
      <c r="L10" s="24"/>
      <c r="M10" s="24"/>
      <c r="N10" s="24"/>
      <c r="O10" s="24"/>
      <c r="P10" s="31"/>
      <c r="Q10" s="27"/>
      <c r="R10" s="24"/>
    </row>
    <row r="11" spans="1:18" x14ac:dyDescent="0.25">
      <c r="A11" s="35" t="s">
        <v>29</v>
      </c>
      <c r="B11" s="36">
        <v>51</v>
      </c>
      <c r="C11" s="36">
        <v>76</v>
      </c>
      <c r="D11" s="36">
        <v>15</v>
      </c>
      <c r="E11" s="36">
        <v>1</v>
      </c>
      <c r="F11" s="36">
        <v>21</v>
      </c>
      <c r="G11" s="36">
        <v>19</v>
      </c>
      <c r="H11" s="37">
        <v>183</v>
      </c>
      <c r="I11" s="33"/>
      <c r="J11" s="36">
        <v>70</v>
      </c>
      <c r="K11" s="36">
        <v>60</v>
      </c>
      <c r="L11" s="36">
        <v>6</v>
      </c>
      <c r="M11" s="36">
        <v>0</v>
      </c>
      <c r="N11" s="36">
        <v>61</v>
      </c>
      <c r="O11" s="36">
        <v>7</v>
      </c>
      <c r="P11" s="37">
        <v>204</v>
      </c>
      <c r="Q11" s="28"/>
      <c r="R11" s="37">
        <v>387</v>
      </c>
    </row>
    <row r="12" spans="1:18" x14ac:dyDescent="0.25">
      <c r="A12" s="32" t="s">
        <v>28</v>
      </c>
      <c r="B12" s="33">
        <v>1540</v>
      </c>
      <c r="C12" s="33">
        <v>6214</v>
      </c>
      <c r="D12" s="33">
        <v>49</v>
      </c>
      <c r="E12" s="33">
        <v>1</v>
      </c>
      <c r="F12" s="33">
        <v>1584</v>
      </c>
      <c r="G12" s="33">
        <v>36</v>
      </c>
      <c r="H12" s="29">
        <v>9424</v>
      </c>
      <c r="I12" s="33"/>
      <c r="J12" s="33">
        <v>1460</v>
      </c>
      <c r="K12" s="33">
        <v>6205</v>
      </c>
      <c r="L12" s="33">
        <v>42</v>
      </c>
      <c r="M12" s="33">
        <v>0</v>
      </c>
      <c r="N12" s="33">
        <v>1588</v>
      </c>
      <c r="O12" s="33">
        <v>31</v>
      </c>
      <c r="P12" s="29">
        <v>9326</v>
      </c>
      <c r="Q12" s="28"/>
      <c r="R12" s="29">
        <v>18750</v>
      </c>
    </row>
    <row r="13" spans="1:18" x14ac:dyDescent="0.25">
      <c r="A13" s="35" t="s">
        <v>30</v>
      </c>
      <c r="B13" s="36">
        <v>825</v>
      </c>
      <c r="C13" s="36">
        <v>7164</v>
      </c>
      <c r="D13" s="36">
        <v>5</v>
      </c>
      <c r="E13" s="36">
        <v>2</v>
      </c>
      <c r="F13" s="36">
        <v>17884</v>
      </c>
      <c r="G13" s="36">
        <v>1614</v>
      </c>
      <c r="H13" s="37">
        <v>27494</v>
      </c>
      <c r="I13" s="33"/>
      <c r="J13" s="36">
        <v>615</v>
      </c>
      <c r="K13" s="36">
        <v>3777</v>
      </c>
      <c r="L13" s="36">
        <v>1</v>
      </c>
      <c r="M13" s="36">
        <v>1</v>
      </c>
      <c r="N13" s="36">
        <v>8019</v>
      </c>
      <c r="O13" s="36">
        <v>100</v>
      </c>
      <c r="P13" s="37">
        <v>12513</v>
      </c>
      <c r="Q13" s="28"/>
      <c r="R13" s="37">
        <v>40007</v>
      </c>
    </row>
    <row r="14" spans="1:18" x14ac:dyDescent="0.25">
      <c r="A14" s="32" t="s">
        <v>31</v>
      </c>
      <c r="B14" s="33">
        <v>1115</v>
      </c>
      <c r="C14" s="33">
        <v>7645</v>
      </c>
      <c r="D14" s="33">
        <v>128</v>
      </c>
      <c r="E14" s="33">
        <v>16</v>
      </c>
      <c r="F14" s="33">
        <v>3073</v>
      </c>
      <c r="G14" s="33">
        <v>169</v>
      </c>
      <c r="H14" s="29">
        <v>12146</v>
      </c>
      <c r="I14" s="33"/>
      <c r="J14" s="33">
        <v>288</v>
      </c>
      <c r="K14" s="33">
        <v>3581</v>
      </c>
      <c r="L14" s="33">
        <v>49</v>
      </c>
      <c r="M14" s="33">
        <v>30</v>
      </c>
      <c r="N14" s="33">
        <v>2117</v>
      </c>
      <c r="O14" s="33">
        <v>17</v>
      </c>
      <c r="P14" s="29">
        <v>6082</v>
      </c>
      <c r="Q14" s="28"/>
      <c r="R14" s="29">
        <v>18228</v>
      </c>
    </row>
    <row r="15" spans="1:18" x14ac:dyDescent="0.25">
      <c r="A15" s="35" t="s">
        <v>32</v>
      </c>
      <c r="B15" s="36">
        <v>6626</v>
      </c>
      <c r="C15" s="36">
        <v>39602</v>
      </c>
      <c r="D15" s="36">
        <v>12</v>
      </c>
      <c r="E15" s="36">
        <v>5</v>
      </c>
      <c r="F15" s="36">
        <v>0</v>
      </c>
      <c r="G15" s="36">
        <v>441</v>
      </c>
      <c r="H15" s="37">
        <v>46686</v>
      </c>
      <c r="I15" s="33"/>
      <c r="J15" s="36">
        <v>588</v>
      </c>
      <c r="K15" s="36">
        <v>14466</v>
      </c>
      <c r="L15" s="36">
        <v>1</v>
      </c>
      <c r="M15" s="36">
        <v>0</v>
      </c>
      <c r="N15" s="36">
        <v>0</v>
      </c>
      <c r="O15" s="36">
        <v>7</v>
      </c>
      <c r="P15" s="37">
        <v>15062</v>
      </c>
      <c r="Q15" s="28"/>
      <c r="R15" s="37">
        <v>61748</v>
      </c>
    </row>
    <row r="16" spans="1:18" x14ac:dyDescent="0.25">
      <c r="A16" s="32" t="s">
        <v>33</v>
      </c>
      <c r="B16" s="33">
        <v>24687</v>
      </c>
      <c r="C16" s="33">
        <v>85696</v>
      </c>
      <c r="D16" s="33">
        <v>2860</v>
      </c>
      <c r="E16" s="33">
        <v>67</v>
      </c>
      <c r="F16" s="33">
        <v>50322</v>
      </c>
      <c r="G16" s="33">
        <v>2678</v>
      </c>
      <c r="H16" s="29">
        <v>166310</v>
      </c>
      <c r="I16" s="33"/>
      <c r="J16" s="33">
        <v>11910</v>
      </c>
      <c r="K16" s="33">
        <v>62843</v>
      </c>
      <c r="L16" s="33">
        <v>1203</v>
      </c>
      <c r="M16" s="33">
        <v>85</v>
      </c>
      <c r="N16" s="33">
        <v>34090</v>
      </c>
      <c r="O16" s="33">
        <v>478</v>
      </c>
      <c r="P16" s="29">
        <v>110609</v>
      </c>
      <c r="Q16" s="28"/>
      <c r="R16" s="29">
        <v>276919</v>
      </c>
    </row>
    <row r="17" spans="1:18" ht="9" customHeight="1" x14ac:dyDescent="0.25">
      <c r="A17" s="34"/>
      <c r="B17" s="33"/>
      <c r="C17" s="33"/>
      <c r="D17" s="33"/>
      <c r="E17" s="33"/>
      <c r="F17" s="33"/>
      <c r="G17" s="33"/>
      <c r="H17" s="29"/>
      <c r="I17" s="33"/>
      <c r="J17" s="33"/>
      <c r="K17" s="33"/>
      <c r="L17" s="33"/>
      <c r="M17" s="33"/>
      <c r="N17" s="33"/>
      <c r="O17" s="33"/>
      <c r="P17" s="29"/>
      <c r="Q17" s="28"/>
      <c r="R17" s="29"/>
    </row>
    <row r="18" spans="1:18" x14ac:dyDescent="0.25">
      <c r="A18" s="3" t="s">
        <v>27</v>
      </c>
      <c r="B18" s="4">
        <v>34844</v>
      </c>
      <c r="C18" s="4">
        <v>146397</v>
      </c>
      <c r="D18" s="4">
        <v>3069</v>
      </c>
      <c r="E18" s="4">
        <v>92</v>
      </c>
      <c r="F18" s="4">
        <v>72884</v>
      </c>
      <c r="G18" s="4">
        <v>4957</v>
      </c>
      <c r="H18" s="4">
        <v>262243</v>
      </c>
      <c r="I18" s="2"/>
      <c r="J18" s="4">
        <v>14931</v>
      </c>
      <c r="K18" s="4">
        <v>90932</v>
      </c>
      <c r="L18" s="4">
        <v>1302</v>
      </c>
      <c r="M18" s="4">
        <v>116</v>
      </c>
      <c r="N18" s="4">
        <v>45875</v>
      </c>
      <c r="O18" s="4">
        <v>640</v>
      </c>
      <c r="P18" s="4">
        <v>153796</v>
      </c>
      <c r="Q18" s="1"/>
      <c r="R18" s="4">
        <v>416039</v>
      </c>
    </row>
    <row r="19" spans="1:18" x14ac:dyDescent="0.25">
      <c r="B19" s="48">
        <f>B18*100/$H$18</f>
        <v>13.2869132827187</v>
      </c>
      <c r="C19" s="48">
        <f t="shared" ref="C19:G19" si="0">C18*100/$H$18</f>
        <v>55.824940989845295</v>
      </c>
      <c r="D19" s="48">
        <f t="shared" si="0"/>
        <v>1.1702886254351881</v>
      </c>
      <c r="E19" s="48">
        <f t="shared" si="0"/>
        <v>3.5081965962866501E-2</v>
      </c>
      <c r="F19" s="48">
        <f t="shared" si="0"/>
        <v>27.792543556930024</v>
      </c>
      <c r="G19" s="48">
        <f t="shared" si="0"/>
        <v>1.8902315791079267</v>
      </c>
      <c r="H19" s="43"/>
      <c r="I19" s="43"/>
      <c r="J19" s="48">
        <f>J18*100/$P$18</f>
        <v>9.7083149106608762</v>
      </c>
      <c r="K19" s="48">
        <f t="shared" ref="K19:O19" si="1">K18*100/$P$18</f>
        <v>59.125074774376444</v>
      </c>
      <c r="L19" s="48">
        <v>0.9</v>
      </c>
      <c r="M19" s="48">
        <f t="shared" si="1"/>
        <v>7.5424588415823557E-2</v>
      </c>
      <c r="N19" s="48">
        <f t="shared" si="1"/>
        <v>29.828474082550912</v>
      </c>
      <c r="O19" s="48">
        <f t="shared" si="1"/>
        <v>0.41613566022523341</v>
      </c>
      <c r="P19" s="41"/>
    </row>
    <row r="20" spans="1:18" x14ac:dyDescent="0.25">
      <c r="B20" s="40"/>
      <c r="C20" s="40"/>
      <c r="D20" s="42"/>
      <c r="E20" s="42"/>
      <c r="F20" s="40"/>
      <c r="G20" s="40"/>
      <c r="J20" s="40"/>
      <c r="K20" s="40"/>
      <c r="L20" s="40"/>
      <c r="M20" s="40"/>
      <c r="N20" s="40"/>
      <c r="O20" s="40"/>
    </row>
    <row r="21" spans="1:18" x14ac:dyDescent="0.25">
      <c r="A21" s="43"/>
      <c r="B21" s="43" t="s">
        <v>35</v>
      </c>
      <c r="C21" s="43" t="s">
        <v>26</v>
      </c>
      <c r="D21" s="43"/>
      <c r="E21" s="41"/>
    </row>
    <row r="22" spans="1:18" x14ac:dyDescent="0.25">
      <c r="A22" s="44" t="s">
        <v>3</v>
      </c>
      <c r="B22" s="45">
        <v>34844</v>
      </c>
      <c r="C22" s="45">
        <v>14931</v>
      </c>
      <c r="D22" s="43"/>
      <c r="E22" s="41"/>
    </row>
    <row r="23" spans="1:18" x14ac:dyDescent="0.25">
      <c r="A23" s="44" t="s">
        <v>4</v>
      </c>
      <c r="B23" s="45">
        <v>146397</v>
      </c>
      <c r="C23" s="45">
        <v>90932</v>
      </c>
      <c r="D23" s="43"/>
      <c r="E23" s="41"/>
    </row>
    <row r="24" spans="1:18" x14ac:dyDescent="0.25">
      <c r="A24" s="44" t="s">
        <v>5</v>
      </c>
      <c r="B24" s="45">
        <v>3069</v>
      </c>
      <c r="C24" s="45">
        <v>1302</v>
      </c>
      <c r="D24" s="43"/>
      <c r="E24" s="41"/>
    </row>
    <row r="25" spans="1:18" x14ac:dyDescent="0.25">
      <c r="A25" s="44" t="s">
        <v>6</v>
      </c>
      <c r="B25" s="45">
        <v>92</v>
      </c>
      <c r="C25" s="45">
        <v>116</v>
      </c>
      <c r="D25" s="43"/>
      <c r="E25" s="41"/>
    </row>
    <row r="26" spans="1:18" x14ac:dyDescent="0.25">
      <c r="A26" s="44" t="s">
        <v>7</v>
      </c>
      <c r="B26" s="45">
        <v>72884</v>
      </c>
      <c r="C26" s="45">
        <v>45875</v>
      </c>
      <c r="D26" s="43"/>
      <c r="E26" s="41"/>
    </row>
    <row r="27" spans="1:18" x14ac:dyDescent="0.25">
      <c r="A27" s="44" t="s">
        <v>8</v>
      </c>
      <c r="B27" s="45">
        <v>4957</v>
      </c>
      <c r="C27" s="45">
        <v>640</v>
      </c>
      <c r="D27" s="43"/>
      <c r="E27" s="41"/>
    </row>
    <row r="28" spans="1:18" x14ac:dyDescent="0.25">
      <c r="A28" s="44" t="s">
        <v>27</v>
      </c>
      <c r="B28" s="46">
        <f>SUM(B22:B27)</f>
        <v>262243</v>
      </c>
      <c r="C28" s="46">
        <f>SUM(C22:C27)</f>
        <v>153796</v>
      </c>
      <c r="D28" s="43"/>
    </row>
    <row r="29" spans="1:18" x14ac:dyDescent="0.25">
      <c r="A29" s="43"/>
      <c r="B29" s="43"/>
      <c r="C29" s="43"/>
    </row>
  </sheetData>
  <mergeCells count="4">
    <mergeCell ref="A8:A9"/>
    <mergeCell ref="B8:H8"/>
    <mergeCell ref="J8:P8"/>
    <mergeCell ref="R8:R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"/>
  <sheetViews>
    <sheetView workbookViewId="0">
      <selection activeCell="B51" sqref="B51"/>
    </sheetView>
  </sheetViews>
  <sheetFormatPr baseColWidth="10" defaultRowHeight="15" x14ac:dyDescent="0.25"/>
  <cols>
    <col min="2" max="2" width="19.140625" customWidth="1"/>
    <col min="3" max="3" width="10.28515625" bestFit="1" customWidth="1"/>
    <col min="4" max="4" width="11.5703125" customWidth="1"/>
  </cols>
  <sheetData>
    <row r="2" spans="1:4" ht="17.25" x14ac:dyDescent="0.3">
      <c r="A2" s="49" t="s">
        <v>39</v>
      </c>
    </row>
    <row r="4" spans="1:4" ht="6.75" customHeight="1" x14ac:dyDescent="0.25">
      <c r="B4" s="6"/>
      <c r="C4" s="6"/>
      <c r="D4" s="7"/>
    </row>
    <row r="5" spans="1:4" x14ac:dyDescent="0.25">
      <c r="B5" s="8" t="s">
        <v>9</v>
      </c>
      <c r="C5" s="8" t="s">
        <v>10</v>
      </c>
      <c r="D5" s="8" t="s">
        <v>11</v>
      </c>
    </row>
    <row r="6" spans="1:4" x14ac:dyDescent="0.25">
      <c r="B6" s="9" t="s">
        <v>12</v>
      </c>
      <c r="C6" s="10">
        <v>34844</v>
      </c>
      <c r="D6" s="11">
        <f>C6*100/$C$18</f>
        <v>8.3751763656772571</v>
      </c>
    </row>
    <row r="7" spans="1:4" x14ac:dyDescent="0.25">
      <c r="B7" s="12" t="s">
        <v>13</v>
      </c>
      <c r="C7" s="13">
        <v>14931</v>
      </c>
      <c r="D7" s="14">
        <f t="shared" ref="D7:D17" si="0">C7*100/$C$18</f>
        <v>3.5888462379728825</v>
      </c>
    </row>
    <row r="8" spans="1:4" x14ac:dyDescent="0.25">
      <c r="B8" s="9" t="s">
        <v>14</v>
      </c>
      <c r="C8" s="10">
        <v>146397</v>
      </c>
      <c r="D8" s="11">
        <f t="shared" si="0"/>
        <v>35.188287636495616</v>
      </c>
    </row>
    <row r="9" spans="1:4" x14ac:dyDescent="0.25">
      <c r="B9" s="12" t="s">
        <v>15</v>
      </c>
      <c r="C9" s="13">
        <v>90932</v>
      </c>
      <c r="D9" s="14">
        <f t="shared" si="0"/>
        <v>21.856604789454835</v>
      </c>
    </row>
    <row r="10" spans="1:4" x14ac:dyDescent="0.25">
      <c r="B10" s="9" t="s">
        <v>16</v>
      </c>
      <c r="C10" s="10">
        <v>3069</v>
      </c>
      <c r="D10" s="11">
        <f t="shared" si="0"/>
        <v>0.73767122793776541</v>
      </c>
    </row>
    <row r="11" spans="1:4" x14ac:dyDescent="0.25">
      <c r="B11" s="12" t="s">
        <v>17</v>
      </c>
      <c r="C11" s="13">
        <v>1302</v>
      </c>
      <c r="D11" s="14">
        <f t="shared" si="0"/>
        <v>0.3129514300342035</v>
      </c>
    </row>
    <row r="12" spans="1:4" x14ac:dyDescent="0.25">
      <c r="B12" s="9" t="s">
        <v>18</v>
      </c>
      <c r="C12" s="10">
        <v>92</v>
      </c>
      <c r="D12" s="11">
        <f t="shared" si="0"/>
        <v>2.2113311492432199E-2</v>
      </c>
    </row>
    <row r="13" spans="1:4" x14ac:dyDescent="0.25">
      <c r="B13" s="12" t="s">
        <v>19</v>
      </c>
      <c r="C13" s="13">
        <v>116</v>
      </c>
      <c r="D13" s="14">
        <f t="shared" si="0"/>
        <v>2.7882001446979731E-2</v>
      </c>
    </row>
    <row r="14" spans="1:4" x14ac:dyDescent="0.25">
      <c r="B14" s="9" t="s">
        <v>20</v>
      </c>
      <c r="C14" s="10">
        <v>72884</v>
      </c>
      <c r="D14" s="11">
        <f t="shared" si="0"/>
        <v>17.51854994363509</v>
      </c>
    </row>
    <row r="15" spans="1:4" x14ac:dyDescent="0.25">
      <c r="B15" s="12" t="s">
        <v>21</v>
      </c>
      <c r="C15" s="13">
        <v>45875</v>
      </c>
      <c r="D15" s="14">
        <f t="shared" si="0"/>
        <v>11.026610486036164</v>
      </c>
    </row>
    <row r="16" spans="1:4" x14ac:dyDescent="0.25">
      <c r="B16" s="9" t="s">
        <v>22</v>
      </c>
      <c r="C16" s="10">
        <v>4957</v>
      </c>
      <c r="D16" s="11">
        <f t="shared" si="0"/>
        <v>1.1914748376955044</v>
      </c>
    </row>
    <row r="17" spans="2:4" x14ac:dyDescent="0.25">
      <c r="B17" s="12" t="s">
        <v>23</v>
      </c>
      <c r="C17" s="13">
        <v>640</v>
      </c>
      <c r="D17" s="14">
        <f t="shared" si="0"/>
        <v>0.15383173212126747</v>
      </c>
    </row>
    <row r="18" spans="2:4" x14ac:dyDescent="0.25">
      <c r="B18" s="8" t="s">
        <v>2</v>
      </c>
      <c r="C18" s="15">
        <f>SUM(C6:C17)</f>
        <v>416039</v>
      </c>
      <c r="D18" s="15">
        <f>SUM(D6:D17)</f>
        <v>100</v>
      </c>
    </row>
    <row r="19" spans="2:4" ht="6.75" customHeight="1" x14ac:dyDescent="0.25"/>
    <row r="20" spans="2:4" x14ac:dyDescent="0.25">
      <c r="B20" s="9" t="s">
        <v>0</v>
      </c>
      <c r="C20" s="16">
        <f>C6+C8+C10+C12+C14+C16</f>
        <v>262243</v>
      </c>
      <c r="D20" s="17">
        <f>C20*100/C22</f>
        <v>63.033273322933667</v>
      </c>
    </row>
    <row r="21" spans="2:4" x14ac:dyDescent="0.25">
      <c r="B21" s="12" t="s">
        <v>1</v>
      </c>
      <c r="C21" s="18">
        <f>C7+C9+C11+C13+C15+C17</f>
        <v>153796</v>
      </c>
      <c r="D21" s="19">
        <f>C21*100/C22</f>
        <v>36.966726677066333</v>
      </c>
    </row>
    <row r="22" spans="2:4" x14ac:dyDescent="0.25">
      <c r="B22" s="8" t="s">
        <v>2</v>
      </c>
      <c r="C22" s="15">
        <f>SUM(C20:C21)</f>
        <v>416039</v>
      </c>
      <c r="D22" s="15">
        <f>SUM(D20:D21)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45" sqref="A45"/>
    </sheetView>
  </sheetViews>
  <sheetFormatPr baseColWidth="10" defaultRowHeight="15" x14ac:dyDescent="0.25"/>
  <cols>
    <col min="1" max="1" width="28.42578125" customWidth="1"/>
    <col min="3" max="3" width="15.5703125" bestFit="1" customWidth="1"/>
  </cols>
  <sheetData>
    <row r="1" spans="1:6" x14ac:dyDescent="0.25">
      <c r="A1" s="20"/>
      <c r="B1" s="20"/>
      <c r="C1" s="20"/>
      <c r="D1" s="20"/>
      <c r="E1" s="20"/>
    </row>
    <row r="2" spans="1:6" ht="17.25" x14ac:dyDescent="0.3">
      <c r="A2" s="50" t="s">
        <v>40</v>
      </c>
      <c r="B2" s="22"/>
      <c r="C2" s="22"/>
      <c r="D2" s="22"/>
      <c r="E2" s="20"/>
    </row>
    <row r="3" spans="1:6" x14ac:dyDescent="0.25">
      <c r="A3" s="20"/>
      <c r="B3" s="20"/>
      <c r="C3" s="20"/>
      <c r="D3" s="20"/>
      <c r="E3" s="20"/>
    </row>
    <row r="4" spans="1:6" ht="19.5" customHeight="1" x14ac:dyDescent="0.25">
      <c r="A4" s="3" t="s">
        <v>24</v>
      </c>
      <c r="B4" s="3" t="s">
        <v>25</v>
      </c>
      <c r="C4" s="3" t="s">
        <v>26</v>
      </c>
      <c r="D4" s="3" t="s">
        <v>27</v>
      </c>
    </row>
    <row r="5" spans="1:6" ht="9" customHeight="1" x14ac:dyDescent="0.25">
      <c r="A5" s="24"/>
      <c r="B5" s="24"/>
      <c r="C5" s="24"/>
      <c r="D5" s="24"/>
    </row>
    <row r="6" spans="1:6" x14ac:dyDescent="0.25">
      <c r="A6" s="39" t="s">
        <v>29</v>
      </c>
      <c r="B6" s="37">
        <v>183</v>
      </c>
      <c r="C6" s="37">
        <v>204</v>
      </c>
      <c r="D6" s="37">
        <v>387</v>
      </c>
      <c r="E6" s="48">
        <f>D6*100/$D$13</f>
        <v>9.302012551707893E-2</v>
      </c>
      <c r="F6" s="47"/>
    </row>
    <row r="7" spans="1:6" x14ac:dyDescent="0.25">
      <c r="A7" s="32" t="s">
        <v>28</v>
      </c>
      <c r="B7" s="29">
        <v>9424</v>
      </c>
      <c r="C7" s="29">
        <v>9326</v>
      </c>
      <c r="D7" s="29">
        <v>18750</v>
      </c>
      <c r="E7" s="48">
        <f t="shared" ref="E7:E11" si="0">D7*100/$D$13</f>
        <v>4.5067890269902584</v>
      </c>
      <c r="F7" s="47"/>
    </row>
    <row r="8" spans="1:6" x14ac:dyDescent="0.25">
      <c r="A8" s="39" t="s">
        <v>30</v>
      </c>
      <c r="B8" s="37">
        <v>27494</v>
      </c>
      <c r="C8" s="37">
        <v>12513</v>
      </c>
      <c r="D8" s="37">
        <v>40007</v>
      </c>
      <c r="E8" s="48">
        <f t="shared" si="0"/>
        <v>9.6161657921492942</v>
      </c>
      <c r="F8" s="47"/>
    </row>
    <row r="9" spans="1:6" x14ac:dyDescent="0.25">
      <c r="A9" s="32" t="s">
        <v>31</v>
      </c>
      <c r="B9" s="29">
        <v>12146</v>
      </c>
      <c r="C9" s="29">
        <v>6082</v>
      </c>
      <c r="D9" s="29">
        <v>18228</v>
      </c>
      <c r="E9" s="48">
        <f t="shared" si="0"/>
        <v>4.3813200204788494</v>
      </c>
      <c r="F9" s="47"/>
    </row>
    <row r="10" spans="1:6" x14ac:dyDescent="0.25">
      <c r="A10" s="39" t="s">
        <v>32</v>
      </c>
      <c r="B10" s="37">
        <v>46686</v>
      </c>
      <c r="C10" s="37">
        <v>15062</v>
      </c>
      <c r="D10" s="37">
        <v>61748</v>
      </c>
      <c r="E10" s="48">
        <f t="shared" si="0"/>
        <v>14.841877804725037</v>
      </c>
      <c r="F10" s="47"/>
    </row>
    <row r="11" spans="1:6" x14ac:dyDescent="0.25">
      <c r="A11" s="32" t="s">
        <v>33</v>
      </c>
      <c r="B11" s="29">
        <v>166310</v>
      </c>
      <c r="C11" s="29">
        <v>110609</v>
      </c>
      <c r="D11" s="29">
        <v>276919</v>
      </c>
      <c r="E11" s="48">
        <f t="shared" si="0"/>
        <v>66.560827230139481</v>
      </c>
      <c r="F11" s="47"/>
    </row>
    <row r="12" spans="1:6" ht="8.25" customHeight="1" x14ac:dyDescent="0.25">
      <c r="A12" s="34"/>
      <c r="B12" s="29"/>
      <c r="C12" s="29"/>
      <c r="D12" s="29"/>
    </row>
    <row r="13" spans="1:6" ht="18.75" customHeight="1" x14ac:dyDescent="0.25">
      <c r="A13" s="3" t="s">
        <v>27</v>
      </c>
      <c r="B13" s="4">
        <v>262243</v>
      </c>
      <c r="C13" s="4">
        <v>153796</v>
      </c>
      <c r="D13" s="4">
        <v>416039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10.1.1</vt:lpstr>
      <vt:lpstr>10.1.2</vt:lpstr>
      <vt:lpstr>10.1.3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2022-02-10T20:50:37Z</dcterms:created>
  <dcterms:modified xsi:type="dcterms:W3CDTF">2022-02-11T01:23:29Z</dcterms:modified>
</cp:coreProperties>
</file>