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uarios\mflorviv\Documents\Estadística\Estadística Básica 2021\"/>
    </mc:Choice>
  </mc:AlternateContent>
  <xr:revisionPtr revIDLastSave="0" documentId="13_ncr:1_{2F08BA02-78E3-4200-9EBF-AE6899B125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0.3.1" sheetId="6" r:id="rId1"/>
    <sheet name="10.3.2" sheetId="1" r:id="rId2"/>
    <sheet name="10.3.3" sheetId="7" r:id="rId3"/>
    <sheet name="10.3.4" sheetId="8" r:id="rId4"/>
    <sheet name="10.3.5" sheetId="9" r:id="rId5"/>
    <sheet name="10.3.6" sheetId="10" r:id="rId6"/>
  </sheets>
  <externalReferences>
    <externalReference r:id="rId7"/>
    <externalReference r:id="rId8"/>
  </externalReferences>
  <definedNames>
    <definedName name="AGUASCALIENTES" localSheetId="3">#REF!</definedName>
    <definedName name="AGUASCALIENTES" localSheetId="4">#REF!</definedName>
    <definedName name="AGUASCALIENTES">#REF!</definedName>
    <definedName name="Materiales_peligrosos" localSheetId="0">'[1]1.1.3'!#REF!</definedName>
    <definedName name="Materiales_peligrosos" localSheetId="3">'[2]1.1.3'!#REF!</definedName>
    <definedName name="Materiales_peligrosos" localSheetId="4">'[2]1.1.3'!#REF!</definedName>
    <definedName name="Materiales_peligrosos">'[2]1.1.3'!#REF!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6" l="1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L8" i="10" l="1"/>
  <c r="L9" i="10"/>
  <c r="L10" i="10"/>
  <c r="L11" i="10"/>
  <c r="L12" i="10"/>
  <c r="L7" i="10"/>
  <c r="K14" i="10"/>
  <c r="G40" i="9"/>
  <c r="E14" i="10" l="1"/>
  <c r="G8" i="10" l="1"/>
  <c r="G9" i="10"/>
  <c r="G10" i="10"/>
  <c r="G11" i="10"/>
  <c r="G12" i="10"/>
  <c r="G7" i="10"/>
  <c r="B14" i="10"/>
  <c r="C14" i="10"/>
  <c r="D14" i="10"/>
  <c r="F14" i="10"/>
  <c r="B14" i="7" l="1"/>
  <c r="C14" i="7"/>
  <c r="D40" i="8" l="1"/>
  <c r="C40" i="8"/>
  <c r="B40" i="8"/>
  <c r="G14" i="10" l="1"/>
  <c r="F9" i="6"/>
  <c r="F10" i="6"/>
  <c r="F11" i="6"/>
  <c r="F12" i="6"/>
  <c r="F13" i="6"/>
  <c r="F14" i="6"/>
  <c r="F16" i="6"/>
  <c r="F17" i="6"/>
  <c r="F15" i="6"/>
  <c r="F18" i="6"/>
  <c r="F19" i="6"/>
  <c r="F20" i="6"/>
  <c r="F21" i="6"/>
  <c r="F22" i="6"/>
  <c r="F23" i="6"/>
  <c r="F24" i="6"/>
  <c r="F25" i="6"/>
  <c r="F26" i="6"/>
  <c r="F27" i="6"/>
  <c r="F28" i="6"/>
  <c r="F30" i="6"/>
  <c r="F31" i="6"/>
  <c r="F32" i="6"/>
  <c r="F33" i="6"/>
  <c r="F34" i="6"/>
  <c r="F35" i="6"/>
  <c r="F36" i="6"/>
  <c r="F37" i="6"/>
  <c r="F38" i="6"/>
  <c r="F39" i="6"/>
  <c r="F40" i="6"/>
  <c r="C42" i="6"/>
  <c r="D42" i="6"/>
  <c r="B42" i="6"/>
  <c r="H14" i="10"/>
  <c r="B40" i="9"/>
  <c r="K14" i="7"/>
  <c r="J7" i="7"/>
  <c r="G7" i="7"/>
  <c r="F14" i="7"/>
  <c r="E15" i="10" l="1"/>
  <c r="C15" i="10"/>
  <c r="F15" i="10"/>
  <c r="B15" i="10"/>
  <c r="M7" i="10"/>
  <c r="L7" i="7"/>
  <c r="E42" i="6"/>
  <c r="F29" i="6"/>
  <c r="F42" i="6" s="1"/>
  <c r="D43" i="6" s="1"/>
  <c r="I14" i="10"/>
  <c r="J14" i="10"/>
  <c r="M8" i="10"/>
  <c r="M10" i="10"/>
  <c r="M11" i="10"/>
  <c r="M12" i="10"/>
  <c r="F40" i="9"/>
  <c r="E40" i="9"/>
  <c r="D40" i="9"/>
  <c r="C40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3" i="9"/>
  <c r="H15" i="9"/>
  <c r="H14" i="9"/>
  <c r="H12" i="9"/>
  <c r="H11" i="9"/>
  <c r="H10" i="9"/>
  <c r="H9" i="9"/>
  <c r="H8" i="9"/>
  <c r="H7" i="9"/>
  <c r="F40" i="8"/>
  <c r="E40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3" i="8"/>
  <c r="G15" i="8"/>
  <c r="G14" i="8"/>
  <c r="G12" i="8"/>
  <c r="G11" i="8"/>
  <c r="G10" i="8"/>
  <c r="G9" i="8"/>
  <c r="G8" i="8"/>
  <c r="G7" i="8"/>
  <c r="J8" i="7"/>
  <c r="J9" i="7"/>
  <c r="J10" i="7"/>
  <c r="J11" i="7"/>
  <c r="J12" i="7"/>
  <c r="G8" i="7"/>
  <c r="G9" i="7"/>
  <c r="G10" i="7"/>
  <c r="G11" i="7"/>
  <c r="G12" i="7"/>
  <c r="D14" i="7"/>
  <c r="E14" i="7"/>
  <c r="H14" i="7"/>
  <c r="I14" i="7"/>
  <c r="E43" i="6" l="1"/>
  <c r="F43" i="6" s="1"/>
  <c r="L14" i="10"/>
  <c r="I15" i="10" s="1"/>
  <c r="J14" i="7"/>
  <c r="I15" i="7" s="1"/>
  <c r="L12" i="7"/>
  <c r="L10" i="7"/>
  <c r="L8" i="7"/>
  <c r="G14" i="7"/>
  <c r="B15" i="7" s="1"/>
  <c r="M9" i="10"/>
  <c r="M14" i="10" s="1"/>
  <c r="G15" i="10"/>
  <c r="G40" i="8"/>
  <c r="D41" i="8" s="1"/>
  <c r="L11" i="7"/>
  <c r="L9" i="7"/>
  <c r="H40" i="9"/>
  <c r="G41" i="9" s="1"/>
  <c r="E41" i="9" l="1"/>
  <c r="E41" i="8"/>
  <c r="C41" i="8"/>
  <c r="D15" i="7"/>
  <c r="J15" i="10"/>
  <c r="K15" i="10"/>
  <c r="B41" i="9"/>
  <c r="F41" i="8"/>
  <c r="B41" i="8"/>
  <c r="D41" i="9"/>
  <c r="C41" i="9"/>
  <c r="F41" i="9"/>
  <c r="E15" i="7"/>
  <c r="C15" i="7"/>
  <c r="H15" i="10"/>
  <c r="L14" i="7"/>
  <c r="H15" i="7"/>
  <c r="J15" i="7" s="1"/>
  <c r="F15" i="7"/>
  <c r="G40" i="1"/>
  <c r="F40" i="1"/>
  <c r="E40" i="1"/>
  <c r="D40" i="1"/>
  <c r="C40" i="1"/>
  <c r="B40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3" i="1"/>
  <c r="H15" i="1"/>
  <c r="H14" i="1"/>
  <c r="H12" i="1"/>
  <c r="H11" i="1"/>
  <c r="H10" i="1"/>
  <c r="H9" i="1"/>
  <c r="H8" i="1"/>
  <c r="H7" i="1"/>
  <c r="G41" i="8" l="1"/>
  <c r="H41" i="9"/>
  <c r="G15" i="7"/>
  <c r="H40" i="1"/>
  <c r="E41" i="1" l="1"/>
  <c r="G41" i="1"/>
  <c r="B41" i="1"/>
  <c r="C41" i="1"/>
  <c r="F41" i="1"/>
  <c r="H41" i="1" l="1"/>
</calcChain>
</file>

<file path=xl/sharedStrings.xml><?xml version="1.0" encoding="utf-8"?>
<sst xmlns="http://schemas.openxmlformats.org/spreadsheetml/2006/main" count="352" uniqueCount="108">
  <si>
    <t>Unidades de arrastre</t>
  </si>
  <si>
    <t>Total</t>
  </si>
  <si>
    <t>Aguascalientes</t>
  </si>
  <si>
    <t>Baja California</t>
  </si>
  <si>
    <t>Baja California Sur</t>
  </si>
  <si>
    <t>Campeche</t>
  </si>
  <si>
    <t>Chiapas</t>
  </si>
  <si>
    <t>Chihuahua</t>
  </si>
  <si>
    <t>Coahuila</t>
  </si>
  <si>
    <t>Colima</t>
  </si>
  <si>
    <t>Durango</t>
  </si>
  <si>
    <t>Estado de México</t>
  </si>
  <si>
    <t>Guanajuato</t>
  </si>
  <si>
    <t>Guerrero</t>
  </si>
  <si>
    <t>Hidalgo</t>
  </si>
  <si>
    <t>Jalisco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</si>
  <si>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</si>
  <si>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</si>
  <si>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</si>
  <si>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</si>
  <si>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</si>
  <si>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</si>
  <si>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</si>
  <si>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</si>
  <si>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</si>
  <si>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</si>
  <si>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</si>
  <si>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</si>
  <si>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</si>
  <si>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</si>
  <si>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</si>
  <si>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</si>
  <si>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</si>
  <si>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 xml:space="preserve">Alta                                        </t>
  </si>
  <si>
    <t>Reposición de placas</t>
  </si>
  <si>
    <t>Modificación a  T.C.</t>
  </si>
  <si>
    <t>Unidades motrices</t>
  </si>
  <si>
    <t>C-2</t>
  </si>
  <si>
    <t>C-3</t>
  </si>
  <si>
    <t>T-2</t>
  </si>
  <si>
    <t>T-3</t>
  </si>
  <si>
    <t>Otros</t>
  </si>
  <si>
    <t>Subtotal</t>
  </si>
  <si>
    <t>Trámite</t>
  </si>
  <si>
    <t>Semirremolques</t>
  </si>
  <si>
    <t>Remolques</t>
  </si>
  <si>
    <t>Autobús</t>
  </si>
  <si>
    <t>Automóvil</t>
  </si>
  <si>
    <t>Camioneta</t>
  </si>
  <si>
    <t>Gruas Industriales</t>
  </si>
  <si>
    <t>AGS</t>
  </si>
  <si>
    <t>BC</t>
  </si>
  <si>
    <t>BCS</t>
  </si>
  <si>
    <t>CHIS</t>
  </si>
  <si>
    <t>CHIH</t>
  </si>
  <si>
    <t>COAH</t>
  </si>
  <si>
    <t>COL</t>
  </si>
  <si>
    <t>DGO</t>
  </si>
  <si>
    <t>MEX</t>
  </si>
  <si>
    <t>GTO</t>
  </si>
  <si>
    <t>GRO</t>
  </si>
  <si>
    <t>HGO</t>
  </si>
  <si>
    <t>JAL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</si>
  <si>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</si>
  <si>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</si>
  <si>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</si>
  <si>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</si>
  <si>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</si>
  <si>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</si>
  <si>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</si>
  <si>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</si>
  <si>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</si>
  <si>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</si>
  <si>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</si>
  <si>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</si>
  <si>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TLAX</t>
  </si>
  <si>
    <t>VER</t>
  </si>
  <si>
    <t>YUC</t>
  </si>
  <si>
    <t>ZAC</t>
  </si>
  <si>
    <t>Baja</t>
  </si>
  <si>
    <t>Expedición</t>
  </si>
  <si>
    <t>Entidad
 Federativa</t>
  </si>
  <si>
    <t>Entidad Federativa</t>
  </si>
  <si>
    <t>Clase de Servicio</t>
  </si>
  <si>
    <t>Reposición de Placas</t>
  </si>
  <si>
    <t xml:space="preserve">Autotransporte de Carga </t>
  </si>
  <si>
    <t>Transporte Terrestre de Pasajeros, excepto por Ferrocarril</t>
  </si>
  <si>
    <t>Transporte Turístico por Tierra</t>
  </si>
  <si>
    <t>Subtotal      Pasajeros Terrestres</t>
  </si>
  <si>
    <t xml:space="preserve"> Pasajeros Terrestres</t>
  </si>
  <si>
    <t>Total Pasajeros Terrestres</t>
  </si>
  <si>
    <t>Minibús o Microbús</t>
  </si>
  <si>
    <t>Midibús</t>
  </si>
  <si>
    <t>CDMX</t>
  </si>
  <si>
    <t>Ciudad de México</t>
  </si>
  <si>
    <t>CAMP</t>
  </si>
  <si>
    <t>TAMS</t>
  </si>
  <si>
    <t>*Pasajeros Terrestres: Incluye Transporte Terrestre de Pasajeros, excepto por Ferrocarril y Transporte Turístico por Tierra</t>
  </si>
  <si>
    <t>*T.C.: Tarjeta de Circulación</t>
  </si>
  <si>
    <t>***Pasajeros Terrestres: Incluye Transporte Terrestre de Pasajeros, excepto por Ferrocarril y Transporte Turístico por Tierra</t>
  </si>
  <si>
    <t>**Otros Incluye: Canje, Cambio de Modalidad y Sustitución de Vehículos</t>
  </si>
  <si>
    <t xml:space="preserve">10.3 Trámites de los Permisos del Autotransporte Federal </t>
  </si>
  <si>
    <t xml:space="preserve">10.3.1  Trámites de los Permisos Otorgados por Entidad Federativa y Clase de Servicio </t>
  </si>
  <si>
    <t xml:space="preserve">10.3.2 Trámites de los Permisos  del Autotransporte Carga según Entidad Federativa </t>
  </si>
  <si>
    <t xml:space="preserve">10.3.3 Trámites de los Permisos del Autotransporte de Carga por Clase de Vehículo </t>
  </si>
  <si>
    <t>10.3.4 Trámites de los Permisos del Transporte Terrestre de Pasajeros, excepto por ferrocarril  según Entidad Federativa</t>
  </si>
  <si>
    <t>10.3.5 Trámites de los Permisos del Transporte Turístico por Tierra según Entidad Federativa</t>
  </si>
  <si>
    <t>10.3.6 Trámites de los Permisos de los Pasajeros Terrestres  por Clase de Vehículo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</si>
</sst>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.0"/>
    <numFmt numFmtId="165" formatCode="0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3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color theme="1"/>
      <name val="Arial"/>
      <family val="2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2"/>
      </bottom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2" fillId="3" borderId="0" applyNumberFormat="0" applyBorder="0" applyAlignment="0" applyProtection="0"/>
    <xf numFmtId="43" fontId="8" fillId="0" borderId="0" applyFont="0" applyFill="0" applyBorder="0" applyAlignment="0" applyProtection="0"/>
    <xf numFmtId="0" fontId="8" fillId="0" borderId="0"/>
    <xf numFmtId="0" fontId="8" fillId="0" borderId="0"/>
  </cellStyleXfs>
  <cellXfs count="82">
    <xf numFmtId="0" fontId="0" fillId="0" borderId="0" xfId="0"/>
    <xf numFmtId="0" fontId="5" fillId="0" borderId="0" xfId="0" applyFont="1"/>
    <xf numFmtId="3" fontId="6" fillId="0" borderId="0" xfId="0" applyNumberFormat="1" applyFont="1" applyAlignment="1">
      <alignment horizontal="center"/>
    </xf>
    <xf numFmtId="0" fontId="6" fillId="0" borderId="0" xfId="0" applyFont="1"/>
    <xf numFmtId="3" fontId="6" fillId="0" borderId="3" xfId="0" applyNumberFormat="1" applyFont="1" applyBorder="1" applyAlignment="1">
      <alignment horizontal="center"/>
    </xf>
    <xf numFmtId="0" fontId="5" fillId="0" borderId="0" xfId="4" applyFont="1"/>
    <xf numFmtId="0" fontId="8" fillId="0" borderId="0" xfId="4"/>
    <xf numFmtId="3" fontId="8" fillId="0" borderId="0" xfId="4" applyNumberFormat="1"/>
    <xf numFmtId="3" fontId="0" fillId="0" borderId="0" xfId="0" applyNumberFormat="1" applyAlignment="1">
      <alignment horizontal="center"/>
    </xf>
    <xf numFmtId="3" fontId="6" fillId="0" borderId="0" xfId="4" applyNumberFormat="1" applyFont="1" applyAlignment="1">
      <alignment horizontal="center" vertical="center"/>
    </xf>
    <xf numFmtId="0" fontId="4" fillId="0" borderId="0" xfId="0" applyFont="1"/>
    <xf numFmtId="1" fontId="10" fillId="0" borderId="0" xfId="4" applyNumberFormat="1" applyFont="1" applyAlignment="1">
      <alignment horizontal="center"/>
    </xf>
    <xf numFmtId="3" fontId="6" fillId="0" borderId="0" xfId="0" applyNumberFormat="1" applyFont="1"/>
    <xf numFmtId="3" fontId="4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11" fillId="0" borderId="0" xfId="0" applyFont="1"/>
    <xf numFmtId="0" fontId="5" fillId="0" borderId="0" xfId="4" applyFont="1" applyAlignment="1"/>
    <xf numFmtId="0" fontId="8" fillId="0" borderId="0" xfId="0" applyFont="1"/>
    <xf numFmtId="0" fontId="9" fillId="0" borderId="0" xfId="0" applyFont="1"/>
    <xf numFmtId="0" fontId="8" fillId="0" borderId="0" xfId="4" applyFont="1"/>
    <xf numFmtId="0" fontId="12" fillId="0" borderId="0" xfId="4" applyFont="1" applyAlignment="1">
      <alignment horizontal="center"/>
    </xf>
    <xf numFmtId="0" fontId="5" fillId="0" borderId="0" xfId="0" applyFont="1" applyAlignment="1">
      <alignment horizontal="left"/>
    </xf>
    <xf numFmtId="0" fontId="11" fillId="0" borderId="0" xfId="4" applyFont="1"/>
    <xf numFmtId="0" fontId="14" fillId="0" borderId="0" xfId="4" applyFont="1"/>
    <xf numFmtId="0" fontId="9" fillId="0" borderId="0" xfId="4" applyFont="1"/>
    <xf numFmtId="0" fontId="14" fillId="0" borderId="0" xfId="0" applyFont="1" applyAlignment="1"/>
    <xf numFmtId="0" fontId="0" fillId="4" borderId="0" xfId="0" applyFill="1"/>
    <xf numFmtId="3" fontId="0" fillId="4" borderId="0" xfId="0" applyNumberFormat="1" applyFill="1" applyAlignment="1">
      <alignment horizontal="right"/>
    </xf>
    <xf numFmtId="3" fontId="0" fillId="4" borderId="0" xfId="0" applyNumberFormat="1" applyFill="1" applyAlignment="1">
      <alignment horizontal="center"/>
    </xf>
    <xf numFmtId="0" fontId="11" fillId="0" borderId="0" xfId="0" applyFont="1" applyFill="1"/>
    <xf numFmtId="3" fontId="6" fillId="0" borderId="0" xfId="0" applyNumberFormat="1" applyFont="1" applyFill="1" applyAlignment="1">
      <alignment horizontal="center"/>
    </xf>
    <xf numFmtId="0" fontId="8" fillId="4" borderId="0" xfId="4" applyFill="1" applyBorder="1"/>
    <xf numFmtId="0" fontId="8" fillId="4" borderId="0" xfId="4" applyFill="1" applyBorder="1" applyAlignment="1">
      <alignment horizontal="right"/>
    </xf>
    <xf numFmtId="0" fontId="6" fillId="4" borderId="0" xfId="0" applyFont="1" applyFill="1"/>
    <xf numFmtId="3" fontId="6" fillId="4" borderId="0" xfId="0" applyNumberFormat="1" applyFont="1" applyFill="1" applyAlignment="1">
      <alignment horizontal="center"/>
    </xf>
    <xf numFmtId="3" fontId="6" fillId="4" borderId="0" xfId="0" applyNumberFormat="1" applyFont="1" applyFill="1" applyAlignment="1">
      <alignment horizontal="right"/>
    </xf>
    <xf numFmtId="0" fontId="15" fillId="0" borderId="0" xfId="0" applyFont="1"/>
    <xf numFmtId="164" fontId="4" fillId="0" borderId="0" xfId="0" applyNumberFormat="1" applyFont="1" applyAlignment="1">
      <alignment horizontal="center"/>
    </xf>
    <xf numFmtId="165" fontId="8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"/>
    </xf>
    <xf numFmtId="0" fontId="0" fillId="0" borderId="0" xfId="0" applyFill="1"/>
    <xf numFmtId="164" fontId="6" fillId="0" borderId="0" xfId="0" applyNumberFormat="1" applyFont="1"/>
    <xf numFmtId="165" fontId="6" fillId="0" borderId="0" xfId="0" applyNumberFormat="1" applyFont="1"/>
    <xf numFmtId="4" fontId="4" fillId="0" borderId="0" xfId="0" applyNumberFormat="1" applyFont="1" applyAlignment="1">
      <alignment horizontal="center"/>
    </xf>
    <xf numFmtId="3" fontId="11" fillId="0" borderId="0" xfId="4" applyNumberFormat="1" applyFont="1" applyAlignment="1">
      <alignment horizontal="center" vertical="center"/>
    </xf>
    <xf numFmtId="0" fontId="16" fillId="0" borderId="0" xfId="0" applyFont="1"/>
    <xf numFmtId="0" fontId="17" fillId="0" borderId="0" xfId="0" applyFont="1"/>
    <xf numFmtId="0" fontId="17" fillId="0" borderId="0" xfId="4" applyFont="1"/>
    <xf numFmtId="0" fontId="3" fillId="5" borderId="4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7" fillId="5" borderId="0" xfId="1" applyFont="1" applyFill="1" applyBorder="1" applyAlignment="1">
      <alignment horizontal="center" vertical="center" wrapText="1"/>
    </xf>
    <xf numFmtId="3" fontId="7" fillId="5" borderId="0" xfId="1" applyNumberFormat="1" applyFont="1" applyFill="1" applyBorder="1" applyAlignment="1">
      <alignment horizontal="center" vertical="center" wrapText="1"/>
    </xf>
    <xf numFmtId="0" fontId="13" fillId="6" borderId="0" xfId="2" applyFont="1" applyFill="1"/>
    <xf numFmtId="3" fontId="2" fillId="6" borderId="0" xfId="2" applyNumberFormat="1" applyFont="1" applyFill="1" applyAlignment="1">
      <alignment horizontal="center" vertical="center"/>
    </xf>
    <xf numFmtId="3" fontId="13" fillId="6" borderId="0" xfId="2" applyNumberFormat="1" applyFont="1" applyFill="1" applyAlignment="1">
      <alignment horizontal="center" vertical="center"/>
    </xf>
    <xf numFmtId="0" fontId="7" fillId="5" borderId="2" xfId="1" applyFont="1" applyFill="1" applyBorder="1" applyAlignment="1">
      <alignment horizontal="center" vertical="center" wrapText="1"/>
    </xf>
    <xf numFmtId="3" fontId="7" fillId="5" borderId="3" xfId="1" applyNumberFormat="1" applyFont="1" applyFill="1" applyBorder="1" applyAlignment="1">
      <alignment horizontal="center" vertical="center" wrapText="1"/>
    </xf>
    <xf numFmtId="3" fontId="7" fillId="5" borderId="0" xfId="1" applyNumberFormat="1" applyFont="1" applyFill="1" applyAlignment="1">
      <alignment horizontal="center" vertical="center" wrapText="1"/>
    </xf>
    <xf numFmtId="3" fontId="2" fillId="6" borderId="0" xfId="2" applyNumberFormat="1" applyFont="1" applyFill="1" applyAlignment="1">
      <alignment horizontal="center"/>
    </xf>
    <xf numFmtId="3" fontId="3" fillId="5" borderId="0" xfId="1" applyNumberFormat="1" applyFont="1" applyFill="1" applyAlignment="1">
      <alignment horizontal="center"/>
    </xf>
    <xf numFmtId="0" fontId="7" fillId="5" borderId="0" xfId="1" applyFont="1" applyFill="1" applyAlignment="1">
      <alignment horizontal="center" vertical="center" wrapText="1"/>
    </xf>
    <xf numFmtId="3" fontId="3" fillId="5" borderId="0" xfId="1" applyNumberFormat="1" applyFont="1" applyFill="1" applyAlignment="1">
      <alignment horizontal="center" vertical="center" wrapText="1"/>
    </xf>
    <xf numFmtId="3" fontId="13" fillId="6" borderId="0" xfId="2" applyNumberFormat="1" applyFont="1" applyFill="1" applyAlignment="1">
      <alignment horizontal="center"/>
    </xf>
    <xf numFmtId="3" fontId="11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3" fontId="11" fillId="0" borderId="0" xfId="0" applyNumberFormat="1" applyFont="1" applyFill="1" applyAlignment="1">
      <alignment horizontal="center"/>
    </xf>
    <xf numFmtId="3" fontId="13" fillId="0" borderId="0" xfId="2" applyNumberFormat="1" applyFont="1" applyFill="1" applyAlignment="1">
      <alignment horizontal="center"/>
    </xf>
    <xf numFmtId="0" fontId="8" fillId="0" borderId="0" xfId="0" applyFont="1" applyAlignment="1">
      <alignment horizontal="center"/>
    </xf>
    <xf numFmtId="3" fontId="1" fillId="6" borderId="0" xfId="2" applyNumberFormat="1" applyFont="1" applyFill="1" applyAlignment="1">
      <alignment horizontal="center"/>
    </xf>
    <xf numFmtId="3" fontId="9" fillId="0" borderId="0" xfId="4" applyNumberFormat="1" applyFont="1"/>
    <xf numFmtId="2" fontId="9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9" fillId="0" borderId="0" xfId="0" applyNumberFormat="1" applyFont="1" applyFill="1" applyAlignment="1">
      <alignment horizontal="center"/>
    </xf>
    <xf numFmtId="0" fontId="7" fillId="5" borderId="0" xfId="1" applyFont="1" applyFill="1" applyBorder="1" applyAlignment="1">
      <alignment horizontal="center" vertical="center" wrapText="1"/>
    </xf>
    <xf numFmtId="0" fontId="7" fillId="5" borderId="1" xfId="1" applyFont="1" applyFill="1" applyBorder="1" applyAlignment="1">
      <alignment horizontal="center" vertical="center" wrapText="1"/>
    </xf>
    <xf numFmtId="0" fontId="7" fillId="5" borderId="2" xfId="1" applyFont="1" applyFill="1" applyBorder="1" applyAlignment="1">
      <alignment horizontal="center" vertical="center" wrapText="1"/>
    </xf>
    <xf numFmtId="3" fontId="7" fillId="5" borderId="0" xfId="1" applyNumberFormat="1" applyFont="1" applyFill="1" applyAlignment="1">
      <alignment horizontal="center" vertical="center" wrapText="1"/>
    </xf>
    <xf numFmtId="3" fontId="3" fillId="5" borderId="3" xfId="1" applyNumberFormat="1" applyFont="1" applyFill="1" applyBorder="1" applyAlignment="1">
      <alignment horizontal="center" vertical="center" wrapText="1"/>
    </xf>
    <xf numFmtId="3" fontId="3" fillId="5" borderId="1" xfId="1" applyNumberFormat="1" applyFont="1" applyFill="1" applyBorder="1" applyAlignment="1">
      <alignment horizontal="center"/>
    </xf>
    <xf numFmtId="3" fontId="3" fillId="5" borderId="0" xfId="1" applyNumberFormat="1" applyFont="1" applyFill="1" applyAlignment="1">
      <alignment horizontal="center" vertical="center" wrapText="1"/>
    </xf>
    <xf numFmtId="3" fontId="3" fillId="5" borderId="0" xfId="1" applyNumberFormat="1" applyFont="1" applyFill="1" applyBorder="1" applyAlignment="1">
      <alignment horizontal="center" vertical="center"/>
    </xf>
    <xf numFmtId="3" fontId="3" fillId="5" borderId="5" xfId="1" applyNumberFormat="1" applyFont="1" applyFill="1" applyBorder="1" applyAlignment="1">
      <alignment horizontal="center" vertical="center" wrapText="1"/>
    </xf>
  </cellXfs>
  <cellStyles count="6">
    <cellStyle name="40% - Énfasis3" xfId="2" builtinId="39"/>
    <cellStyle name="Énfasis3" xfId="1" builtinId="37"/>
    <cellStyle name="Millares 2" xfId="3" xr:uid="{00000000-0005-0000-0000-000002000000}"/>
    <cellStyle name="Normal" xfId="0" builtinId="0"/>
    <cellStyle name="Normal 2" xfId="4" xr:uid="{00000000-0005-0000-0000-000004000000}"/>
    <cellStyle name="Normal 3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600"/>
            </a:pPr>
            <a:r>
              <a:rPr lang="es-ES" sz="1600"/>
              <a:t>Trámites</a:t>
            </a:r>
            <a:r>
              <a:rPr lang="es-ES" sz="1600" baseline="0"/>
              <a:t> de los </a:t>
            </a:r>
            <a:r>
              <a:rPr lang="es-ES" sz="1600"/>
              <a:t>Permisos</a:t>
            </a:r>
            <a:r>
              <a:rPr lang="es-ES" sz="1600" baseline="0"/>
              <a:t> por Clase de Servicio 2021</a:t>
            </a:r>
            <a:endParaRPr lang="es-ES" sz="1600"/>
          </a:p>
        </c:rich>
      </c:tx>
      <c:layout>
        <c:manualLayout>
          <c:xMode val="edge"/>
          <c:yMode val="edge"/>
          <c:x val="0.1735706673029507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682494233675378"/>
          <c:y val="9.11392223384387E-2"/>
          <c:w val="0.87095283544102464"/>
          <c:h val="0.690579051015837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'10.3.1'!$B$7</c:f>
              <c:strCache>
                <c:ptCount val="1"/>
                <c:pt idx="0">
                  <c:v>Autotransporte de Carga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'10.3.1'!$G$9:$G$40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'10.3.1'!$B$9:$B$40</c:f>
              <c:numCache>
                <c:formatCode>#,##0</c:formatCode>
                <c:ptCount val="32"/>
                <c:pt idx="0">
                  <c:v>2570</c:v>
                </c:pt>
                <c:pt idx="1">
                  <c:v>2333</c:v>
                </c:pt>
                <c:pt idx="2">
                  <c:v>432</c:v>
                </c:pt>
                <c:pt idx="3">
                  <c:v>424</c:v>
                </c:pt>
                <c:pt idx="4">
                  <c:v>381</c:v>
                </c:pt>
                <c:pt idx="5">
                  <c:v>5360</c:v>
                </c:pt>
                <c:pt idx="6">
                  <c:v>24157</c:v>
                </c:pt>
                <c:pt idx="7">
                  <c:v>6005</c:v>
                </c:pt>
                <c:pt idx="8">
                  <c:v>2548</c:v>
                </c:pt>
                <c:pt idx="9">
                  <c:v>2418</c:v>
                </c:pt>
                <c:pt idx="10">
                  <c:v>11244</c:v>
                </c:pt>
                <c:pt idx="11">
                  <c:v>11493</c:v>
                </c:pt>
                <c:pt idx="12">
                  <c:v>1191</c:v>
                </c:pt>
                <c:pt idx="13">
                  <c:v>2684</c:v>
                </c:pt>
                <c:pt idx="14">
                  <c:v>11572</c:v>
                </c:pt>
                <c:pt idx="15">
                  <c:v>3053</c:v>
                </c:pt>
                <c:pt idx="16">
                  <c:v>1215</c:v>
                </c:pt>
                <c:pt idx="17">
                  <c:v>90</c:v>
                </c:pt>
                <c:pt idx="18">
                  <c:v>26694</c:v>
                </c:pt>
                <c:pt idx="19">
                  <c:v>887</c:v>
                </c:pt>
                <c:pt idx="20">
                  <c:v>1536</c:v>
                </c:pt>
                <c:pt idx="21">
                  <c:v>4958</c:v>
                </c:pt>
                <c:pt idx="22">
                  <c:v>161</c:v>
                </c:pt>
                <c:pt idx="23">
                  <c:v>5090</c:v>
                </c:pt>
                <c:pt idx="24">
                  <c:v>2880</c:v>
                </c:pt>
                <c:pt idx="25">
                  <c:v>2880</c:v>
                </c:pt>
                <c:pt idx="26">
                  <c:v>1254</c:v>
                </c:pt>
                <c:pt idx="27">
                  <c:v>8278</c:v>
                </c:pt>
                <c:pt idx="28">
                  <c:v>138</c:v>
                </c:pt>
                <c:pt idx="29">
                  <c:v>6764</c:v>
                </c:pt>
                <c:pt idx="30">
                  <c:v>879</c:v>
                </c:pt>
                <c:pt idx="31">
                  <c:v>693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CA-4EEA-B648-599CA714CA7E}"/>
            </c:ext>
          </c:extLst>
        </c:ser>
        <c:ser>
          <c:idx val="1"/>
          <c:order val="1"/>
          <c:tx>
            <c:strRef>
              <c:f>'10.3.1'!$E$45</c:f>
              <c:strCache>
                <c:ptCount val="1"/>
                <c:pt idx="0">
                  <c:v> Pasajeros Terrestres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'10.3.1'!$G$9:$G$40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'10.3.1'!$E$9:$E$40</c:f>
              <c:numCache>
                <c:formatCode>#,##0</c:formatCode>
                <c:ptCount val="32"/>
                <c:pt idx="0">
                  <c:v>193</c:v>
                </c:pt>
                <c:pt idx="1">
                  <c:v>182</c:v>
                </c:pt>
                <c:pt idx="2">
                  <c:v>428</c:v>
                </c:pt>
                <c:pt idx="3">
                  <c:v>90</c:v>
                </c:pt>
                <c:pt idx="4">
                  <c:v>186</c:v>
                </c:pt>
                <c:pt idx="5">
                  <c:v>95</c:v>
                </c:pt>
                <c:pt idx="6">
                  <c:v>1966</c:v>
                </c:pt>
                <c:pt idx="7">
                  <c:v>213</c:v>
                </c:pt>
                <c:pt idx="8">
                  <c:v>41</c:v>
                </c:pt>
                <c:pt idx="9">
                  <c:v>21</c:v>
                </c:pt>
                <c:pt idx="10">
                  <c:v>838</c:v>
                </c:pt>
                <c:pt idx="11">
                  <c:v>1405</c:v>
                </c:pt>
                <c:pt idx="12">
                  <c:v>303</c:v>
                </c:pt>
                <c:pt idx="13">
                  <c:v>341</c:v>
                </c:pt>
                <c:pt idx="14">
                  <c:v>1751</c:v>
                </c:pt>
                <c:pt idx="15">
                  <c:v>114</c:v>
                </c:pt>
                <c:pt idx="16">
                  <c:v>63</c:v>
                </c:pt>
                <c:pt idx="17">
                  <c:v>224</c:v>
                </c:pt>
                <c:pt idx="18">
                  <c:v>243</c:v>
                </c:pt>
                <c:pt idx="19">
                  <c:v>365</c:v>
                </c:pt>
                <c:pt idx="20">
                  <c:v>80</c:v>
                </c:pt>
                <c:pt idx="21">
                  <c:v>737</c:v>
                </c:pt>
                <c:pt idx="22">
                  <c:v>1826</c:v>
                </c:pt>
                <c:pt idx="23">
                  <c:v>407</c:v>
                </c:pt>
                <c:pt idx="24">
                  <c:v>189</c:v>
                </c:pt>
                <c:pt idx="25">
                  <c:v>182</c:v>
                </c:pt>
                <c:pt idx="26">
                  <c:v>61</c:v>
                </c:pt>
                <c:pt idx="27">
                  <c:v>112</c:v>
                </c:pt>
                <c:pt idx="28">
                  <c:v>68</c:v>
                </c:pt>
                <c:pt idx="29">
                  <c:v>217</c:v>
                </c:pt>
                <c:pt idx="30">
                  <c:v>66</c:v>
                </c:pt>
                <c:pt idx="31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CA-4EEA-B648-599CA714CA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563520"/>
        <c:axId val="69349376"/>
      </c:barChart>
      <c:catAx>
        <c:axId val="715635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69349376"/>
        <c:crosses val="autoZero"/>
        <c:auto val="1"/>
        <c:lblAlgn val="ctr"/>
        <c:lblOffset val="100"/>
        <c:noMultiLvlLbl val="0"/>
      </c:catAx>
      <c:valAx>
        <c:axId val="693493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 de Permisos</a:t>
                </a:r>
                <a:r>
                  <a:rPr lang="es-ES" baseline="0"/>
                  <a:t> </a:t>
                </a:r>
                <a:endParaRPr lang="es-E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156352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25131838065696332"/>
          <c:y val="0.92672532109532124"/>
          <c:w val="0.55269927622683523"/>
          <c:h val="7.3274678904678772E-2"/>
        </c:manualLayout>
      </c:layout>
      <c:overlay val="0"/>
      <c:txPr>
        <a:bodyPr/>
        <a:lstStyle/>
        <a:p>
          <a:pPr>
            <a:defRPr lang="es-ES" sz="120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Trámites de los Permisos del Transporte Turístico por Tierra </a:t>
            </a:r>
            <a:r>
              <a:rPr lang="es-ES" sz="1100" b="1" i="0" u="none" strike="noStrike" baseline="0">
                <a:effectLst/>
              </a:rPr>
              <a:t>Participación por Tipo de Trámite</a:t>
            </a:r>
            <a:r>
              <a:rPr lang="es-ES" sz="1100"/>
              <a:t> 2021</a:t>
            </a:r>
          </a:p>
        </c:rich>
      </c:tx>
      <c:layout>
        <c:manualLayout>
          <c:xMode val="edge"/>
          <c:yMode val="edge"/>
          <c:x val="0.1160833333333333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583333333333333E-2"/>
          <c:y val="0.25462962962962965"/>
          <c:w val="0.44722222222222224"/>
          <c:h val="0.74537037037037035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explosion val="17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ACF9-441A-8D11-15C226FC635D}"/>
              </c:ext>
            </c:extLst>
          </c:dPt>
          <c:dPt>
            <c:idx val="1"/>
            <c:bubble3D val="0"/>
            <c:explosion val="1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ACF9-441A-8D11-15C226FC635D}"/>
              </c:ext>
            </c:extLst>
          </c:dPt>
          <c:dPt>
            <c:idx val="2"/>
            <c:bubble3D val="0"/>
            <c:explosion val="12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5-ACF9-441A-8D11-15C226FC635D}"/>
              </c:ext>
            </c:extLst>
          </c:dPt>
          <c:dPt>
            <c:idx val="3"/>
            <c:bubble3D val="0"/>
            <c:explosion val="21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ACF9-441A-8D11-15C226FC635D}"/>
              </c:ext>
            </c:extLst>
          </c:dPt>
          <c:dPt>
            <c:idx val="4"/>
            <c:bubble3D val="0"/>
            <c:explosion val="17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9-ACF9-441A-8D11-15C226FC635D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61.2%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ACF9-441A-8D11-15C226FC635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23.4%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ACF9-441A-8D11-15C226FC635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10.3%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ACF9-441A-8D11-15C226FC635D}"/>
                </c:ext>
              </c:extLst>
            </c:dLbl>
            <c:dLbl>
              <c:idx val="3"/>
              <c:layout>
                <c:manualLayout>
                  <c:x val="-8.6898512685914253E-3"/>
                  <c:y val="2.3417906095071451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ACF9-441A-8D11-15C226FC635D}"/>
                </c:ext>
              </c:extLst>
            </c:dLbl>
            <c:dLbl>
              <c:idx val="4"/>
              <c:layout>
                <c:manualLayout>
                  <c:x val="9.9264763779527559E-2"/>
                  <c:y val="4.397273257509477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3.3%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ACF9-441A-8D11-15C226FC63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'10.3.5'!$B$4:$G$4</c:f>
              <c:strCache>
                <c:ptCount val="5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</c:strCache>
            </c:strRef>
          </c:cat>
          <c:val>
            <c:numRef>
              <c:f>'10.3.5'!$B$41:$G$41</c:f>
              <c:numCache>
                <c:formatCode>#,##0.0</c:formatCode>
                <c:ptCount val="5"/>
                <c:pt idx="0">
                  <c:v>61.206328279499012</c:v>
                </c:pt>
                <c:pt idx="1">
                  <c:v>23.368490441661173</c:v>
                </c:pt>
                <c:pt idx="2">
                  <c:v>10.31641397495056</c:v>
                </c:pt>
                <c:pt idx="3">
                  <c:v>1.8347615908591519</c:v>
                </c:pt>
                <c:pt idx="4">
                  <c:v>3.2740057130301032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CF9-441A-8D11-15C226FC63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solidFill>
          <a:schemeClr val="bg2">
            <a:lumMod val="90000"/>
          </a:schemeClr>
        </a:solidFill>
      </c:spPr>
    </c:plotArea>
    <c:legend>
      <c:legendPos val="r"/>
      <c:layout>
        <c:manualLayout>
          <c:xMode val="edge"/>
          <c:yMode val="edge"/>
          <c:x val="0.64166666666666672"/>
          <c:y val="0.25891112569262176"/>
          <c:w val="0.34166666666666667"/>
          <c:h val="0.51921478565179358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 Trámites de los Permisos del Transporte Terrestre de Pasajeros, excepto por Ferrocarril </a:t>
            </a:r>
          </a:p>
          <a:p>
            <a:pPr>
              <a:defRPr lang="es-ES" sz="1100"/>
            </a:pPr>
            <a:r>
              <a:rPr lang="es-ES" sz="1100" b="1" i="0" u="none" strike="noStrike" baseline="0">
                <a:effectLst/>
              </a:rPr>
              <a:t>Participación </a:t>
            </a:r>
            <a:r>
              <a:rPr lang="es-ES" sz="1100" baseline="0"/>
              <a:t> </a:t>
            </a:r>
            <a:r>
              <a:rPr lang="es-ES" sz="1100"/>
              <a:t>por Clase de Vehículo</a:t>
            </a:r>
            <a:r>
              <a:rPr lang="es-ES" sz="1100" baseline="0"/>
              <a:t> 2021</a:t>
            </a:r>
            <a:endParaRPr lang="es-ES" sz="1100"/>
          </a:p>
        </c:rich>
      </c:tx>
      <c:layout>
        <c:manualLayout>
          <c:xMode val="edge"/>
          <c:yMode val="edge"/>
          <c:x val="0.1428263342082239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834426946631691"/>
          <c:y val="0.23583866895530797"/>
          <c:w val="0.45833333333333326"/>
          <c:h val="0.76124567474048432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5F3D-4D67-980C-E22C9FFEB6F1}"/>
              </c:ext>
            </c:extLst>
          </c:dPt>
          <c:dPt>
            <c:idx val="1"/>
            <c:bubble3D val="0"/>
            <c:explosion val="8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F3D-4D67-980C-E22C9FFEB6F1}"/>
              </c:ext>
            </c:extLst>
          </c:dPt>
          <c:dPt>
            <c:idx val="2"/>
            <c:bubble3D val="0"/>
            <c:explosion val="13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F3D-4D67-980C-E22C9FFEB6F1}"/>
              </c:ext>
            </c:extLst>
          </c:dPt>
          <c:dPt>
            <c:idx val="3"/>
            <c:bubble3D val="0"/>
            <c:spPr>
              <a:solidFill>
                <a:schemeClr val="bg2">
                  <a:lumMod val="90000"/>
                </a:schemeClr>
              </a:solidFill>
              <a:ln>
                <a:solidFill>
                  <a:schemeClr val="bg2">
                    <a:lumMod val="9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5F3D-4D67-980C-E22C9FFEB6F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72.3%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F3D-4D67-980C-E22C9FFEB6F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21.6%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5F3D-4D67-980C-E22C9FFEB6F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6.1%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5F3D-4D67-980C-E22C9FFEB6F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F3D-4D67-980C-E22C9FFEB6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'10.3.6'!$B$5:$F$5</c:f>
              <c:strCache>
                <c:ptCount val="4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  <c:pt idx="3">
                  <c:v>Midibús</c:v>
                </c:pt>
              </c:strCache>
            </c:strRef>
          </c:cat>
          <c:val>
            <c:numRef>
              <c:f>'10.3.6'!$B$15:$F$15</c:f>
              <c:numCache>
                <c:formatCode>0.0</c:formatCode>
                <c:ptCount val="4"/>
                <c:pt idx="0">
                  <c:v>72.342569269521405</c:v>
                </c:pt>
                <c:pt idx="1">
                  <c:v>21.58690176322418</c:v>
                </c:pt>
                <c:pt idx="2">
                  <c:v>6.1</c:v>
                </c:pt>
                <c:pt idx="3">
                  <c:v>2.5188916876574308E-2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F3D-4D67-980C-E22C9FFEB6F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3"/>
        <c:delete val="1"/>
      </c:legendEntry>
      <c:layout>
        <c:manualLayout>
          <c:xMode val="edge"/>
          <c:yMode val="edge"/>
          <c:x val="0.66765288713910764"/>
          <c:y val="0.37908981100545824"/>
          <c:w val="0.27679155730533683"/>
          <c:h val="0.23259315768919889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900"/>
            </a:pPr>
            <a:r>
              <a:rPr lang="es-ES" sz="1100" b="1" i="0" baseline="0">
                <a:effectLst/>
              </a:rPr>
              <a:t>Trámites de los Permisos del Transporte Turístico por Tierra Participación  por Clase de Vehículo 2021</a:t>
            </a:r>
            <a:endParaRPr lang="es-MX" sz="900">
              <a:effectLst/>
            </a:endParaRPr>
          </a:p>
        </c:rich>
      </c:tx>
      <c:layout>
        <c:manualLayout>
          <c:xMode val="edge"/>
          <c:yMode val="edge"/>
          <c:x val="0.11227077865266842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2556649168853892"/>
          <c:y val="0.18055555555555552"/>
          <c:w val="0.49166666666666664"/>
          <c:h val="0.81944444444444442"/>
        </c:manualLayout>
      </c:layout>
      <c:pieChart>
        <c:varyColors val="1"/>
        <c:ser>
          <c:idx val="0"/>
          <c:order val="0"/>
          <c:explosion val="9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302B-4C34-86B8-9BA3CB9294D4}"/>
              </c:ext>
            </c:extLst>
          </c:dPt>
          <c:dPt>
            <c:idx val="1"/>
            <c:bubble3D val="0"/>
            <c:explosion val="8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02B-4C34-86B8-9BA3CB9294D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302B-4C34-86B8-9BA3CB9294D4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43.4%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02B-4C34-86B8-9BA3CB9294D4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1.7%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02B-4C34-86B8-9BA3CB9294D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54.9%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302B-4C34-86B8-9BA3CB9294D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'10.3.6'!$H$5:$K$5</c:f>
              <c:strCache>
                <c:ptCount val="3"/>
                <c:pt idx="0">
                  <c:v>Autobús</c:v>
                </c:pt>
                <c:pt idx="1">
                  <c:v>Automóvil</c:v>
                </c:pt>
                <c:pt idx="2">
                  <c:v>Camioneta</c:v>
                </c:pt>
              </c:strCache>
            </c:strRef>
          </c:cat>
          <c:val>
            <c:numRef>
              <c:f>'10.3.6'!$H$15:$K$15</c:f>
              <c:numCache>
                <c:formatCode>0.0</c:formatCode>
                <c:ptCount val="3"/>
                <c:pt idx="0">
                  <c:v>43.397055592177544</c:v>
                </c:pt>
                <c:pt idx="1">
                  <c:v>1.7139090309822018</c:v>
                </c:pt>
                <c:pt idx="2">
                  <c:v>54.889035376840255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02B-4C34-86B8-9BA3CB929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8431955380577425"/>
          <c:y val="0.43904709827938176"/>
          <c:w val="0.27679155730533683"/>
          <c:h val="0.22838728492271798"/>
        </c:manualLayout>
      </c:layout>
      <c:overlay val="0"/>
      <c:txPr>
        <a:bodyPr/>
        <a:lstStyle/>
        <a:p>
          <a:pPr>
            <a:defRPr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Participación de los Trámites de los Permisos </a:t>
            </a:r>
          </a:p>
          <a:p>
            <a:pPr>
              <a:defRPr lang="es-ES" sz="1200"/>
            </a:pPr>
            <a:r>
              <a:rPr lang="es-ES" sz="1200"/>
              <a:t>por Clase</a:t>
            </a:r>
            <a:r>
              <a:rPr lang="es-ES" sz="1200" baseline="0"/>
              <a:t> de Servicio 2021</a:t>
            </a:r>
            <a:endParaRPr lang="es-ES" sz="1200"/>
          </a:p>
        </c:rich>
      </c:tx>
      <c:layout>
        <c:manualLayout>
          <c:xMode val="edge"/>
          <c:yMode val="edge"/>
          <c:x val="0.22551399825021873"/>
          <c:y val="4.6330967760330622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8930008748906399E-2"/>
          <c:y val="0.18933763354395269"/>
          <c:w val="0.46620384951881016"/>
          <c:h val="0.77760623169520215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11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B9CA-443C-B683-FB3CDFEFBB39}"/>
              </c:ext>
            </c:extLst>
          </c:dPt>
          <c:dPt>
            <c:idx val="1"/>
            <c:bubble3D val="0"/>
            <c:explosion val="11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9CA-443C-B683-FB3CDFEFBB39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9CA-443C-B683-FB3CDFEFBB39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9CA-443C-B683-FB3CDFEFBB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'10.3.1'!$D$45:$E$45</c:f>
              <c:strCache>
                <c:ptCount val="2"/>
                <c:pt idx="0">
                  <c:v>Autotransporte de Carga </c:v>
                </c:pt>
                <c:pt idx="1">
                  <c:v> Pasajeros Terrestres</c:v>
                </c:pt>
              </c:strCache>
            </c:strRef>
          </c:cat>
          <c:val>
            <c:numRef>
              <c:f>'10.3.1'!$D$43:$E$43</c:f>
              <c:numCache>
                <c:formatCode>0</c:formatCode>
                <c:ptCount val="2"/>
                <c:pt idx="0">
                  <c:v>92.093580267821494</c:v>
                </c:pt>
                <c:pt idx="1">
                  <c:v>7.9064197321784997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CA-443C-B683-FB3CDFEFBB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57239720034995623"/>
          <c:y val="0.42454823065654124"/>
          <c:w val="0.36155577427821523"/>
          <c:h val="0.20832874667459722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Autotransporte de Carga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Trámites de los Permisos </a:t>
            </a:r>
            <a:r>
              <a:rPr lang="es-ES" sz="1200"/>
              <a:t>por Entidad Federativa 2021</a:t>
            </a:r>
            <a:r>
              <a:rPr lang="es-ES" sz="1200" baseline="0"/>
              <a:t> </a:t>
            </a:r>
            <a:endParaRPr lang="es-ES" sz="1200"/>
          </a:p>
        </c:rich>
      </c:tx>
      <c:layout>
        <c:manualLayout>
          <c:xMode val="edge"/>
          <c:yMode val="edge"/>
          <c:x val="0.2296902164193054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923243333460662"/>
          <c:y val="0.12013424018592103"/>
          <c:w val="0.8736735524474174"/>
          <c:h val="0.5963742148330530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'10.3.2'!$B$4:$B$5</c:f>
              <c:strCache>
                <c:ptCount val="2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'10.3.2'!$B$7:$B$38</c:f>
              <c:numCache>
                <c:formatCode>#,##0</c:formatCode>
                <c:ptCount val="32"/>
                <c:pt idx="0">
                  <c:v>1300</c:v>
                </c:pt>
                <c:pt idx="1">
                  <c:v>1508</c:v>
                </c:pt>
                <c:pt idx="2">
                  <c:v>288</c:v>
                </c:pt>
                <c:pt idx="3">
                  <c:v>198</c:v>
                </c:pt>
                <c:pt idx="4">
                  <c:v>212</c:v>
                </c:pt>
                <c:pt idx="5">
                  <c:v>2776</c:v>
                </c:pt>
                <c:pt idx="6">
                  <c:v>12878</c:v>
                </c:pt>
                <c:pt idx="7">
                  <c:v>3040</c:v>
                </c:pt>
                <c:pt idx="8">
                  <c:v>1320</c:v>
                </c:pt>
                <c:pt idx="9">
                  <c:v>1202</c:v>
                </c:pt>
                <c:pt idx="10">
                  <c:v>5809</c:v>
                </c:pt>
                <c:pt idx="11">
                  <c:v>6188</c:v>
                </c:pt>
                <c:pt idx="12">
                  <c:v>641</c:v>
                </c:pt>
                <c:pt idx="13">
                  <c:v>1353</c:v>
                </c:pt>
                <c:pt idx="14">
                  <c:v>6193</c:v>
                </c:pt>
                <c:pt idx="15">
                  <c:v>1384</c:v>
                </c:pt>
                <c:pt idx="16">
                  <c:v>443</c:v>
                </c:pt>
                <c:pt idx="17">
                  <c:v>35</c:v>
                </c:pt>
                <c:pt idx="18">
                  <c:v>15622</c:v>
                </c:pt>
                <c:pt idx="19">
                  <c:v>480</c:v>
                </c:pt>
                <c:pt idx="20">
                  <c:v>874</c:v>
                </c:pt>
                <c:pt idx="21">
                  <c:v>2766</c:v>
                </c:pt>
                <c:pt idx="22">
                  <c:v>87</c:v>
                </c:pt>
                <c:pt idx="23">
                  <c:v>2721</c:v>
                </c:pt>
                <c:pt idx="24">
                  <c:v>1580</c:v>
                </c:pt>
                <c:pt idx="25">
                  <c:v>1312</c:v>
                </c:pt>
                <c:pt idx="26">
                  <c:v>664</c:v>
                </c:pt>
                <c:pt idx="27">
                  <c:v>4745</c:v>
                </c:pt>
                <c:pt idx="28">
                  <c:v>71</c:v>
                </c:pt>
                <c:pt idx="29">
                  <c:v>2436</c:v>
                </c:pt>
                <c:pt idx="30">
                  <c:v>488</c:v>
                </c:pt>
                <c:pt idx="31">
                  <c:v>349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AB-4070-A423-83FA813EAED7}"/>
            </c:ext>
          </c:extLst>
        </c:ser>
        <c:ser>
          <c:idx val="1"/>
          <c:order val="1"/>
          <c:tx>
            <c:strRef>
              <c:f>'10.3.2'!$C$4:$C$5</c:f>
              <c:strCache>
                <c:ptCount val="2"/>
                <c:pt idx="0">
                  <c:v>Baja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'10.3.2'!$C$7:$C$38</c:f>
              <c:numCache>
                <c:formatCode>#,##0</c:formatCode>
                <c:ptCount val="32"/>
                <c:pt idx="0">
                  <c:v>952</c:v>
                </c:pt>
                <c:pt idx="1">
                  <c:v>424</c:v>
                </c:pt>
                <c:pt idx="2">
                  <c:v>42</c:v>
                </c:pt>
                <c:pt idx="3">
                  <c:v>79</c:v>
                </c:pt>
                <c:pt idx="4">
                  <c:v>119</c:v>
                </c:pt>
                <c:pt idx="5">
                  <c:v>1428</c:v>
                </c:pt>
                <c:pt idx="6">
                  <c:v>3817</c:v>
                </c:pt>
                <c:pt idx="7">
                  <c:v>1822</c:v>
                </c:pt>
                <c:pt idx="8">
                  <c:v>641</c:v>
                </c:pt>
                <c:pt idx="9">
                  <c:v>672</c:v>
                </c:pt>
                <c:pt idx="10">
                  <c:v>3453</c:v>
                </c:pt>
                <c:pt idx="11">
                  <c:v>3111</c:v>
                </c:pt>
                <c:pt idx="12">
                  <c:v>173</c:v>
                </c:pt>
                <c:pt idx="13">
                  <c:v>707</c:v>
                </c:pt>
                <c:pt idx="14">
                  <c:v>2567</c:v>
                </c:pt>
                <c:pt idx="15">
                  <c:v>924</c:v>
                </c:pt>
                <c:pt idx="16">
                  <c:v>619</c:v>
                </c:pt>
                <c:pt idx="17">
                  <c:v>38</c:v>
                </c:pt>
                <c:pt idx="18">
                  <c:v>7020</c:v>
                </c:pt>
                <c:pt idx="19">
                  <c:v>220</c:v>
                </c:pt>
                <c:pt idx="20">
                  <c:v>240</c:v>
                </c:pt>
                <c:pt idx="21">
                  <c:v>1288</c:v>
                </c:pt>
                <c:pt idx="22">
                  <c:v>47</c:v>
                </c:pt>
                <c:pt idx="23">
                  <c:v>1196</c:v>
                </c:pt>
                <c:pt idx="24">
                  <c:v>728</c:v>
                </c:pt>
                <c:pt idx="25">
                  <c:v>911</c:v>
                </c:pt>
                <c:pt idx="26">
                  <c:v>233</c:v>
                </c:pt>
                <c:pt idx="27">
                  <c:v>1746</c:v>
                </c:pt>
                <c:pt idx="28">
                  <c:v>31</c:v>
                </c:pt>
                <c:pt idx="29">
                  <c:v>2662</c:v>
                </c:pt>
                <c:pt idx="30">
                  <c:v>145</c:v>
                </c:pt>
                <c:pt idx="31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AB-4070-A423-83FA813EAED7}"/>
            </c:ext>
          </c:extLst>
        </c:ser>
        <c:ser>
          <c:idx val="2"/>
          <c:order val="2"/>
          <c:tx>
            <c:strRef>
              <c:f>'10.3.2'!$D$4:$D$5</c:f>
              <c:strCache>
                <c:ptCount val="2"/>
                <c:pt idx="0">
                  <c:v>Expedición</c:v>
                </c:pt>
              </c:strCache>
            </c:strRef>
          </c:tx>
          <c:spPr>
            <a:solidFill>
              <a:schemeClr val="accent6"/>
            </a:solidFill>
            <a:ln w="3175">
              <a:solidFill>
                <a:schemeClr val="accent6"/>
              </a:solidFill>
            </a:ln>
          </c:spPr>
          <c:invertIfNegative val="0"/>
          <c:cat>
            <c:strRef>
              <c:f>'10.3.2'!$I$7:$I$38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'10.3.2'!$D$7:$D$38</c:f>
              <c:numCache>
                <c:formatCode>#,##0</c:formatCode>
                <c:ptCount val="32"/>
                <c:pt idx="0">
                  <c:v>87</c:v>
                </c:pt>
                <c:pt idx="1">
                  <c:v>223</c:v>
                </c:pt>
                <c:pt idx="2">
                  <c:v>25</c:v>
                </c:pt>
                <c:pt idx="3">
                  <c:v>53</c:v>
                </c:pt>
                <c:pt idx="4">
                  <c:v>26</c:v>
                </c:pt>
                <c:pt idx="5">
                  <c:v>386</c:v>
                </c:pt>
                <c:pt idx="6">
                  <c:v>2176</c:v>
                </c:pt>
                <c:pt idx="7">
                  <c:v>245</c:v>
                </c:pt>
                <c:pt idx="8">
                  <c:v>335</c:v>
                </c:pt>
                <c:pt idx="9">
                  <c:v>86</c:v>
                </c:pt>
                <c:pt idx="10">
                  <c:v>971</c:v>
                </c:pt>
                <c:pt idx="11">
                  <c:v>809</c:v>
                </c:pt>
                <c:pt idx="12">
                  <c:v>307</c:v>
                </c:pt>
                <c:pt idx="13">
                  <c:v>201</c:v>
                </c:pt>
                <c:pt idx="14">
                  <c:v>978</c:v>
                </c:pt>
                <c:pt idx="15">
                  <c:v>226</c:v>
                </c:pt>
                <c:pt idx="16">
                  <c:v>37</c:v>
                </c:pt>
                <c:pt idx="17">
                  <c:v>8</c:v>
                </c:pt>
                <c:pt idx="18">
                  <c:v>941</c:v>
                </c:pt>
                <c:pt idx="19">
                  <c:v>84</c:v>
                </c:pt>
                <c:pt idx="20">
                  <c:v>167</c:v>
                </c:pt>
                <c:pt idx="21">
                  <c:v>250</c:v>
                </c:pt>
                <c:pt idx="22">
                  <c:v>24</c:v>
                </c:pt>
                <c:pt idx="23">
                  <c:v>383</c:v>
                </c:pt>
                <c:pt idx="24">
                  <c:v>235</c:v>
                </c:pt>
                <c:pt idx="25">
                  <c:v>219</c:v>
                </c:pt>
                <c:pt idx="26">
                  <c:v>168</c:v>
                </c:pt>
                <c:pt idx="27">
                  <c:v>410</c:v>
                </c:pt>
                <c:pt idx="28">
                  <c:v>9</c:v>
                </c:pt>
                <c:pt idx="29">
                  <c:v>280</c:v>
                </c:pt>
                <c:pt idx="30">
                  <c:v>44</c:v>
                </c:pt>
                <c:pt idx="31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AB-4070-A423-83FA813EAED7}"/>
            </c:ext>
          </c:extLst>
        </c:ser>
        <c:ser>
          <c:idx val="4"/>
          <c:order val="3"/>
          <c:tx>
            <c:strRef>
              <c:f>'10.3.2'!$E$4:$E$5</c:f>
              <c:strCache>
                <c:ptCount val="2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'10.3.2'!$I$7:$I$38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'10.3.2'!$E$7:$E$38</c:f>
              <c:numCache>
                <c:formatCode>#,##0</c:formatCode>
                <c:ptCount val="32"/>
                <c:pt idx="0">
                  <c:v>70</c:v>
                </c:pt>
                <c:pt idx="1">
                  <c:v>108</c:v>
                </c:pt>
                <c:pt idx="2">
                  <c:v>64</c:v>
                </c:pt>
                <c:pt idx="3">
                  <c:v>79</c:v>
                </c:pt>
                <c:pt idx="4">
                  <c:v>12</c:v>
                </c:pt>
                <c:pt idx="5">
                  <c:v>294</c:v>
                </c:pt>
                <c:pt idx="6">
                  <c:v>3625</c:v>
                </c:pt>
                <c:pt idx="7">
                  <c:v>510</c:v>
                </c:pt>
                <c:pt idx="8">
                  <c:v>139</c:v>
                </c:pt>
                <c:pt idx="9">
                  <c:v>297</c:v>
                </c:pt>
                <c:pt idx="10">
                  <c:v>640</c:v>
                </c:pt>
                <c:pt idx="11">
                  <c:v>555</c:v>
                </c:pt>
                <c:pt idx="12">
                  <c:v>39</c:v>
                </c:pt>
                <c:pt idx="13">
                  <c:v>276</c:v>
                </c:pt>
                <c:pt idx="14">
                  <c:v>1154</c:v>
                </c:pt>
                <c:pt idx="15">
                  <c:v>320</c:v>
                </c:pt>
                <c:pt idx="16">
                  <c:v>32</c:v>
                </c:pt>
                <c:pt idx="17">
                  <c:v>6</c:v>
                </c:pt>
                <c:pt idx="18">
                  <c:v>2076</c:v>
                </c:pt>
                <c:pt idx="19">
                  <c:v>65</c:v>
                </c:pt>
                <c:pt idx="20">
                  <c:v>142</c:v>
                </c:pt>
                <c:pt idx="21">
                  <c:v>386</c:v>
                </c:pt>
                <c:pt idx="22">
                  <c:v>2</c:v>
                </c:pt>
                <c:pt idx="23">
                  <c:v>504</c:v>
                </c:pt>
                <c:pt idx="24">
                  <c:v>260</c:v>
                </c:pt>
                <c:pt idx="25">
                  <c:v>264</c:v>
                </c:pt>
                <c:pt idx="26">
                  <c:v>143</c:v>
                </c:pt>
                <c:pt idx="27">
                  <c:v>879</c:v>
                </c:pt>
                <c:pt idx="28">
                  <c:v>18</c:v>
                </c:pt>
                <c:pt idx="29">
                  <c:v>948</c:v>
                </c:pt>
                <c:pt idx="30">
                  <c:v>81</c:v>
                </c:pt>
                <c:pt idx="3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AB-4070-A423-83FA813EAED7}"/>
            </c:ext>
          </c:extLst>
        </c:ser>
        <c:ser>
          <c:idx val="5"/>
          <c:order val="4"/>
          <c:tx>
            <c:strRef>
              <c:f>'10.3.2'!$F$4:$F$5</c:f>
              <c:strCache>
                <c:ptCount val="2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'10.3.2'!$I$7:$I$38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'10.3.2'!$F$7:$F$38</c:f>
              <c:numCache>
                <c:formatCode>#,##0</c:formatCode>
                <c:ptCount val="32"/>
                <c:pt idx="0">
                  <c:v>161</c:v>
                </c:pt>
                <c:pt idx="1">
                  <c:v>69</c:v>
                </c:pt>
                <c:pt idx="2">
                  <c:v>12</c:v>
                </c:pt>
                <c:pt idx="3">
                  <c:v>15</c:v>
                </c:pt>
                <c:pt idx="4">
                  <c:v>12</c:v>
                </c:pt>
                <c:pt idx="5">
                  <c:v>473</c:v>
                </c:pt>
                <c:pt idx="6">
                  <c:v>1646</c:v>
                </c:pt>
                <c:pt idx="7">
                  <c:v>387</c:v>
                </c:pt>
                <c:pt idx="8">
                  <c:v>113</c:v>
                </c:pt>
                <c:pt idx="9">
                  <c:v>161</c:v>
                </c:pt>
                <c:pt idx="10">
                  <c:v>363</c:v>
                </c:pt>
                <c:pt idx="11">
                  <c:v>820</c:v>
                </c:pt>
                <c:pt idx="12">
                  <c:v>27</c:v>
                </c:pt>
                <c:pt idx="13">
                  <c:v>143</c:v>
                </c:pt>
                <c:pt idx="14">
                  <c:v>667</c:v>
                </c:pt>
                <c:pt idx="15">
                  <c:v>197</c:v>
                </c:pt>
                <c:pt idx="16">
                  <c:v>80</c:v>
                </c:pt>
                <c:pt idx="17">
                  <c:v>3</c:v>
                </c:pt>
                <c:pt idx="18">
                  <c:v>1034</c:v>
                </c:pt>
                <c:pt idx="19">
                  <c:v>38</c:v>
                </c:pt>
                <c:pt idx="20">
                  <c:v>109</c:v>
                </c:pt>
                <c:pt idx="21">
                  <c:v>264</c:v>
                </c:pt>
                <c:pt idx="22">
                  <c:v>1</c:v>
                </c:pt>
                <c:pt idx="23">
                  <c:v>285</c:v>
                </c:pt>
                <c:pt idx="24">
                  <c:v>76</c:v>
                </c:pt>
                <c:pt idx="25">
                  <c:v>173</c:v>
                </c:pt>
                <c:pt idx="26">
                  <c:v>45</c:v>
                </c:pt>
                <c:pt idx="27">
                  <c:v>497</c:v>
                </c:pt>
                <c:pt idx="28">
                  <c:v>9</c:v>
                </c:pt>
                <c:pt idx="29">
                  <c:v>431</c:v>
                </c:pt>
                <c:pt idx="30">
                  <c:v>121</c:v>
                </c:pt>
                <c:pt idx="3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AB-4070-A423-83FA813EAED7}"/>
            </c:ext>
          </c:extLst>
        </c:ser>
        <c:ser>
          <c:idx val="6"/>
          <c:order val="5"/>
          <c:tx>
            <c:strRef>
              <c:f>'10.3.2'!$G$4:$G$5</c:f>
              <c:strCache>
                <c:ptCount val="2"/>
                <c:pt idx="0">
                  <c:v>Otros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'10.3.2'!$I$7:$I$38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'10.3.2'!$G$7:$G$38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  <c:pt idx="6">
                  <c:v>15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8</c:v>
                </c:pt>
                <c:pt idx="11">
                  <c:v>10</c:v>
                </c:pt>
                <c:pt idx="12">
                  <c:v>4</c:v>
                </c:pt>
                <c:pt idx="13">
                  <c:v>4</c:v>
                </c:pt>
                <c:pt idx="14">
                  <c:v>13</c:v>
                </c:pt>
                <c:pt idx="15">
                  <c:v>2</c:v>
                </c:pt>
                <c:pt idx="16">
                  <c:v>4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4</c:v>
                </c:pt>
                <c:pt idx="21">
                  <c:v>4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0</c:v>
                </c:pt>
                <c:pt idx="29">
                  <c:v>7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9AB-4070-A423-83FA813EA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883008"/>
        <c:axId val="71888896"/>
      </c:barChart>
      <c:catAx>
        <c:axId val="71883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71888896"/>
        <c:crosses val="autoZero"/>
        <c:auto val="1"/>
        <c:lblAlgn val="ctr"/>
        <c:lblOffset val="100"/>
        <c:noMultiLvlLbl val="0"/>
      </c:catAx>
      <c:valAx>
        <c:axId val="718888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Permisos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3.5355670745731409E-3"/>
              <c:y val="0.25004461129665295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sz="800" b="1"/>
            </a:pPr>
            <a:endParaRPr lang="es-MX"/>
          </a:p>
        </c:txPr>
        <c:crossAx val="718830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8289165103781371"/>
          <c:y val="0.85690061188171962"/>
          <c:w val="0.75833017727805074"/>
          <c:h val="0.14309938811828193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zero"/>
    <c:showDLblsOverMax val="0"/>
  </c:chart>
  <c:spPr>
    <a:solidFill>
      <a:schemeClr val="bg2">
        <a:lumMod val="9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 baseline="0"/>
              <a:t>Autotransporte de Carga </a:t>
            </a:r>
          </a:p>
          <a:p>
            <a:pPr>
              <a:defRPr lang="es-ES" sz="1100"/>
            </a:pPr>
            <a:r>
              <a:rPr lang="es-ES" sz="1100" baseline="0"/>
              <a:t>Participación de los Trámites de los Permisos del 2021</a:t>
            </a:r>
          </a:p>
        </c:rich>
      </c:tx>
      <c:layout>
        <c:manualLayout>
          <c:xMode val="edge"/>
          <c:yMode val="edge"/>
          <c:x val="0.1456041119860017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4.8611111111111112E-2"/>
          <c:y val="0.24537037037037038"/>
          <c:w val="0.45277777777777778"/>
          <c:h val="0.75462962962962965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3040-4C24-BB27-244BB73FF7AC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040-4C24-BB27-244BB73FF7AC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5-3040-4C24-BB27-244BB73FF7AC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3040-4C24-BB27-244BB73FF7AC}"/>
              </c:ext>
            </c:extLst>
          </c:dPt>
          <c:dPt>
            <c:idx val="4"/>
            <c:bubble3D val="0"/>
            <c:explosion val="14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9-3040-4C24-BB27-244BB73FF7AC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>
                <a:solidFill>
                  <a:schemeClr val="accent5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3040-4C24-BB27-244BB73FF7A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53.2%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040-4C24-BB27-244BB73FF7A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25.1%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040-4C24-BB27-244BB73FF7AC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6.8%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3040-4C24-BB27-244BB73FF7AC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9.2%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3040-4C24-BB27-244BB73FF7AC}"/>
                </c:ext>
              </c:extLst>
            </c:dLbl>
            <c:dLbl>
              <c:idx val="4"/>
              <c:layout>
                <c:manualLayout>
                  <c:x val="2.9298665791776028E-2"/>
                  <c:y val="9.463582677165353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5.6%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3040-4C24-BB27-244BB73FF7AC}"/>
                </c:ext>
              </c:extLst>
            </c:dLbl>
            <c:dLbl>
              <c:idx val="5"/>
              <c:layout>
                <c:manualLayout>
                  <c:x val="5.6888560804899388E-2"/>
                  <c:y val="-2.931612715077282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B-3040-4C24-BB27-244BB73FF7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'10.3.2'!$B$4:$G$4</c:f>
              <c:strCache>
                <c:ptCount val="6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  <c:pt idx="5">
                  <c:v>Otros</c:v>
                </c:pt>
              </c:strCache>
            </c:strRef>
          </c:cat>
          <c:val>
            <c:numRef>
              <c:f>'10.3.2'!$B$41:$G$41</c:f>
              <c:numCache>
                <c:formatCode>#,##0.0</c:formatCode>
                <c:ptCount val="6"/>
                <c:pt idx="0">
                  <c:v>53.173477295713965</c:v>
                </c:pt>
                <c:pt idx="1">
                  <c:v>25.136278257214538</c:v>
                </c:pt>
                <c:pt idx="2">
                  <c:v>6.8</c:v>
                </c:pt>
                <c:pt idx="3">
                  <c:v>9.2012452220514636</c:v>
                </c:pt>
                <c:pt idx="4">
                  <c:v>5.5673772838922382</c:v>
                </c:pt>
                <c:pt idx="5">
                  <c:v>5.7138353627300312E-2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040-4C24-BB27-244BB73FF7A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3611111111111107"/>
          <c:y val="0.2820592738407699"/>
          <c:w val="0.34166666666666667"/>
          <c:h val="0.51921478565179358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los Trámites de los Permisos de </a:t>
            </a:r>
            <a:r>
              <a:rPr lang="es-ES" sz="1200"/>
              <a:t>Unidades Motrices 2021</a:t>
            </a:r>
          </a:p>
        </c:rich>
      </c:tx>
      <c:layout>
        <c:manualLayout>
          <c:xMode val="edge"/>
          <c:yMode val="edge"/>
          <c:x val="0.1678263342082239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7097112860892389E-2"/>
          <c:y val="0.20370370370370369"/>
          <c:w val="0.4777777777777778"/>
          <c:h val="0.79629629629629628"/>
        </c:manualLayout>
      </c:layout>
      <c:pieChart>
        <c:varyColors val="1"/>
        <c:ser>
          <c:idx val="0"/>
          <c:order val="0"/>
          <c:explosion val="13"/>
          <c:dPt>
            <c:idx val="0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77C-48FB-9A02-A988A5DCB0D3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3-277C-48FB-9A02-A988A5DCB0D3}"/>
              </c:ext>
            </c:extLst>
          </c:dPt>
          <c:dPt>
            <c:idx val="2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5-277C-48FB-9A02-A988A5DCB0D3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7-277C-48FB-9A02-A988A5DCB0D3}"/>
              </c:ext>
            </c:extLst>
          </c:dPt>
          <c:dPt>
            <c:idx val="4"/>
            <c:bubble3D val="0"/>
            <c:spPr>
              <a:solidFill>
                <a:schemeClr val="accent6"/>
              </a:solidFill>
              <a:ln>
                <a:solidFill>
                  <a:schemeClr val="accent6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277C-48FB-9A02-A988A5DCB0D3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13.8%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77C-48FB-9A02-A988A5DCB0D3}"/>
                </c:ext>
              </c:extLst>
            </c:dLbl>
            <c:dLbl>
              <c:idx val="1"/>
              <c:layout>
                <c:manualLayout>
                  <c:x val="-9.0341644794400697E-2"/>
                  <c:y val="5.916593759113444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77C-48FB-9A02-A988A5DCB0D3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0.5%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277C-48FB-9A02-A988A5DCB0D3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75.1%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277C-48FB-9A02-A988A5DCB0D3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0.3%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277C-48FB-9A02-A988A5DCB0D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'10.3.3'!$B$5:$F$5</c:f>
              <c:strCache>
                <c:ptCount val="5"/>
                <c:pt idx="0">
                  <c:v>C-2</c:v>
                </c:pt>
                <c:pt idx="1">
                  <c:v>C-3</c:v>
                </c:pt>
                <c:pt idx="2">
                  <c:v>T-2</c:v>
                </c:pt>
                <c:pt idx="3">
                  <c:v>T-3</c:v>
                </c:pt>
                <c:pt idx="4">
                  <c:v>Otros</c:v>
                </c:pt>
              </c:strCache>
            </c:strRef>
          </c:cat>
          <c:val>
            <c:numRef>
              <c:f>'10.3.3'!$B$15:$F$15</c:f>
              <c:numCache>
                <c:formatCode>0.0</c:formatCode>
                <c:ptCount val="5"/>
                <c:pt idx="0">
                  <c:v>13.817132657676932</c:v>
                </c:pt>
                <c:pt idx="1">
                  <c:v>10.268102742154358</c:v>
                </c:pt>
                <c:pt idx="2">
                  <c:v>0.52202403511131212</c:v>
                </c:pt>
                <c:pt idx="3">
                  <c:v>75.073657958115817</c:v>
                </c:pt>
                <c:pt idx="4">
                  <c:v>0.31908260694157486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7C-48FB-9A02-A988A5DCB0D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80382064741907266"/>
          <c:y val="0.33700313502478857"/>
          <c:w val="0.11623053368328959"/>
          <c:h val="0.43267898804316129"/>
        </c:manualLayout>
      </c:layout>
      <c:overlay val="0"/>
      <c:txPr>
        <a:bodyPr/>
        <a:lstStyle/>
        <a:p>
          <a:pPr>
            <a:defRPr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Distribución</a:t>
            </a:r>
            <a:r>
              <a:rPr lang="es-ES" sz="1200" baseline="0"/>
              <a:t> de los Trámites de los Permisos de </a:t>
            </a:r>
            <a:r>
              <a:rPr lang="es-ES" sz="1200"/>
              <a:t>Unidades de Arrastre</a:t>
            </a:r>
            <a:r>
              <a:rPr lang="es-ES" sz="1200" baseline="0"/>
              <a:t> </a:t>
            </a:r>
            <a:r>
              <a:rPr lang="es-ES" sz="1200"/>
              <a:t>2021</a:t>
            </a:r>
          </a:p>
        </c:rich>
      </c:tx>
      <c:layout>
        <c:manualLayout>
          <c:xMode val="edge"/>
          <c:yMode val="edge"/>
          <c:x val="0.1206041119860017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3431933508311494"/>
          <c:y val="0.20833333333333354"/>
          <c:w val="0.47222222222222232"/>
          <c:h val="0.78703703703703709"/>
        </c:manualLayout>
      </c:layout>
      <c:pieChart>
        <c:varyColors val="1"/>
        <c:ser>
          <c:idx val="0"/>
          <c:order val="0"/>
          <c:explosion val="8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BDEC-4820-B750-40EF6059A72E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BDEC-4820-B750-40EF6059A72E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99.6%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BDEC-4820-B750-40EF6059A72E}"/>
                </c:ext>
              </c:extLst>
            </c:dLbl>
            <c:dLbl>
              <c:idx val="1"/>
              <c:layout>
                <c:manualLayout>
                  <c:x val="6.7143372703412071E-2"/>
                  <c:y val="2.681722076407115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0.4%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BDEC-4820-B750-40EF6059A7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'10.3.3'!$H$5:$I$5</c:f>
              <c:strCache>
                <c:ptCount val="2"/>
                <c:pt idx="0">
                  <c:v>Semirremolques</c:v>
                </c:pt>
                <c:pt idx="1">
                  <c:v>Remolques</c:v>
                </c:pt>
              </c:strCache>
            </c:strRef>
          </c:cat>
          <c:val>
            <c:numRef>
              <c:f>'10.3.3'!$H$15:$I$15</c:f>
              <c:numCache>
                <c:formatCode>0.0</c:formatCode>
                <c:ptCount val="2"/>
                <c:pt idx="0">
                  <c:v>99.576084327922956</c:v>
                </c:pt>
                <c:pt idx="1">
                  <c:v>0.42391567207704456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EC-4820-B750-40EF6059A7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6586089238845603"/>
          <c:y val="0.45830052493438422"/>
          <c:w val="0.31469466316710587"/>
          <c:h val="0.17136191309419671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Terrestre de Pasajeros, excepto por ferrocarril </a:t>
            </a:r>
          </a:p>
          <a:p>
            <a:pPr>
              <a:defRPr lang="es-ES" sz="1200"/>
            </a:pPr>
            <a:r>
              <a:rPr lang="es-ES" sz="1200" b="1" i="0" u="none" strike="noStrike" baseline="0">
                <a:effectLst/>
              </a:rPr>
              <a:t>Trámites de los Permisos </a:t>
            </a:r>
            <a:r>
              <a:rPr lang="es-ES" sz="1200"/>
              <a:t>por Entidad Federativa 2021</a:t>
            </a:r>
          </a:p>
        </c:rich>
      </c:tx>
      <c:layout>
        <c:manualLayout>
          <c:xMode val="edge"/>
          <c:yMode val="edge"/>
          <c:x val="0.1769154991989637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1284810989535338"/>
          <c:y val="0.11851121019511116"/>
          <c:w val="0.86117786413062003"/>
          <c:h val="0.602234133383929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'10.3.4'!$B$4:$B$5</c:f>
              <c:strCache>
                <c:ptCount val="2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'10.3.4'!$H$7:$H$38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'10.3.4'!$B$7:$B$38</c:f>
              <c:numCache>
                <c:formatCode>#,##0</c:formatCode>
                <c:ptCount val="32"/>
                <c:pt idx="0">
                  <c:v>7</c:v>
                </c:pt>
                <c:pt idx="1">
                  <c:v>32</c:v>
                </c:pt>
                <c:pt idx="2">
                  <c:v>34</c:v>
                </c:pt>
                <c:pt idx="3">
                  <c:v>18</c:v>
                </c:pt>
                <c:pt idx="4">
                  <c:v>19</c:v>
                </c:pt>
                <c:pt idx="5">
                  <c:v>10</c:v>
                </c:pt>
                <c:pt idx="6">
                  <c:v>459</c:v>
                </c:pt>
                <c:pt idx="7">
                  <c:v>58</c:v>
                </c:pt>
                <c:pt idx="8">
                  <c:v>1</c:v>
                </c:pt>
                <c:pt idx="9">
                  <c:v>8</c:v>
                </c:pt>
                <c:pt idx="10">
                  <c:v>132</c:v>
                </c:pt>
                <c:pt idx="11">
                  <c:v>65</c:v>
                </c:pt>
                <c:pt idx="12">
                  <c:v>13</c:v>
                </c:pt>
                <c:pt idx="13">
                  <c:v>18</c:v>
                </c:pt>
                <c:pt idx="14">
                  <c:v>163</c:v>
                </c:pt>
                <c:pt idx="15">
                  <c:v>20</c:v>
                </c:pt>
                <c:pt idx="16">
                  <c:v>0</c:v>
                </c:pt>
                <c:pt idx="17">
                  <c:v>17</c:v>
                </c:pt>
                <c:pt idx="18">
                  <c:v>51</c:v>
                </c:pt>
                <c:pt idx="19">
                  <c:v>33</c:v>
                </c:pt>
                <c:pt idx="20">
                  <c:v>30</c:v>
                </c:pt>
                <c:pt idx="21">
                  <c:v>19</c:v>
                </c:pt>
                <c:pt idx="22">
                  <c:v>214</c:v>
                </c:pt>
                <c:pt idx="23">
                  <c:v>12</c:v>
                </c:pt>
                <c:pt idx="24">
                  <c:v>33</c:v>
                </c:pt>
                <c:pt idx="25">
                  <c:v>24</c:v>
                </c:pt>
                <c:pt idx="26">
                  <c:v>1</c:v>
                </c:pt>
                <c:pt idx="27">
                  <c:v>3</c:v>
                </c:pt>
                <c:pt idx="28">
                  <c:v>6</c:v>
                </c:pt>
                <c:pt idx="29">
                  <c:v>19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B-4B65-90D9-918368383436}"/>
            </c:ext>
          </c:extLst>
        </c:ser>
        <c:ser>
          <c:idx val="1"/>
          <c:order val="1"/>
          <c:tx>
            <c:strRef>
              <c:f>'10.3.4'!$C$4:$C$5</c:f>
              <c:strCache>
                <c:ptCount val="2"/>
                <c:pt idx="0">
                  <c:v>Baja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'10.3.4'!$H$7:$H$38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'10.3.4'!$C$7:$C$38</c:f>
              <c:numCache>
                <c:formatCode>#,##0</c:formatCode>
                <c:ptCount val="32"/>
                <c:pt idx="0">
                  <c:v>24</c:v>
                </c:pt>
                <c:pt idx="1">
                  <c:v>63</c:v>
                </c:pt>
                <c:pt idx="2">
                  <c:v>13</c:v>
                </c:pt>
                <c:pt idx="3">
                  <c:v>26</c:v>
                </c:pt>
                <c:pt idx="4">
                  <c:v>45</c:v>
                </c:pt>
                <c:pt idx="5">
                  <c:v>30</c:v>
                </c:pt>
                <c:pt idx="6">
                  <c:v>312</c:v>
                </c:pt>
                <c:pt idx="7">
                  <c:v>8</c:v>
                </c:pt>
                <c:pt idx="8">
                  <c:v>0</c:v>
                </c:pt>
                <c:pt idx="9">
                  <c:v>4</c:v>
                </c:pt>
                <c:pt idx="10">
                  <c:v>210</c:v>
                </c:pt>
                <c:pt idx="11">
                  <c:v>342</c:v>
                </c:pt>
                <c:pt idx="12">
                  <c:v>89</c:v>
                </c:pt>
                <c:pt idx="13">
                  <c:v>8</c:v>
                </c:pt>
                <c:pt idx="14">
                  <c:v>167</c:v>
                </c:pt>
                <c:pt idx="15">
                  <c:v>26</c:v>
                </c:pt>
                <c:pt idx="16">
                  <c:v>34</c:v>
                </c:pt>
                <c:pt idx="17">
                  <c:v>7</c:v>
                </c:pt>
                <c:pt idx="18">
                  <c:v>44</c:v>
                </c:pt>
                <c:pt idx="19">
                  <c:v>41</c:v>
                </c:pt>
                <c:pt idx="20">
                  <c:v>8</c:v>
                </c:pt>
                <c:pt idx="21">
                  <c:v>52</c:v>
                </c:pt>
                <c:pt idx="22">
                  <c:v>44</c:v>
                </c:pt>
                <c:pt idx="23">
                  <c:v>34</c:v>
                </c:pt>
                <c:pt idx="24">
                  <c:v>41</c:v>
                </c:pt>
                <c:pt idx="25">
                  <c:v>25</c:v>
                </c:pt>
                <c:pt idx="26">
                  <c:v>3</c:v>
                </c:pt>
                <c:pt idx="27">
                  <c:v>32</c:v>
                </c:pt>
                <c:pt idx="28">
                  <c:v>13</c:v>
                </c:pt>
                <c:pt idx="29">
                  <c:v>98</c:v>
                </c:pt>
                <c:pt idx="30">
                  <c:v>1</c:v>
                </c:pt>
                <c:pt idx="3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5B-4B65-90D9-918368383436}"/>
            </c:ext>
          </c:extLst>
        </c:ser>
        <c:ser>
          <c:idx val="3"/>
          <c:order val="2"/>
          <c:tx>
            <c:strRef>
              <c:f>'10.3.4'!$D$4:$D$5</c:f>
              <c:strCache>
                <c:ptCount val="2"/>
                <c:pt idx="0">
                  <c:v>Expedición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'10.3.4'!$H$7:$H$38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'10.3.4'!$D$7:$D$38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5</c:v>
                </c:pt>
                <c:pt idx="5">
                  <c:v>0</c:v>
                </c:pt>
                <c:pt idx="6">
                  <c:v>38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9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96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  <c:pt idx="26">
                  <c:v>0</c:v>
                </c:pt>
                <c:pt idx="27">
                  <c:v>2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55B-4B65-90D9-918368383436}"/>
            </c:ext>
          </c:extLst>
        </c:ser>
        <c:ser>
          <c:idx val="4"/>
          <c:order val="3"/>
          <c:tx>
            <c:strRef>
              <c:f>'10.3.4'!$E$4:$E$5</c:f>
              <c:strCache>
                <c:ptCount val="2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'10.3.4'!$H$7:$H$38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'10.3.4'!$E$7:$E$38</c:f>
              <c:numCache>
                <c:formatCode>#,##0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33</c:v>
                </c:pt>
                <c:pt idx="12">
                  <c:v>0</c:v>
                </c:pt>
                <c:pt idx="13">
                  <c:v>0</c:v>
                </c:pt>
                <c:pt idx="14">
                  <c:v>19</c:v>
                </c:pt>
                <c:pt idx="15">
                  <c:v>0</c:v>
                </c:pt>
                <c:pt idx="16">
                  <c:v>0</c:v>
                </c:pt>
                <c:pt idx="17">
                  <c:v>24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6</c:v>
                </c:pt>
                <c:pt idx="22">
                  <c:v>1</c:v>
                </c:pt>
                <c:pt idx="23">
                  <c:v>34</c:v>
                </c:pt>
                <c:pt idx="24">
                  <c:v>2</c:v>
                </c:pt>
                <c:pt idx="25">
                  <c:v>0</c:v>
                </c:pt>
                <c:pt idx="26">
                  <c:v>1</c:v>
                </c:pt>
                <c:pt idx="27">
                  <c:v>23</c:v>
                </c:pt>
                <c:pt idx="28">
                  <c:v>0</c:v>
                </c:pt>
                <c:pt idx="29">
                  <c:v>5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55B-4B65-90D9-918368383436}"/>
            </c:ext>
          </c:extLst>
        </c:ser>
        <c:ser>
          <c:idx val="5"/>
          <c:order val="4"/>
          <c:tx>
            <c:strRef>
              <c:f>'10.3.4'!$F$4:$F$5</c:f>
              <c:strCache>
                <c:ptCount val="2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'10.3.4'!$H$7:$H$38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'10.3.4'!$F$7:$F$38</c:f>
              <c:numCache>
                <c:formatCode>#,##0</c:formatCode>
                <c:ptCount val="32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146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6</c:v>
                </c:pt>
                <c:pt idx="11">
                  <c:v>15</c:v>
                </c:pt>
                <c:pt idx="12">
                  <c:v>5</c:v>
                </c:pt>
                <c:pt idx="13">
                  <c:v>7</c:v>
                </c:pt>
                <c:pt idx="14">
                  <c:v>16</c:v>
                </c:pt>
                <c:pt idx="15">
                  <c:v>4</c:v>
                </c:pt>
                <c:pt idx="16">
                  <c:v>0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9</c:v>
                </c:pt>
                <c:pt idx="21">
                  <c:v>2</c:v>
                </c:pt>
                <c:pt idx="22">
                  <c:v>1</c:v>
                </c:pt>
                <c:pt idx="23">
                  <c:v>7</c:v>
                </c:pt>
                <c:pt idx="24">
                  <c:v>5</c:v>
                </c:pt>
                <c:pt idx="25">
                  <c:v>7</c:v>
                </c:pt>
                <c:pt idx="26">
                  <c:v>0</c:v>
                </c:pt>
                <c:pt idx="27">
                  <c:v>0</c:v>
                </c:pt>
                <c:pt idx="28">
                  <c:v>4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55B-4B65-90D9-918368383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1500416"/>
        <c:axId val="81514496"/>
      </c:barChart>
      <c:catAx>
        <c:axId val="81500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1514496"/>
        <c:crosses val="autoZero"/>
        <c:auto val="1"/>
        <c:lblAlgn val="ctr"/>
        <c:lblOffset val="100"/>
        <c:noMultiLvlLbl val="0"/>
      </c:catAx>
      <c:valAx>
        <c:axId val="8151449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lang="es-ES"/>
                </a:pPr>
                <a:r>
                  <a:rPr lang="es-ES"/>
                  <a:t>Núm.</a:t>
                </a:r>
                <a:r>
                  <a:rPr lang="es-ES" baseline="0"/>
                  <a:t> de Permisos</a:t>
                </a:r>
                <a:endParaRPr lang="es-ES"/>
              </a:p>
            </c:rich>
          </c:tx>
          <c:layout>
            <c:manualLayout>
              <c:xMode val="edge"/>
              <c:yMode val="edge"/>
              <c:x val="6.3844292190748863E-4"/>
              <c:y val="0.2639455459633811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15004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898967174557727"/>
          <c:y val="0.85821743667583705"/>
          <c:w val="0.76817875038347705"/>
          <c:h val="0.13922018783796647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100"/>
            </a:pPr>
            <a:r>
              <a:rPr lang="es-ES" sz="1100"/>
              <a:t>Trámites de los Permisos del Transporte Terrestre de Pasajeros, excepto por ferrocarril </a:t>
            </a:r>
          </a:p>
          <a:p>
            <a:pPr>
              <a:defRPr lang="es-ES" sz="1100"/>
            </a:pPr>
            <a:r>
              <a:rPr lang="es-ES" sz="1100"/>
              <a:t>Participación</a:t>
            </a:r>
            <a:r>
              <a:rPr lang="es-ES" sz="1100" baseline="0"/>
              <a:t> por Tipo de Trámite 2021</a:t>
            </a:r>
            <a:endParaRPr lang="es-ES" sz="1100"/>
          </a:p>
        </c:rich>
      </c:tx>
      <c:layout>
        <c:manualLayout>
          <c:xMode val="edge"/>
          <c:yMode val="edge"/>
          <c:x val="0.1494584426946631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5.9722222222222225E-2"/>
          <c:y val="0.29629629629629628"/>
          <c:w val="0.42222222222222222"/>
          <c:h val="0.70370370370370372"/>
        </c:manualLayout>
      </c:layout>
      <c:pieChart>
        <c:varyColors val="1"/>
        <c:ser>
          <c:idx val="0"/>
          <c:order val="0"/>
          <c:explosion val="11"/>
          <c:dPt>
            <c:idx val="0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1-F6BA-475B-806A-B00D55AD8E80}"/>
              </c:ext>
            </c:extLst>
          </c:dPt>
          <c:dPt>
            <c:idx val="1"/>
            <c:bubble3D val="0"/>
            <c:spPr>
              <a:solidFill>
                <a:schemeClr val="bg2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6BA-475B-806A-B00D55AD8E80}"/>
              </c:ext>
            </c:extLst>
          </c:dPt>
          <c:dPt>
            <c:idx val="2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5-F6BA-475B-806A-B00D55AD8E80}"/>
              </c:ext>
            </c:extLst>
          </c:dPt>
          <c:dPt>
            <c:idx val="3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6BA-475B-806A-B00D55AD8E80}"/>
              </c:ext>
            </c:extLst>
          </c:dPt>
          <c:dPt>
            <c:idx val="4"/>
            <c:bubble3D val="0"/>
            <c:spPr>
              <a:solidFill>
                <a:schemeClr val="accent4"/>
              </a:solidFill>
            </c:spPr>
            <c:extLst>
              <c:ext xmlns:c16="http://schemas.microsoft.com/office/drawing/2014/chart" uri="{C3380CC4-5D6E-409C-BE32-E72D297353CC}">
                <c16:uniqueId val="{00000009-F6BA-475B-806A-B00D55AD8E80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38.3%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F6BA-475B-806A-B00D55AD8E8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46.7%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F6BA-475B-806A-B00D55AD8E80}"/>
                </c:ext>
              </c:extLst>
            </c:dLbl>
            <c:dLbl>
              <c:idx val="2"/>
              <c:layout>
                <c:manualLayout>
                  <c:x val="-6.0804899387576555E-3"/>
                  <c:y val="-6.4322688830562849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4.0%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F6BA-475B-806A-B00D55AD8E80}"/>
                </c:ext>
              </c:extLst>
            </c:dLbl>
            <c:dLbl>
              <c:idx val="3"/>
              <c:layout>
                <c:manualLayout>
                  <c:x val="1.8547353455818021E-2"/>
                  <c:y val="-2.903980752405949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4.9%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7-F6BA-475B-806A-B00D55AD8E80}"/>
                </c:ext>
              </c:extLst>
            </c:dLbl>
            <c:dLbl>
              <c:idx val="4"/>
              <c:layout>
                <c:manualLayout>
                  <c:x val="3.1076115485564305E-2"/>
                  <c:y val="9.938611840186643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6.1%</a:t>
                    </a:r>
                  </a:p>
                </c:rich>
              </c:tx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9-F6BA-475B-806A-B00D55AD8E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/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'10.3.4'!$B$4:$F$4</c:f>
              <c:strCache>
                <c:ptCount val="5"/>
                <c:pt idx="0">
                  <c:v>Alta                                        </c:v>
                </c:pt>
                <c:pt idx="1">
                  <c:v>Baja</c:v>
                </c:pt>
                <c:pt idx="2">
                  <c:v>Expedición</c:v>
                </c:pt>
                <c:pt idx="3">
                  <c:v>Modificación a  T.C.</c:v>
                </c:pt>
                <c:pt idx="4">
                  <c:v>Reposición de Placas</c:v>
                </c:pt>
              </c:strCache>
            </c:strRef>
          </c:cat>
          <c:val>
            <c:numRef>
              <c:f>'10.3.4'!$B$41:$F$41</c:f>
              <c:numCache>
                <c:formatCode>#,##0.0</c:formatCode>
                <c:ptCount val="5"/>
                <c:pt idx="0">
                  <c:v>38.261964735516372</c:v>
                </c:pt>
                <c:pt idx="1">
                  <c:v>46.700251889168769</c:v>
                </c:pt>
                <c:pt idx="2">
                  <c:v>3.9798488664987404</c:v>
                </c:pt>
                <c:pt idx="3">
                  <c:v>4.9370277078085643</c:v>
                </c:pt>
                <c:pt idx="4">
                  <c:v>6.1209068010075569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BA-475B-806A-B00D55AD8E8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2222222222222223"/>
          <c:y val="0.32372594050743664"/>
          <c:w val="0.34166666666666667"/>
          <c:h val="0.51921478565179358"/>
        </c:manualLayout>
      </c:layout>
      <c:overlay val="0"/>
      <c:txPr>
        <a:bodyPr/>
        <a:lstStyle/>
        <a:p>
          <a:pPr>
            <a:defRPr lang="es-ES" sz="1050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es-ES" sz="1200"/>
            </a:pPr>
            <a:r>
              <a:rPr lang="es-ES" sz="1200"/>
              <a:t>Transporte Turístico por Tierra </a:t>
            </a:r>
          </a:p>
          <a:p>
            <a:pPr>
              <a:defRPr lang="es-ES" sz="1200"/>
            </a:pPr>
            <a:r>
              <a:rPr lang="es-ES" sz="1200"/>
              <a:t>Trámites de los Permisos </a:t>
            </a:r>
            <a:r>
              <a:rPr lang="es-ES" sz="1200" baseline="0"/>
              <a:t>por Entidad Federativa 2021 </a:t>
            </a:r>
            <a:endParaRPr lang="es-ES" sz="1200"/>
          </a:p>
        </c:rich>
      </c:tx>
      <c:layout>
        <c:manualLayout>
          <c:xMode val="edge"/>
          <c:yMode val="edge"/>
          <c:x val="0.22120091843311823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61865551715317"/>
          <c:y val="0.12668490463639334"/>
          <c:w val="0.87124282114005869"/>
          <c:h val="0.5827665273774151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'10.3.5'!$B$4:$B$5</c:f>
              <c:strCache>
                <c:ptCount val="2"/>
                <c:pt idx="0">
                  <c:v>Alta                                        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'10.3.5'!$I$7:$I$38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'10.3.5'!$B$7:$B$38</c:f>
              <c:numCache>
                <c:formatCode>#,##0</c:formatCode>
                <c:ptCount val="32"/>
                <c:pt idx="0">
                  <c:v>116</c:v>
                </c:pt>
                <c:pt idx="1">
                  <c:v>56</c:v>
                </c:pt>
                <c:pt idx="2">
                  <c:v>226</c:v>
                </c:pt>
                <c:pt idx="3">
                  <c:v>19</c:v>
                </c:pt>
                <c:pt idx="4">
                  <c:v>56</c:v>
                </c:pt>
                <c:pt idx="5">
                  <c:v>30</c:v>
                </c:pt>
                <c:pt idx="6">
                  <c:v>529</c:v>
                </c:pt>
                <c:pt idx="7">
                  <c:v>108</c:v>
                </c:pt>
                <c:pt idx="8">
                  <c:v>12</c:v>
                </c:pt>
                <c:pt idx="9">
                  <c:v>6</c:v>
                </c:pt>
                <c:pt idx="10">
                  <c:v>290</c:v>
                </c:pt>
                <c:pt idx="11">
                  <c:v>595</c:v>
                </c:pt>
                <c:pt idx="12">
                  <c:v>91</c:v>
                </c:pt>
                <c:pt idx="13">
                  <c:v>261</c:v>
                </c:pt>
                <c:pt idx="14">
                  <c:v>1053</c:v>
                </c:pt>
                <c:pt idx="15">
                  <c:v>23</c:v>
                </c:pt>
                <c:pt idx="16">
                  <c:v>7</c:v>
                </c:pt>
                <c:pt idx="17">
                  <c:v>113</c:v>
                </c:pt>
                <c:pt idx="18">
                  <c:v>49</c:v>
                </c:pt>
                <c:pt idx="19">
                  <c:v>125</c:v>
                </c:pt>
                <c:pt idx="20">
                  <c:v>24</c:v>
                </c:pt>
                <c:pt idx="21">
                  <c:v>472</c:v>
                </c:pt>
                <c:pt idx="22">
                  <c:v>862</c:v>
                </c:pt>
                <c:pt idx="23">
                  <c:v>144</c:v>
                </c:pt>
                <c:pt idx="24">
                  <c:v>58</c:v>
                </c:pt>
                <c:pt idx="25">
                  <c:v>70</c:v>
                </c:pt>
                <c:pt idx="26">
                  <c:v>26</c:v>
                </c:pt>
                <c:pt idx="27">
                  <c:v>12</c:v>
                </c:pt>
                <c:pt idx="28">
                  <c:v>41</c:v>
                </c:pt>
                <c:pt idx="29">
                  <c:v>41</c:v>
                </c:pt>
                <c:pt idx="30">
                  <c:v>18</c:v>
                </c:pt>
                <c:pt idx="3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6A-4264-BB41-A49A62BF5389}"/>
            </c:ext>
          </c:extLst>
        </c:ser>
        <c:ser>
          <c:idx val="1"/>
          <c:order val="1"/>
          <c:tx>
            <c:strRef>
              <c:f>'10.3.5'!$C$4:$C$5</c:f>
              <c:strCache>
                <c:ptCount val="2"/>
                <c:pt idx="0">
                  <c:v>Baja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</c:spPr>
          <c:invertIfNegative val="0"/>
          <c:cat>
            <c:strRef>
              <c:f>'10.3.5'!$I$7:$I$38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'10.3.5'!$C$7:$C$38</c:f>
              <c:numCache>
                <c:formatCode>#,##0</c:formatCode>
                <c:ptCount val="32"/>
                <c:pt idx="0">
                  <c:v>20</c:v>
                </c:pt>
                <c:pt idx="1">
                  <c:v>10</c:v>
                </c:pt>
                <c:pt idx="2">
                  <c:v>110</c:v>
                </c:pt>
                <c:pt idx="3">
                  <c:v>9</c:v>
                </c:pt>
                <c:pt idx="4">
                  <c:v>49</c:v>
                </c:pt>
                <c:pt idx="5">
                  <c:v>9</c:v>
                </c:pt>
                <c:pt idx="6">
                  <c:v>230</c:v>
                </c:pt>
                <c:pt idx="7">
                  <c:v>25</c:v>
                </c:pt>
                <c:pt idx="8">
                  <c:v>19</c:v>
                </c:pt>
                <c:pt idx="9">
                  <c:v>0</c:v>
                </c:pt>
                <c:pt idx="10">
                  <c:v>98</c:v>
                </c:pt>
                <c:pt idx="11">
                  <c:v>192</c:v>
                </c:pt>
                <c:pt idx="12">
                  <c:v>62</c:v>
                </c:pt>
                <c:pt idx="13">
                  <c:v>34</c:v>
                </c:pt>
                <c:pt idx="14">
                  <c:v>143</c:v>
                </c:pt>
                <c:pt idx="15">
                  <c:v>27</c:v>
                </c:pt>
                <c:pt idx="16">
                  <c:v>20</c:v>
                </c:pt>
                <c:pt idx="17">
                  <c:v>37</c:v>
                </c:pt>
                <c:pt idx="18">
                  <c:v>62</c:v>
                </c:pt>
                <c:pt idx="19">
                  <c:v>123</c:v>
                </c:pt>
                <c:pt idx="20">
                  <c:v>2</c:v>
                </c:pt>
                <c:pt idx="21">
                  <c:v>68</c:v>
                </c:pt>
                <c:pt idx="22">
                  <c:v>477</c:v>
                </c:pt>
                <c:pt idx="23">
                  <c:v>103</c:v>
                </c:pt>
                <c:pt idx="24">
                  <c:v>27</c:v>
                </c:pt>
                <c:pt idx="25">
                  <c:v>38</c:v>
                </c:pt>
                <c:pt idx="26">
                  <c:v>11</c:v>
                </c:pt>
                <c:pt idx="27">
                  <c:v>28</c:v>
                </c:pt>
                <c:pt idx="28">
                  <c:v>1</c:v>
                </c:pt>
                <c:pt idx="29">
                  <c:v>44</c:v>
                </c:pt>
                <c:pt idx="30">
                  <c:v>39</c:v>
                </c:pt>
                <c:pt idx="3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6A-4264-BB41-A49A62BF5389}"/>
            </c:ext>
          </c:extLst>
        </c:ser>
        <c:ser>
          <c:idx val="2"/>
          <c:order val="2"/>
          <c:tx>
            <c:strRef>
              <c:f>'10.3.5'!$D$4:$D$5</c:f>
              <c:strCache>
                <c:ptCount val="2"/>
                <c:pt idx="0">
                  <c:v>Expedición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strRef>
              <c:f>'10.3.5'!$I$7:$I$38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'10.3.5'!$D$7:$D$38</c:f>
              <c:numCache>
                <c:formatCode>#,##0</c:formatCode>
                <c:ptCount val="32"/>
                <c:pt idx="0">
                  <c:v>9</c:v>
                </c:pt>
                <c:pt idx="1">
                  <c:v>20</c:v>
                </c:pt>
                <c:pt idx="2">
                  <c:v>35</c:v>
                </c:pt>
                <c:pt idx="3">
                  <c:v>8</c:v>
                </c:pt>
                <c:pt idx="4">
                  <c:v>6</c:v>
                </c:pt>
                <c:pt idx="5">
                  <c:v>13</c:v>
                </c:pt>
                <c:pt idx="6">
                  <c:v>152</c:v>
                </c:pt>
                <c:pt idx="7">
                  <c:v>13</c:v>
                </c:pt>
                <c:pt idx="8">
                  <c:v>5</c:v>
                </c:pt>
                <c:pt idx="9">
                  <c:v>3</c:v>
                </c:pt>
                <c:pt idx="10">
                  <c:v>87</c:v>
                </c:pt>
                <c:pt idx="11">
                  <c:v>93</c:v>
                </c:pt>
                <c:pt idx="12">
                  <c:v>43</c:v>
                </c:pt>
                <c:pt idx="13">
                  <c:v>9</c:v>
                </c:pt>
                <c:pt idx="14">
                  <c:v>79</c:v>
                </c:pt>
                <c:pt idx="15">
                  <c:v>11</c:v>
                </c:pt>
                <c:pt idx="16">
                  <c:v>2</c:v>
                </c:pt>
                <c:pt idx="17">
                  <c:v>13</c:v>
                </c:pt>
                <c:pt idx="18">
                  <c:v>21</c:v>
                </c:pt>
                <c:pt idx="19">
                  <c:v>40</c:v>
                </c:pt>
                <c:pt idx="20">
                  <c:v>3</c:v>
                </c:pt>
                <c:pt idx="21">
                  <c:v>59</c:v>
                </c:pt>
                <c:pt idx="22">
                  <c:v>102</c:v>
                </c:pt>
                <c:pt idx="23">
                  <c:v>44</c:v>
                </c:pt>
                <c:pt idx="24">
                  <c:v>18</c:v>
                </c:pt>
                <c:pt idx="25">
                  <c:v>11</c:v>
                </c:pt>
                <c:pt idx="26">
                  <c:v>17</c:v>
                </c:pt>
                <c:pt idx="27">
                  <c:v>2</c:v>
                </c:pt>
                <c:pt idx="28">
                  <c:v>2</c:v>
                </c:pt>
                <c:pt idx="29">
                  <c:v>8</c:v>
                </c:pt>
                <c:pt idx="30">
                  <c:v>5</c:v>
                </c:pt>
                <c:pt idx="31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6A-4264-BB41-A49A62BF5389}"/>
            </c:ext>
          </c:extLst>
        </c:ser>
        <c:ser>
          <c:idx val="3"/>
          <c:order val="3"/>
          <c:tx>
            <c:strRef>
              <c:f>'10.3.5'!$E$4:$E$5</c:f>
              <c:strCache>
                <c:ptCount val="2"/>
                <c:pt idx="0">
                  <c:v>Modificación a  T.C.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cat>
            <c:strRef>
              <c:f>'10.3.5'!$I$7:$I$38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'10.3.5'!$E$7:$E$38</c:f>
              <c:numCache>
                <c:formatCode>#,##0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7</c:v>
                </c:pt>
                <c:pt idx="4">
                  <c:v>1</c:v>
                </c:pt>
                <c:pt idx="5">
                  <c:v>1</c:v>
                </c:pt>
                <c:pt idx="6">
                  <c:v>25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6</c:v>
                </c:pt>
                <c:pt idx="11">
                  <c:v>17</c:v>
                </c:pt>
                <c:pt idx="12">
                  <c:v>0</c:v>
                </c:pt>
                <c:pt idx="13">
                  <c:v>0</c:v>
                </c:pt>
                <c:pt idx="14">
                  <c:v>37</c:v>
                </c:pt>
                <c:pt idx="15">
                  <c:v>0</c:v>
                </c:pt>
                <c:pt idx="16">
                  <c:v>0</c:v>
                </c:pt>
                <c:pt idx="17">
                  <c:v>12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10</c:v>
                </c:pt>
                <c:pt idx="22">
                  <c:v>12</c:v>
                </c:pt>
                <c:pt idx="23">
                  <c:v>12</c:v>
                </c:pt>
                <c:pt idx="24">
                  <c:v>5</c:v>
                </c:pt>
                <c:pt idx="25">
                  <c:v>0</c:v>
                </c:pt>
                <c:pt idx="26">
                  <c:v>1</c:v>
                </c:pt>
                <c:pt idx="27">
                  <c:v>10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C6A-4264-BB41-A49A62BF5389}"/>
            </c:ext>
          </c:extLst>
        </c:ser>
        <c:ser>
          <c:idx val="4"/>
          <c:order val="4"/>
          <c:tx>
            <c:strRef>
              <c:f>'10.3.5'!$F$4:$F$5</c:f>
              <c:strCache>
                <c:ptCount val="2"/>
                <c:pt idx="0">
                  <c:v>Reposición de Placas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strRef>
              <c:f>'10.3.5'!$I$7:$I$38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'10.3.5'!$F$7:$F$38</c:f>
              <c:numCache>
                <c:formatCode>#,##0</c:formatCode>
                <c:ptCount val="32"/>
                <c:pt idx="0">
                  <c:v>16</c:v>
                </c:pt>
                <c:pt idx="1">
                  <c:v>0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31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9</c:v>
                </c:pt>
                <c:pt idx="11">
                  <c:v>53</c:v>
                </c:pt>
                <c:pt idx="12">
                  <c:v>0</c:v>
                </c:pt>
                <c:pt idx="13">
                  <c:v>4</c:v>
                </c:pt>
                <c:pt idx="14">
                  <c:v>74</c:v>
                </c:pt>
                <c:pt idx="15">
                  <c:v>3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0</c:v>
                </c:pt>
                <c:pt idx="20">
                  <c:v>4</c:v>
                </c:pt>
                <c:pt idx="21">
                  <c:v>48</c:v>
                </c:pt>
                <c:pt idx="22">
                  <c:v>17</c:v>
                </c:pt>
                <c:pt idx="23">
                  <c:v>14</c:v>
                </c:pt>
                <c:pt idx="24">
                  <c:v>0</c:v>
                </c:pt>
                <c:pt idx="25">
                  <c:v>6</c:v>
                </c:pt>
                <c:pt idx="26">
                  <c:v>1</c:v>
                </c:pt>
                <c:pt idx="27">
                  <c:v>0</c:v>
                </c:pt>
                <c:pt idx="28">
                  <c:v>1</c:v>
                </c:pt>
                <c:pt idx="29">
                  <c:v>1</c:v>
                </c:pt>
                <c:pt idx="30">
                  <c:v>3</c:v>
                </c:pt>
                <c:pt idx="3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C6A-4264-BB41-A49A62BF5389}"/>
            </c:ext>
          </c:extLst>
        </c:ser>
        <c:ser>
          <c:idx val="5"/>
          <c:order val="5"/>
          <c:tx>
            <c:strRef>
              <c:f>'10.3.5'!$G$4:$G$5</c:f>
              <c:strCache>
                <c:ptCount val="2"/>
                <c:pt idx="0">
                  <c:v>Otros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'10.3.5'!$I$7:$I$38</c:f>
              <c:strCache>
                <c:ptCount val="32"/>
                <c:pt idx="0">
                  <c:v>AGS</c:v>
                </c:pt>
                <c:pt idx="1">
                  <c:v>BC</c:v>
                </c:pt>
                <c:pt idx="2">
                  <c:v>BCS</c:v>
                </c:pt>
                <c:pt idx="3">
                  <c:v>CAMP</c:v>
                </c:pt>
                <c:pt idx="4">
                  <c:v>CHIS</c:v>
                </c:pt>
                <c:pt idx="5">
                  <c:v>CHIH</c:v>
                </c:pt>
                <c:pt idx="6">
                  <c:v>CDMX</c:v>
                </c:pt>
                <c:pt idx="7">
                  <c:v>COAH</c:v>
                </c:pt>
                <c:pt idx="8">
                  <c:v>COL</c:v>
                </c:pt>
                <c:pt idx="9">
                  <c:v>DGO</c:v>
                </c:pt>
                <c:pt idx="10">
                  <c:v>MEX</c:v>
                </c:pt>
                <c:pt idx="11">
                  <c:v>GTO</c:v>
                </c:pt>
                <c:pt idx="12">
                  <c:v>GRO</c:v>
                </c:pt>
                <c:pt idx="13">
                  <c:v>HGO</c:v>
                </c:pt>
                <c:pt idx="14">
                  <c:v>JAL</c:v>
                </c:pt>
                <c:pt idx="15">
                  <c:v>MICH</c:v>
                </c:pt>
                <c:pt idx="16">
                  <c:v>MOR</c:v>
                </c:pt>
                <c:pt idx="17">
                  <c:v>NAY</c:v>
                </c:pt>
                <c:pt idx="18">
                  <c:v>NL</c:v>
                </c:pt>
                <c:pt idx="19">
                  <c:v>OAX</c:v>
                </c:pt>
                <c:pt idx="20">
                  <c:v>PUE</c:v>
                </c:pt>
                <c:pt idx="21">
                  <c:v>QRO</c:v>
                </c:pt>
                <c:pt idx="22">
                  <c:v>QROO</c:v>
                </c:pt>
                <c:pt idx="23">
                  <c:v>SLP</c:v>
                </c:pt>
                <c:pt idx="24">
                  <c:v>SIN</c:v>
                </c:pt>
                <c:pt idx="25">
                  <c:v>SON</c:v>
                </c:pt>
                <c:pt idx="26">
                  <c:v>TAB</c:v>
                </c:pt>
                <c:pt idx="27">
                  <c:v>TAMS</c:v>
                </c:pt>
                <c:pt idx="28">
                  <c:v>TLAX</c:v>
                </c:pt>
                <c:pt idx="29">
                  <c:v>VER</c:v>
                </c:pt>
                <c:pt idx="30">
                  <c:v>YUC</c:v>
                </c:pt>
                <c:pt idx="31">
                  <c:v>ZAC</c:v>
                </c:pt>
              </c:strCache>
            </c:strRef>
          </c:cat>
          <c:val>
            <c:numRef>
              <c:f>'10.3.5'!$G$7:$G$38</c:f>
            </c:numRef>
          </c:val>
          <c:extLst>
            <c:ext xmlns:c16="http://schemas.microsoft.com/office/drawing/2014/chart" uri="{C3380CC4-5D6E-409C-BE32-E72D297353CC}">
              <c16:uniqueId val="{00000005-4C6A-4264-BB41-A49A62BF53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479168"/>
        <c:axId val="83743104"/>
      </c:barChart>
      <c:catAx>
        <c:axId val="83479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3743104"/>
        <c:crosses val="autoZero"/>
        <c:auto val="1"/>
        <c:lblAlgn val="ctr"/>
        <c:lblOffset val="100"/>
        <c:noMultiLvlLbl val="0"/>
      </c:catAx>
      <c:valAx>
        <c:axId val="8374310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s-MX"/>
                  <a:t>Núm.</a:t>
                </a:r>
                <a:r>
                  <a:rPr lang="es-MX" baseline="0"/>
                  <a:t> de Permisos</a:t>
                </a:r>
                <a:endParaRPr lang="es-MX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lang="es-ES" b="1"/>
            </a:pPr>
            <a:endParaRPr lang="es-MX"/>
          </a:p>
        </c:txPr>
        <c:crossAx val="8347916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636218489242505"/>
          <c:y val="0.85465057351576679"/>
          <c:w val="0.75833017727805074"/>
          <c:h val="0.14534975376728426"/>
        </c:manualLayout>
      </c:layout>
      <c:overlay val="0"/>
      <c:txPr>
        <a:bodyPr/>
        <a:lstStyle/>
        <a:p>
          <a:pPr>
            <a:defRPr lang="es-ES" b="1"/>
          </a:pPr>
          <a:endParaRPr lang="es-MX"/>
        </a:p>
      </c:txPr>
    </c:legend>
    <c:plotVisOnly val="1"/>
    <c:dispBlanksAs val="gap"/>
    <c:showDLblsOverMax val="0"/>
  </c:chart>
  <c:spPr>
    <a:solidFill>
      <a:schemeClr val="bg2">
        <a:lumMod val="90000"/>
      </a:schemeClr>
    </a:solidFill>
  </c:sp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491066</xdr:colOff>
      <xdr:row>6</xdr:row>
      <xdr:rowOff>132291</xdr:rowOff>
    </xdr:from>
    <xdr:to>
      <xdr:col>14</xdr:col>
      <xdr:colOff>681566</xdr:colOff>
      <xdr:row>22</xdr:row>
      <xdr:rowOff>161925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633941</xdr:colOff>
      <xdr:row>24</xdr:row>
      <xdr:rowOff>32808</xdr:rowOff>
    </xdr:from>
    <xdr:to>
      <xdr:col>13</xdr:col>
      <xdr:colOff>633941</xdr:colOff>
      <xdr:row>40</xdr:row>
      <xdr:rowOff>60325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428624</xdr:colOff>
      <xdr:row>6</xdr:row>
      <xdr:rowOff>19049</xdr:rowOff>
    </xdr:from>
    <xdr:to>
      <xdr:col>16</xdr:col>
      <xdr:colOff>276225</xdr:colOff>
      <xdr:row>22</xdr:row>
      <xdr:rowOff>47624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38100</xdr:colOff>
      <xdr:row>22</xdr:row>
      <xdr:rowOff>171450</xdr:rowOff>
    </xdr:from>
    <xdr:to>
      <xdr:col>16</xdr:col>
      <xdr:colOff>38100</xdr:colOff>
      <xdr:row>37</xdr:row>
      <xdr:rowOff>57150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533400</xdr:colOff>
      <xdr:row>18</xdr:row>
      <xdr:rowOff>0</xdr:rowOff>
    </xdr:from>
    <xdr:to>
      <xdr:col>7</xdr:col>
      <xdr:colOff>152400</xdr:colOff>
      <xdr:row>34</xdr:row>
      <xdr:rowOff>152400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361950</xdr:colOff>
      <xdr:row>18</xdr:row>
      <xdr:rowOff>9525</xdr:rowOff>
    </xdr:from>
    <xdr:to>
      <xdr:col>12</xdr:col>
      <xdr:colOff>438150</xdr:colOff>
      <xdr:row>35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323850</xdr:colOff>
      <xdr:row>6</xdr:row>
      <xdr:rowOff>0</xdr:rowOff>
    </xdr:from>
    <xdr:to>
      <xdr:col>15</xdr:col>
      <xdr:colOff>95250</xdr:colOff>
      <xdr:row>22</xdr:row>
      <xdr:rowOff>114300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381000</xdr:colOff>
      <xdr:row>23</xdr:row>
      <xdr:rowOff>47625</xdr:rowOff>
    </xdr:from>
    <xdr:to>
      <xdr:col>14</xdr:col>
      <xdr:colOff>381000</xdr:colOff>
      <xdr:row>37</xdr:row>
      <xdr:rowOff>123825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476249</xdr:colOff>
      <xdr:row>6</xdr:row>
      <xdr:rowOff>76199</xdr:rowOff>
    </xdr:from>
    <xdr:to>
      <xdr:col>16</xdr:col>
      <xdr:colOff>323850</xdr:colOff>
      <xdr:row>22</xdr:row>
      <xdr:rowOff>9525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476250</xdr:colOff>
      <xdr:row>22</xdr:row>
      <xdr:rowOff>142875</xdr:rowOff>
    </xdr:from>
    <xdr:to>
      <xdr:col>15</xdr:col>
      <xdr:colOff>476250</xdr:colOff>
      <xdr:row>37</xdr:row>
      <xdr:rowOff>28575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18</xdr:row>
      <xdr:rowOff>114299</xdr:rowOff>
    </xdr:from>
    <xdr:to>
      <xdr:col>6</xdr:col>
      <xdr:colOff>238125</xdr:colOff>
      <xdr:row>35</xdr:row>
      <xdr:rowOff>114299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466725</xdr:colOff>
      <xdr:row>18</xdr:row>
      <xdr:rowOff>123825</xdr:rowOff>
    </xdr:from>
    <xdr:to>
      <xdr:col>13</xdr:col>
      <xdr:colOff>495300</xdr:colOff>
      <xdr:row>35</xdr:row>
      <xdr:rowOff>114300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.CARGA%202007%20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florviv/Mis%20documentos/Estad&#237;stica/Estad&#237;stica%20B&#225;sica%202010/1%20CARGA%20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"/>
      <sheetName val="1.4.2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1.1"/>
      <sheetName val="1.1.2"/>
      <sheetName val="1.1.3"/>
      <sheetName val="1.1.4"/>
      <sheetName val="1.1.5."/>
      <sheetName val="1.1.6"/>
      <sheetName val="1.1.6 (2)"/>
      <sheetName val="1.1.7"/>
      <sheetName val="1.1.7(2)"/>
      <sheetName val="1.1.8"/>
      <sheetName val="1.1.8(2)"/>
      <sheetName val="1.1.9"/>
      <sheetName val="1.1.10"/>
      <sheetName val=" 1.1.11"/>
      <sheetName val=" 1.1.12"/>
      <sheetName val="1.2"/>
      <sheetName val="1.2.1"/>
      <sheetName val="1.2.2"/>
      <sheetName val="1.3.1 "/>
      <sheetName val="1.4.1  "/>
      <sheetName val="1.4.2.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74"/>
  <sheetViews>
    <sheetView tabSelected="1" zoomScaleNormal="100" workbookViewId="0">
      <selection activeCell="A75" sqref="A75"/>
    </sheetView>
  </sheetViews>
  <sheetFormatPr baseColWidth="10" defaultRowHeight="12.75" x14ac:dyDescent="0.2"/>
  <cols>
    <col min="1" max="1" width="18.42578125" style="6" customWidth="1"/>
    <col min="2" max="2" width="14.42578125" style="6" customWidth="1"/>
    <col min="3" max="3" width="23.5703125" style="6" customWidth="1"/>
    <col min="4" max="4" width="17.7109375" style="6" bestFit="1" customWidth="1"/>
    <col min="5" max="5" width="11.5703125" style="6" customWidth="1"/>
    <col min="6" max="6" width="9.28515625" style="6" customWidth="1"/>
    <col min="7" max="16384" width="11.42578125" style="6"/>
  </cols>
  <sheetData>
    <row r="2" spans="1:7" ht="17.25" x14ac:dyDescent="0.3">
      <c r="A2" s="5" t="s">
        <v>101</v>
      </c>
    </row>
    <row r="4" spans="1:7" ht="17.25" x14ac:dyDescent="0.3">
      <c r="A4" s="16" t="s">
        <v>102</v>
      </c>
      <c r="B4" s="16"/>
      <c r="C4" s="16"/>
      <c r="D4" s="16"/>
      <c r="E4" s="16"/>
      <c r="F4" s="16"/>
    </row>
    <row r="6" spans="1:7" ht="25.5" customHeight="1" x14ac:dyDescent="0.2">
      <c r="A6" s="73" t="s">
        <v>81</v>
      </c>
      <c r="B6" s="74" t="s">
        <v>83</v>
      </c>
      <c r="C6" s="74"/>
      <c r="D6" s="74"/>
      <c r="E6" s="74"/>
      <c r="F6" s="73" t="s">
        <v>1</v>
      </c>
    </row>
    <row r="7" spans="1:7" ht="45" x14ac:dyDescent="0.2">
      <c r="A7" s="73"/>
      <c r="B7" s="48" t="s">
        <v>85</v>
      </c>
      <c r="C7" s="48" t="s">
        <v>86</v>
      </c>
      <c r="D7" s="48" t="s">
        <v>87</v>
      </c>
      <c r="E7" s="49" t="s">
        <v>88</v>
      </c>
      <c r="F7" s="73"/>
    </row>
    <row r="8" spans="1:7" ht="9" customHeight="1" x14ac:dyDescent="0.2">
      <c r="A8" s="31"/>
      <c r="B8" s="31"/>
      <c r="C8" s="31"/>
      <c r="D8" s="31"/>
      <c r="E8" s="31"/>
      <c r="F8" s="31"/>
    </row>
    <row r="9" spans="1:7" ht="14.1" customHeight="1" x14ac:dyDescent="0.25">
      <c r="A9" s="52" t="s">
        <v>2</v>
      </c>
      <c r="B9" s="53">
        <v>2570</v>
      </c>
      <c r="C9" s="53">
        <v>31</v>
      </c>
      <c r="D9" s="53">
        <v>162</v>
      </c>
      <c r="E9" s="53">
        <f>D9+C9</f>
        <v>193</v>
      </c>
      <c r="F9" s="54">
        <f>B9+E9</f>
        <v>2763</v>
      </c>
      <c r="G9" s="10" t="s">
        <v>50</v>
      </c>
    </row>
    <row r="10" spans="1:7" ht="14.1" customHeight="1" x14ac:dyDescent="0.25">
      <c r="A10" s="22" t="s">
        <v>3</v>
      </c>
      <c r="B10" s="9">
        <v>2333</v>
      </c>
      <c r="C10" s="9">
        <v>96</v>
      </c>
      <c r="D10" s="9">
        <v>86</v>
      </c>
      <c r="E10" s="9">
        <f t="shared" ref="E10:E40" si="0">D10+C10</f>
        <v>182</v>
      </c>
      <c r="F10" s="44">
        <f t="shared" ref="F10:F40" si="1">B10+E10</f>
        <v>2515</v>
      </c>
      <c r="G10" s="10" t="s">
        <v>51</v>
      </c>
    </row>
    <row r="11" spans="1:7" ht="14.1" customHeight="1" x14ac:dyDescent="0.25">
      <c r="A11" s="52" t="s">
        <v>4</v>
      </c>
      <c r="B11" s="53">
        <v>432</v>
      </c>
      <c r="C11" s="53">
        <v>52</v>
      </c>
      <c r="D11" s="53">
        <v>376</v>
      </c>
      <c r="E11" s="53">
        <f t="shared" si="0"/>
        <v>428</v>
      </c>
      <c r="F11" s="54">
        <f t="shared" si="1"/>
        <v>860</v>
      </c>
      <c r="G11" s="10" t="s">
        <v>52</v>
      </c>
    </row>
    <row r="12" spans="1:7" ht="14.1" customHeight="1" x14ac:dyDescent="0.25">
      <c r="A12" s="22" t="s">
        <v>5</v>
      </c>
      <c r="B12" s="9">
        <v>424</v>
      </c>
      <c r="C12" s="9">
        <v>45</v>
      </c>
      <c r="D12" s="9">
        <v>45</v>
      </c>
      <c r="E12" s="9">
        <f t="shared" si="0"/>
        <v>90</v>
      </c>
      <c r="F12" s="44">
        <f t="shared" si="1"/>
        <v>514</v>
      </c>
      <c r="G12" s="10" t="s">
        <v>95</v>
      </c>
    </row>
    <row r="13" spans="1:7" ht="14.1" customHeight="1" x14ac:dyDescent="0.25">
      <c r="A13" s="52" t="s">
        <v>6</v>
      </c>
      <c r="B13" s="53">
        <v>381</v>
      </c>
      <c r="C13" s="53">
        <v>71</v>
      </c>
      <c r="D13" s="53">
        <v>115</v>
      </c>
      <c r="E13" s="53">
        <f t="shared" si="0"/>
        <v>186</v>
      </c>
      <c r="F13" s="54">
        <f t="shared" si="1"/>
        <v>567</v>
      </c>
      <c r="G13" s="10" t="s">
        <v>53</v>
      </c>
    </row>
    <row r="14" spans="1:7" ht="14.1" customHeight="1" x14ac:dyDescent="0.25">
      <c r="A14" s="22" t="s">
        <v>7</v>
      </c>
      <c r="B14" s="9">
        <v>5360</v>
      </c>
      <c r="C14" s="9">
        <v>40</v>
      </c>
      <c r="D14" s="9">
        <v>55</v>
      </c>
      <c r="E14" s="9">
        <f t="shared" si="0"/>
        <v>95</v>
      </c>
      <c r="F14" s="44">
        <f t="shared" si="1"/>
        <v>5455</v>
      </c>
      <c r="G14" s="10" t="s">
        <v>54</v>
      </c>
    </row>
    <row r="15" spans="1:7" ht="14.1" customHeight="1" x14ac:dyDescent="0.25">
      <c r="A15" s="52" t="s">
        <v>94</v>
      </c>
      <c r="B15" s="53">
        <v>24157</v>
      </c>
      <c r="C15" s="53">
        <v>999</v>
      </c>
      <c r="D15" s="53">
        <v>967</v>
      </c>
      <c r="E15" s="53">
        <f>D15+C15</f>
        <v>1966</v>
      </c>
      <c r="F15" s="54">
        <f>B15+E15</f>
        <v>26123</v>
      </c>
      <c r="G15" s="10" t="s">
        <v>93</v>
      </c>
    </row>
    <row r="16" spans="1:7" ht="14.1" customHeight="1" x14ac:dyDescent="0.25">
      <c r="A16" s="22" t="s">
        <v>8</v>
      </c>
      <c r="B16" s="9">
        <v>6005</v>
      </c>
      <c r="C16" s="9">
        <v>67</v>
      </c>
      <c r="D16" s="9">
        <v>146</v>
      </c>
      <c r="E16" s="9">
        <f t="shared" si="0"/>
        <v>213</v>
      </c>
      <c r="F16" s="44">
        <f t="shared" si="1"/>
        <v>6218</v>
      </c>
      <c r="G16" s="10" t="s">
        <v>55</v>
      </c>
    </row>
    <row r="17" spans="1:7" ht="14.1" customHeight="1" x14ac:dyDescent="0.25">
      <c r="A17" s="52" t="s">
        <v>9</v>
      </c>
      <c r="B17" s="53">
        <v>2548</v>
      </c>
      <c r="C17" s="53">
        <v>1</v>
      </c>
      <c r="D17" s="53">
        <v>40</v>
      </c>
      <c r="E17" s="53">
        <f t="shared" si="0"/>
        <v>41</v>
      </c>
      <c r="F17" s="54">
        <f t="shared" si="1"/>
        <v>2589</v>
      </c>
      <c r="G17" s="10" t="s">
        <v>56</v>
      </c>
    </row>
    <row r="18" spans="1:7" ht="14.1" customHeight="1" x14ac:dyDescent="0.25">
      <c r="A18" s="22" t="s">
        <v>10</v>
      </c>
      <c r="B18" s="9">
        <v>2418</v>
      </c>
      <c r="C18" s="9">
        <v>12</v>
      </c>
      <c r="D18" s="9">
        <v>9</v>
      </c>
      <c r="E18" s="9">
        <f t="shared" si="0"/>
        <v>21</v>
      </c>
      <c r="F18" s="44">
        <f t="shared" si="1"/>
        <v>2439</v>
      </c>
      <c r="G18" s="10" t="s">
        <v>57</v>
      </c>
    </row>
    <row r="19" spans="1:7" ht="14.1" customHeight="1" x14ac:dyDescent="0.25">
      <c r="A19" s="52" t="s">
        <v>11</v>
      </c>
      <c r="B19" s="53">
        <v>11244</v>
      </c>
      <c r="C19" s="53">
        <v>348</v>
      </c>
      <c r="D19" s="53">
        <v>490</v>
      </c>
      <c r="E19" s="53">
        <f t="shared" si="0"/>
        <v>838</v>
      </c>
      <c r="F19" s="54">
        <f t="shared" si="1"/>
        <v>12082</v>
      </c>
      <c r="G19" s="10" t="s">
        <v>58</v>
      </c>
    </row>
    <row r="20" spans="1:7" ht="14.1" customHeight="1" x14ac:dyDescent="0.25">
      <c r="A20" s="22" t="s">
        <v>12</v>
      </c>
      <c r="B20" s="9">
        <v>11493</v>
      </c>
      <c r="C20" s="9">
        <v>455</v>
      </c>
      <c r="D20" s="9">
        <v>950</v>
      </c>
      <c r="E20" s="9">
        <f t="shared" si="0"/>
        <v>1405</v>
      </c>
      <c r="F20" s="44">
        <f t="shared" si="1"/>
        <v>12898</v>
      </c>
      <c r="G20" s="10" t="s">
        <v>59</v>
      </c>
    </row>
    <row r="21" spans="1:7" ht="14.1" customHeight="1" x14ac:dyDescent="0.25">
      <c r="A21" s="52" t="s">
        <v>13</v>
      </c>
      <c r="B21" s="53">
        <v>1191</v>
      </c>
      <c r="C21" s="53">
        <v>107</v>
      </c>
      <c r="D21" s="53">
        <v>196</v>
      </c>
      <c r="E21" s="53">
        <f t="shared" si="0"/>
        <v>303</v>
      </c>
      <c r="F21" s="54">
        <f t="shared" si="1"/>
        <v>1494</v>
      </c>
      <c r="G21" s="10" t="s">
        <v>60</v>
      </c>
    </row>
    <row r="22" spans="1:7" ht="14.1" customHeight="1" x14ac:dyDescent="0.25">
      <c r="A22" s="22" t="s">
        <v>14</v>
      </c>
      <c r="B22" s="9">
        <v>2684</v>
      </c>
      <c r="C22" s="9">
        <v>33</v>
      </c>
      <c r="D22" s="9">
        <v>308</v>
      </c>
      <c r="E22" s="9">
        <f t="shared" si="0"/>
        <v>341</v>
      </c>
      <c r="F22" s="44">
        <f t="shared" si="1"/>
        <v>3025</v>
      </c>
      <c r="G22" s="10" t="s">
        <v>61</v>
      </c>
    </row>
    <row r="23" spans="1:7" ht="14.1" customHeight="1" x14ac:dyDescent="0.25">
      <c r="A23" s="52" t="s">
        <v>15</v>
      </c>
      <c r="B23" s="53">
        <v>11572</v>
      </c>
      <c r="C23" s="53">
        <v>365</v>
      </c>
      <c r="D23" s="53">
        <v>1386</v>
      </c>
      <c r="E23" s="53">
        <f t="shared" si="0"/>
        <v>1751</v>
      </c>
      <c r="F23" s="54">
        <f t="shared" si="1"/>
        <v>13323</v>
      </c>
      <c r="G23" s="10" t="s">
        <v>62</v>
      </c>
    </row>
    <row r="24" spans="1:7" ht="14.1" customHeight="1" x14ac:dyDescent="0.25">
      <c r="A24" s="22" t="s">
        <v>16</v>
      </c>
      <c r="B24" s="9">
        <v>3053</v>
      </c>
      <c r="C24" s="9">
        <v>50</v>
      </c>
      <c r="D24" s="9">
        <v>64</v>
      </c>
      <c r="E24" s="9">
        <f t="shared" si="0"/>
        <v>114</v>
      </c>
      <c r="F24" s="44">
        <f t="shared" si="1"/>
        <v>3167</v>
      </c>
      <c r="G24" s="10" t="s">
        <v>63</v>
      </c>
    </row>
    <row r="25" spans="1:7" ht="14.1" customHeight="1" x14ac:dyDescent="0.25">
      <c r="A25" s="52" t="s">
        <v>17</v>
      </c>
      <c r="B25" s="53">
        <v>1215</v>
      </c>
      <c r="C25" s="53">
        <v>34</v>
      </c>
      <c r="D25" s="53">
        <v>29</v>
      </c>
      <c r="E25" s="53">
        <f t="shared" si="0"/>
        <v>63</v>
      </c>
      <c r="F25" s="54">
        <f t="shared" si="1"/>
        <v>1278</v>
      </c>
      <c r="G25" s="10" t="s">
        <v>64</v>
      </c>
    </row>
    <row r="26" spans="1:7" ht="14.1" customHeight="1" x14ac:dyDescent="0.25">
      <c r="A26" s="22" t="s">
        <v>18</v>
      </c>
      <c r="B26" s="9">
        <v>90</v>
      </c>
      <c r="C26" s="9">
        <v>49</v>
      </c>
      <c r="D26" s="9">
        <v>175</v>
      </c>
      <c r="E26" s="9">
        <f t="shared" si="0"/>
        <v>224</v>
      </c>
      <c r="F26" s="44">
        <f t="shared" si="1"/>
        <v>314</v>
      </c>
      <c r="G26" s="10" t="s">
        <v>65</v>
      </c>
    </row>
    <row r="27" spans="1:7" ht="14.1" customHeight="1" x14ac:dyDescent="0.25">
      <c r="A27" s="52" t="s">
        <v>19</v>
      </c>
      <c r="B27" s="53">
        <v>26694</v>
      </c>
      <c r="C27" s="53">
        <v>108</v>
      </c>
      <c r="D27" s="53">
        <v>135</v>
      </c>
      <c r="E27" s="53">
        <f t="shared" si="0"/>
        <v>243</v>
      </c>
      <c r="F27" s="54">
        <f t="shared" si="1"/>
        <v>26937</v>
      </c>
      <c r="G27" s="10" t="s">
        <v>66</v>
      </c>
    </row>
    <row r="28" spans="1:7" ht="14.1" customHeight="1" x14ac:dyDescent="0.25">
      <c r="A28" s="22" t="s">
        <v>20</v>
      </c>
      <c r="B28" s="9">
        <v>887</v>
      </c>
      <c r="C28" s="9">
        <v>74</v>
      </c>
      <c r="D28" s="9">
        <v>291</v>
      </c>
      <c r="E28" s="9">
        <f t="shared" si="0"/>
        <v>365</v>
      </c>
      <c r="F28" s="44">
        <f t="shared" si="1"/>
        <v>1252</v>
      </c>
      <c r="G28" s="10" t="s">
        <v>67</v>
      </c>
    </row>
    <row r="29" spans="1:7" ht="14.1" customHeight="1" x14ac:dyDescent="0.25">
      <c r="A29" s="52" t="s">
        <v>21</v>
      </c>
      <c r="B29" s="53">
        <v>1536</v>
      </c>
      <c r="C29" s="53">
        <v>47</v>
      </c>
      <c r="D29" s="53">
        <v>33</v>
      </c>
      <c r="E29" s="53">
        <f t="shared" si="0"/>
        <v>80</v>
      </c>
      <c r="F29" s="54">
        <f t="shared" si="1"/>
        <v>1616</v>
      </c>
      <c r="G29" s="10" t="s">
        <v>68</v>
      </c>
    </row>
    <row r="30" spans="1:7" ht="14.1" customHeight="1" x14ac:dyDescent="0.25">
      <c r="A30" s="22" t="s">
        <v>22</v>
      </c>
      <c r="B30" s="9">
        <v>4958</v>
      </c>
      <c r="C30" s="9">
        <v>80</v>
      </c>
      <c r="D30" s="9">
        <v>657</v>
      </c>
      <c r="E30" s="9">
        <f t="shared" si="0"/>
        <v>737</v>
      </c>
      <c r="F30" s="44">
        <f t="shared" si="1"/>
        <v>5695</v>
      </c>
      <c r="G30" s="10" t="s">
        <v>69</v>
      </c>
    </row>
    <row r="31" spans="1:7" ht="14.1" customHeight="1" x14ac:dyDescent="0.25">
      <c r="A31" s="52" t="s">
        <v>23</v>
      </c>
      <c r="B31" s="53">
        <v>161</v>
      </c>
      <c r="C31" s="53">
        <v>356</v>
      </c>
      <c r="D31" s="53">
        <v>1470</v>
      </c>
      <c r="E31" s="53">
        <f t="shared" si="0"/>
        <v>1826</v>
      </c>
      <c r="F31" s="54">
        <f t="shared" si="1"/>
        <v>1987</v>
      </c>
      <c r="G31" s="10" t="s">
        <v>70</v>
      </c>
    </row>
    <row r="32" spans="1:7" ht="14.1" customHeight="1" x14ac:dyDescent="0.25">
      <c r="A32" s="22" t="s">
        <v>24</v>
      </c>
      <c r="B32" s="9">
        <v>5090</v>
      </c>
      <c r="C32" s="9">
        <v>90</v>
      </c>
      <c r="D32" s="9">
        <v>317</v>
      </c>
      <c r="E32" s="9">
        <f t="shared" si="0"/>
        <v>407</v>
      </c>
      <c r="F32" s="44">
        <f t="shared" si="1"/>
        <v>5497</v>
      </c>
      <c r="G32" s="10" t="s">
        <v>71</v>
      </c>
    </row>
    <row r="33" spans="1:7" ht="14.1" customHeight="1" x14ac:dyDescent="0.25">
      <c r="A33" s="52" t="s">
        <v>25</v>
      </c>
      <c r="B33" s="53">
        <v>2880</v>
      </c>
      <c r="C33" s="53">
        <v>81</v>
      </c>
      <c r="D33" s="53">
        <v>108</v>
      </c>
      <c r="E33" s="53">
        <f t="shared" si="0"/>
        <v>189</v>
      </c>
      <c r="F33" s="54">
        <f t="shared" si="1"/>
        <v>3069</v>
      </c>
      <c r="G33" s="10" t="s">
        <v>72</v>
      </c>
    </row>
    <row r="34" spans="1:7" ht="14.1" customHeight="1" x14ac:dyDescent="0.25">
      <c r="A34" s="22" t="s">
        <v>26</v>
      </c>
      <c r="B34" s="9">
        <v>2880</v>
      </c>
      <c r="C34" s="9">
        <v>57</v>
      </c>
      <c r="D34" s="9">
        <v>125</v>
      </c>
      <c r="E34" s="9">
        <f t="shared" si="0"/>
        <v>182</v>
      </c>
      <c r="F34" s="44">
        <f t="shared" si="1"/>
        <v>3062</v>
      </c>
      <c r="G34" s="10" t="s">
        <v>73</v>
      </c>
    </row>
    <row r="35" spans="1:7" ht="14.1" customHeight="1" x14ac:dyDescent="0.25">
      <c r="A35" s="52" t="s">
        <v>27</v>
      </c>
      <c r="B35" s="53">
        <v>1254</v>
      </c>
      <c r="C35" s="53">
        <v>5</v>
      </c>
      <c r="D35" s="53">
        <v>56</v>
      </c>
      <c r="E35" s="53">
        <f t="shared" si="0"/>
        <v>61</v>
      </c>
      <c r="F35" s="54">
        <f t="shared" si="1"/>
        <v>1315</v>
      </c>
      <c r="G35" s="10" t="s">
        <v>74</v>
      </c>
    </row>
    <row r="36" spans="1:7" ht="14.1" customHeight="1" x14ac:dyDescent="0.25">
      <c r="A36" s="22" t="s">
        <v>28</v>
      </c>
      <c r="B36" s="9">
        <v>8278</v>
      </c>
      <c r="C36" s="9">
        <v>60</v>
      </c>
      <c r="D36" s="9">
        <v>52</v>
      </c>
      <c r="E36" s="9">
        <f t="shared" si="0"/>
        <v>112</v>
      </c>
      <c r="F36" s="44">
        <f t="shared" si="1"/>
        <v>8390</v>
      </c>
      <c r="G36" s="10" t="s">
        <v>96</v>
      </c>
    </row>
    <row r="37" spans="1:7" ht="14.1" customHeight="1" x14ac:dyDescent="0.25">
      <c r="A37" s="52" t="s">
        <v>29</v>
      </c>
      <c r="B37" s="53">
        <v>138</v>
      </c>
      <c r="C37" s="53">
        <v>23</v>
      </c>
      <c r="D37" s="53">
        <v>45</v>
      </c>
      <c r="E37" s="53">
        <f t="shared" si="0"/>
        <v>68</v>
      </c>
      <c r="F37" s="54">
        <f t="shared" si="1"/>
        <v>206</v>
      </c>
      <c r="G37" s="10" t="s">
        <v>75</v>
      </c>
    </row>
    <row r="38" spans="1:7" ht="14.1" customHeight="1" x14ac:dyDescent="0.25">
      <c r="A38" s="22" t="s">
        <v>30</v>
      </c>
      <c r="B38" s="9">
        <v>6764</v>
      </c>
      <c r="C38" s="9">
        <v>123</v>
      </c>
      <c r="D38" s="9">
        <v>94</v>
      </c>
      <c r="E38" s="9">
        <f t="shared" si="0"/>
        <v>217</v>
      </c>
      <c r="F38" s="44">
        <f t="shared" si="1"/>
        <v>6981</v>
      </c>
      <c r="G38" s="10" t="s">
        <v>76</v>
      </c>
    </row>
    <row r="39" spans="1:7" ht="14.1" customHeight="1" x14ac:dyDescent="0.25">
      <c r="A39" s="52" t="s">
        <v>31</v>
      </c>
      <c r="B39" s="53">
        <v>879</v>
      </c>
      <c r="C39" s="53">
        <v>1</v>
      </c>
      <c r="D39" s="53">
        <v>65</v>
      </c>
      <c r="E39" s="53">
        <f t="shared" si="0"/>
        <v>66</v>
      </c>
      <c r="F39" s="54">
        <f t="shared" si="1"/>
        <v>945</v>
      </c>
      <c r="G39" s="10" t="s">
        <v>77</v>
      </c>
    </row>
    <row r="40" spans="1:7" ht="14.1" customHeight="1" x14ac:dyDescent="0.25">
      <c r="A40" s="22" t="s">
        <v>32</v>
      </c>
      <c r="B40" s="9">
        <v>693</v>
      </c>
      <c r="C40" s="9">
        <v>10</v>
      </c>
      <c r="D40" s="9">
        <v>55</v>
      </c>
      <c r="E40" s="9">
        <f t="shared" si="0"/>
        <v>65</v>
      </c>
      <c r="F40" s="44">
        <f t="shared" si="1"/>
        <v>758</v>
      </c>
      <c r="G40" s="10" t="s">
        <v>78</v>
      </c>
    </row>
    <row r="41" spans="1:7" ht="9" customHeight="1" x14ac:dyDescent="0.2">
      <c r="A41" s="31"/>
      <c r="B41" s="32"/>
      <c r="C41" s="32"/>
      <c r="D41" s="32"/>
      <c r="E41" s="32"/>
      <c r="F41" s="32"/>
    </row>
    <row r="42" spans="1:7" ht="23.25" customHeight="1" x14ac:dyDescent="0.2">
      <c r="A42" s="50" t="s">
        <v>1</v>
      </c>
      <c r="B42" s="51">
        <f>SUM(B9:B40)</f>
        <v>152262</v>
      </c>
      <c r="C42" s="51">
        <f t="shared" ref="C42:F42" si="2">SUM(C9:C40)</f>
        <v>3970</v>
      </c>
      <c r="D42" s="51">
        <f t="shared" si="2"/>
        <v>9102</v>
      </c>
      <c r="E42" s="51">
        <f t="shared" si="2"/>
        <v>13072</v>
      </c>
      <c r="F42" s="51">
        <f t="shared" si="2"/>
        <v>165334</v>
      </c>
    </row>
    <row r="43" spans="1:7" x14ac:dyDescent="0.2">
      <c r="A43" s="69"/>
      <c r="B43" s="19"/>
      <c r="C43" s="24"/>
      <c r="D43" s="11">
        <f>B42*100/$F$42</f>
        <v>92.093580267821494</v>
      </c>
      <c r="E43" s="11">
        <f>E42*100/$F$42</f>
        <v>7.9064197321784997</v>
      </c>
      <c r="F43" s="11">
        <f>SUM(D43:E43)</f>
        <v>100</v>
      </c>
    </row>
    <row r="44" spans="1:7" x14ac:dyDescent="0.2">
      <c r="A44" s="47" t="s">
        <v>97</v>
      </c>
      <c r="B44" s="19"/>
      <c r="C44" s="20"/>
    </row>
    <row r="45" spans="1:7" x14ac:dyDescent="0.2">
      <c r="A45" s="23"/>
      <c r="B45" s="19"/>
      <c r="C45" s="19"/>
      <c r="D45" s="24" t="s">
        <v>85</v>
      </c>
      <c r="E45" s="24" t="s">
        <v>89</v>
      </c>
      <c r="F45" s="19"/>
    </row>
    <row r="46" spans="1:7" x14ac:dyDescent="0.2">
      <c r="B46" s="19"/>
      <c r="C46" s="19"/>
      <c r="D46" s="19"/>
      <c r="E46" s="19"/>
      <c r="F46" s="19"/>
    </row>
    <row r="47" spans="1:7" x14ac:dyDescent="0.2">
      <c r="B47" s="19"/>
      <c r="C47" s="19"/>
      <c r="D47" s="19"/>
      <c r="E47" s="19"/>
      <c r="F47" s="19"/>
    </row>
    <row r="48" spans="1:7" x14ac:dyDescent="0.2">
      <c r="B48" s="19"/>
      <c r="C48" s="19"/>
      <c r="D48" s="19"/>
      <c r="E48" s="19"/>
      <c r="F48" s="19"/>
      <c r="G48" s="19"/>
    </row>
    <row r="51" spans="1:1" x14ac:dyDescent="0.2">
      <c r="A51" s="7"/>
    </row>
    <row r="52" spans="1:1" x14ac:dyDescent="0.2">
      <c r="A52" s="7"/>
    </row>
    <row r="53" spans="1:1" x14ac:dyDescent="0.2">
      <c r="A53" s="7"/>
    </row>
    <row r="54" spans="1:1" x14ac:dyDescent="0.2">
      <c r="A54" s="7"/>
    </row>
    <row r="55" spans="1:1" x14ac:dyDescent="0.2">
      <c r="A55" s="7"/>
    </row>
    <row r="56" spans="1:1" x14ac:dyDescent="0.2">
      <c r="A56" s="7"/>
    </row>
    <row r="57" spans="1:1" x14ac:dyDescent="0.2">
      <c r="A57" s="7"/>
    </row>
    <row r="58" spans="1:1" x14ac:dyDescent="0.2">
      <c r="A58" s="7"/>
    </row>
    <row r="59" spans="1:1" x14ac:dyDescent="0.2">
      <c r="A59" s="7"/>
    </row>
    <row r="60" spans="1:1" x14ac:dyDescent="0.2">
      <c r="A60" s="7"/>
    </row>
    <row r="61" spans="1:1" x14ac:dyDescent="0.2">
      <c r="A61" s="7"/>
    </row>
    <row r="62" spans="1:1" x14ac:dyDescent="0.2">
      <c r="A62" s="7"/>
    </row>
    <row r="63" spans="1:1" x14ac:dyDescent="0.2">
      <c r="A63" s="7"/>
    </row>
    <row r="65" spans="1:1" x14ac:dyDescent="0.2">
      <c r="A65" s="7"/>
    </row>
    <row r="66" spans="1:1" x14ac:dyDescent="0.2">
      <c r="A66" s="7"/>
    </row>
    <row r="67" spans="1:1" x14ac:dyDescent="0.2">
      <c r="A67" s="7"/>
    </row>
    <row r="68" spans="1:1" x14ac:dyDescent="0.2">
      <c r="A68" s="7"/>
    </row>
    <row r="69" spans="1:1" x14ac:dyDescent="0.2">
      <c r="A69" s="7"/>
    </row>
    <row r="70" spans="1:1" x14ac:dyDescent="0.2">
      <c r="A70" s="7"/>
    </row>
    <row r="71" spans="1:1" x14ac:dyDescent="0.2">
      <c r="A71" s="7"/>
    </row>
    <row r="72" spans="1:1" x14ac:dyDescent="0.2">
      <c r="A72" s="7"/>
    </row>
    <row r="73" spans="1:1" x14ac:dyDescent="0.2">
      <c r="A73" s="7"/>
    </row>
    <row r="74" spans="1:1" x14ac:dyDescent="0.2">
      <c r="A74" s="7"/>
    </row>
  </sheetData>
  <mergeCells count="3">
    <mergeCell ref="A6:A7"/>
    <mergeCell ref="B6:E6"/>
    <mergeCell ref="F6:F7"/>
  </mergeCells>
  <printOptions horizontalCentered="1"/>
  <pageMargins left="0.15748031496062992" right="0.75" top="0.47244094488188981" bottom="1" header="0" footer="0"/>
  <pageSetup paperSize="9" scale="80" orientation="portrait" r:id="rId1"/>
  <headerFooter alignWithMargins="0"/>
  <ignoredErrors>
    <ignoredError sqref="D43:F43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47"/>
  <sheetViews>
    <sheetView zoomScaleNormal="100" workbookViewId="0">
      <selection activeCell="C71" sqref="C71"/>
    </sheetView>
  </sheetViews>
  <sheetFormatPr baseColWidth="10" defaultRowHeight="15" x14ac:dyDescent="0.25"/>
  <cols>
    <col min="1" max="1" width="21.140625" style="3" customWidth="1"/>
    <col min="2" max="8" width="12.7109375" style="2" customWidth="1"/>
    <col min="9" max="16384" width="11.42578125" style="3"/>
  </cols>
  <sheetData>
    <row r="2" spans="1:10" ht="17.25" x14ac:dyDescent="0.3">
      <c r="A2" s="1" t="s">
        <v>103</v>
      </c>
    </row>
    <row r="3" spans="1:10" x14ac:dyDescent="0.25">
      <c r="F3" s="4"/>
    </row>
    <row r="4" spans="1:10" ht="18.75" customHeight="1" x14ac:dyDescent="0.25">
      <c r="A4" s="75" t="s">
        <v>82</v>
      </c>
      <c r="B4" s="77" t="s">
        <v>33</v>
      </c>
      <c r="C4" s="77" t="s">
        <v>79</v>
      </c>
      <c r="D4" s="77" t="s">
        <v>80</v>
      </c>
      <c r="E4" s="77" t="s">
        <v>35</v>
      </c>
      <c r="F4" s="77" t="s">
        <v>84</v>
      </c>
      <c r="G4" s="77" t="s">
        <v>41</v>
      </c>
      <c r="H4" s="76" t="s">
        <v>1</v>
      </c>
    </row>
    <row r="5" spans="1:10" ht="18.75" customHeight="1" x14ac:dyDescent="0.25">
      <c r="A5" s="75"/>
      <c r="B5" s="77"/>
      <c r="C5" s="77"/>
      <c r="D5" s="77"/>
      <c r="E5" s="77"/>
      <c r="F5" s="77"/>
      <c r="G5" s="77"/>
      <c r="H5" s="76"/>
    </row>
    <row r="6" spans="1:10" ht="9" customHeight="1" x14ac:dyDescent="0.25">
      <c r="A6" s="33"/>
      <c r="B6" s="35"/>
      <c r="C6" s="35"/>
      <c r="D6" s="35"/>
      <c r="E6" s="35"/>
      <c r="F6" s="35"/>
      <c r="G6" s="35"/>
      <c r="H6" s="35"/>
    </row>
    <row r="7" spans="1:10" x14ac:dyDescent="0.25">
      <c r="A7" s="52" t="s">
        <v>2</v>
      </c>
      <c r="B7" s="58">
        <v>1300</v>
      </c>
      <c r="C7" s="58">
        <v>952</v>
      </c>
      <c r="D7" s="58">
        <v>87</v>
      </c>
      <c r="E7" s="58">
        <v>70</v>
      </c>
      <c r="F7" s="58">
        <v>161</v>
      </c>
      <c r="G7" s="58">
        <v>0</v>
      </c>
      <c r="H7" s="62">
        <f t="shared" ref="H7:H38" si="0">SUM(B7:G7)</f>
        <v>2570</v>
      </c>
      <c r="I7" s="10" t="s">
        <v>50</v>
      </c>
      <c r="J7" s="12"/>
    </row>
    <row r="8" spans="1:10" x14ac:dyDescent="0.25">
      <c r="A8" s="15" t="s">
        <v>3</v>
      </c>
      <c r="B8" s="2">
        <v>1508</v>
      </c>
      <c r="C8" s="2">
        <v>424</v>
      </c>
      <c r="D8" s="2">
        <v>223</v>
      </c>
      <c r="E8" s="2">
        <v>108</v>
      </c>
      <c r="F8" s="2">
        <v>69</v>
      </c>
      <c r="G8" s="2">
        <v>1</v>
      </c>
      <c r="H8" s="63">
        <f t="shared" si="0"/>
        <v>2333</v>
      </c>
      <c r="I8" s="10" t="s">
        <v>51</v>
      </c>
      <c r="J8" s="12"/>
    </row>
    <row r="9" spans="1:10" x14ac:dyDescent="0.25">
      <c r="A9" s="52" t="s">
        <v>4</v>
      </c>
      <c r="B9" s="58">
        <v>288</v>
      </c>
      <c r="C9" s="58">
        <v>42</v>
      </c>
      <c r="D9" s="58">
        <v>25</v>
      </c>
      <c r="E9" s="58">
        <v>64</v>
      </c>
      <c r="F9" s="58">
        <v>12</v>
      </c>
      <c r="G9" s="58">
        <v>1</v>
      </c>
      <c r="H9" s="62">
        <f t="shared" si="0"/>
        <v>432</v>
      </c>
      <c r="I9" s="10" t="s">
        <v>52</v>
      </c>
      <c r="J9" s="12"/>
    </row>
    <row r="10" spans="1:10" x14ac:dyDescent="0.25">
      <c r="A10" s="15" t="s">
        <v>5</v>
      </c>
      <c r="B10" s="2">
        <v>198</v>
      </c>
      <c r="C10" s="2">
        <v>79</v>
      </c>
      <c r="D10" s="2">
        <v>53</v>
      </c>
      <c r="E10" s="2">
        <v>79</v>
      </c>
      <c r="F10" s="2">
        <v>15</v>
      </c>
      <c r="G10" s="2">
        <v>0</v>
      </c>
      <c r="H10" s="63">
        <f t="shared" si="0"/>
        <v>424</v>
      </c>
      <c r="I10" s="10" t="s">
        <v>95</v>
      </c>
      <c r="J10" s="12"/>
    </row>
    <row r="11" spans="1:10" x14ac:dyDescent="0.25">
      <c r="A11" s="52" t="s">
        <v>6</v>
      </c>
      <c r="B11" s="58">
        <v>212</v>
      </c>
      <c r="C11" s="58">
        <v>119</v>
      </c>
      <c r="D11" s="58">
        <v>26</v>
      </c>
      <c r="E11" s="58">
        <v>12</v>
      </c>
      <c r="F11" s="58">
        <v>12</v>
      </c>
      <c r="G11" s="58">
        <v>0</v>
      </c>
      <c r="H11" s="62">
        <f t="shared" si="0"/>
        <v>381</v>
      </c>
      <c r="I11" s="10" t="s">
        <v>53</v>
      </c>
      <c r="J11" s="12"/>
    </row>
    <row r="12" spans="1:10" x14ac:dyDescent="0.25">
      <c r="A12" s="15" t="s">
        <v>7</v>
      </c>
      <c r="B12" s="2">
        <v>2776</v>
      </c>
      <c r="C12" s="2">
        <v>1428</v>
      </c>
      <c r="D12" s="2">
        <v>386</v>
      </c>
      <c r="E12" s="2">
        <v>294</v>
      </c>
      <c r="F12" s="2">
        <v>473</v>
      </c>
      <c r="G12" s="2">
        <v>3</v>
      </c>
      <c r="H12" s="63">
        <f t="shared" si="0"/>
        <v>5360</v>
      </c>
      <c r="I12" s="10" t="s">
        <v>54</v>
      </c>
      <c r="J12" s="12"/>
    </row>
    <row r="13" spans="1:10" x14ac:dyDescent="0.25">
      <c r="A13" s="52" t="s">
        <v>94</v>
      </c>
      <c r="B13" s="58">
        <v>12878</v>
      </c>
      <c r="C13" s="58">
        <v>3817</v>
      </c>
      <c r="D13" s="58">
        <v>2176</v>
      </c>
      <c r="E13" s="58">
        <v>3625</v>
      </c>
      <c r="F13" s="58">
        <v>1646</v>
      </c>
      <c r="G13" s="58">
        <v>15</v>
      </c>
      <c r="H13" s="62">
        <f>SUM(B13:G13)</f>
        <v>24157</v>
      </c>
      <c r="I13" s="10" t="s">
        <v>93</v>
      </c>
      <c r="J13" s="12"/>
    </row>
    <row r="14" spans="1:10" x14ac:dyDescent="0.25">
      <c r="A14" s="15" t="s">
        <v>8</v>
      </c>
      <c r="B14" s="2">
        <v>3040</v>
      </c>
      <c r="C14" s="2">
        <v>1822</v>
      </c>
      <c r="D14" s="2">
        <v>245</v>
      </c>
      <c r="E14" s="2">
        <v>510</v>
      </c>
      <c r="F14" s="2">
        <v>387</v>
      </c>
      <c r="G14" s="2">
        <v>1</v>
      </c>
      <c r="H14" s="63">
        <f t="shared" si="0"/>
        <v>6005</v>
      </c>
      <c r="I14" s="10" t="s">
        <v>55</v>
      </c>
      <c r="J14" s="12"/>
    </row>
    <row r="15" spans="1:10" x14ac:dyDescent="0.25">
      <c r="A15" s="52" t="s">
        <v>9</v>
      </c>
      <c r="B15" s="58">
        <v>1320</v>
      </c>
      <c r="C15" s="58">
        <v>641</v>
      </c>
      <c r="D15" s="58">
        <v>335</v>
      </c>
      <c r="E15" s="58">
        <v>139</v>
      </c>
      <c r="F15" s="58">
        <v>113</v>
      </c>
      <c r="G15" s="58">
        <v>0</v>
      </c>
      <c r="H15" s="62">
        <f t="shared" si="0"/>
        <v>2548</v>
      </c>
      <c r="I15" s="10" t="s">
        <v>56</v>
      </c>
      <c r="J15" s="12"/>
    </row>
    <row r="16" spans="1:10" x14ac:dyDescent="0.25">
      <c r="A16" s="15" t="s">
        <v>10</v>
      </c>
      <c r="B16" s="2">
        <v>1202</v>
      </c>
      <c r="C16" s="2">
        <v>672</v>
      </c>
      <c r="D16" s="2">
        <v>86</v>
      </c>
      <c r="E16" s="2">
        <v>297</v>
      </c>
      <c r="F16" s="2">
        <v>161</v>
      </c>
      <c r="G16" s="2">
        <v>0</v>
      </c>
      <c r="H16" s="63">
        <f t="shared" si="0"/>
        <v>2418</v>
      </c>
      <c r="I16" s="10" t="s">
        <v>57</v>
      </c>
      <c r="J16" s="12"/>
    </row>
    <row r="17" spans="1:10" x14ac:dyDescent="0.25">
      <c r="A17" s="52" t="s">
        <v>11</v>
      </c>
      <c r="B17" s="58">
        <v>5809</v>
      </c>
      <c r="C17" s="58">
        <v>3453</v>
      </c>
      <c r="D17" s="58">
        <v>971</v>
      </c>
      <c r="E17" s="58">
        <v>640</v>
      </c>
      <c r="F17" s="58">
        <v>363</v>
      </c>
      <c r="G17" s="58">
        <v>8</v>
      </c>
      <c r="H17" s="62">
        <f t="shared" si="0"/>
        <v>11244</v>
      </c>
      <c r="I17" s="10" t="s">
        <v>58</v>
      </c>
      <c r="J17" s="12"/>
    </row>
    <row r="18" spans="1:10" x14ac:dyDescent="0.25">
      <c r="A18" s="15" t="s">
        <v>12</v>
      </c>
      <c r="B18" s="2">
        <v>6188</v>
      </c>
      <c r="C18" s="2">
        <v>3111</v>
      </c>
      <c r="D18" s="2">
        <v>809</v>
      </c>
      <c r="E18" s="2">
        <v>555</v>
      </c>
      <c r="F18" s="2">
        <v>820</v>
      </c>
      <c r="G18" s="2">
        <v>10</v>
      </c>
      <c r="H18" s="63">
        <f t="shared" si="0"/>
        <v>11493</v>
      </c>
      <c r="I18" s="10" t="s">
        <v>59</v>
      </c>
      <c r="J18" s="12"/>
    </row>
    <row r="19" spans="1:10" x14ac:dyDescent="0.25">
      <c r="A19" s="52" t="s">
        <v>13</v>
      </c>
      <c r="B19" s="58">
        <v>641</v>
      </c>
      <c r="C19" s="58">
        <v>173</v>
      </c>
      <c r="D19" s="58">
        <v>307</v>
      </c>
      <c r="E19" s="58">
        <v>39</v>
      </c>
      <c r="F19" s="58">
        <v>27</v>
      </c>
      <c r="G19" s="58">
        <v>4</v>
      </c>
      <c r="H19" s="62">
        <f t="shared" si="0"/>
        <v>1191</v>
      </c>
      <c r="I19" s="10" t="s">
        <v>60</v>
      </c>
      <c r="J19" s="12"/>
    </row>
    <row r="20" spans="1:10" x14ac:dyDescent="0.25">
      <c r="A20" s="15" t="s">
        <v>14</v>
      </c>
      <c r="B20" s="2">
        <v>1353</v>
      </c>
      <c r="C20" s="2">
        <v>707</v>
      </c>
      <c r="D20" s="2">
        <v>201</v>
      </c>
      <c r="E20" s="2">
        <v>276</v>
      </c>
      <c r="F20" s="2">
        <v>143</v>
      </c>
      <c r="G20" s="2">
        <v>4</v>
      </c>
      <c r="H20" s="63">
        <f t="shared" si="0"/>
        <v>2684</v>
      </c>
      <c r="I20" s="10" t="s">
        <v>61</v>
      </c>
      <c r="J20" s="12"/>
    </row>
    <row r="21" spans="1:10" x14ac:dyDescent="0.25">
      <c r="A21" s="52" t="s">
        <v>15</v>
      </c>
      <c r="B21" s="58">
        <v>6193</v>
      </c>
      <c r="C21" s="58">
        <v>2567</v>
      </c>
      <c r="D21" s="58">
        <v>978</v>
      </c>
      <c r="E21" s="58">
        <v>1154</v>
      </c>
      <c r="F21" s="58">
        <v>667</v>
      </c>
      <c r="G21" s="58">
        <v>13</v>
      </c>
      <c r="H21" s="62">
        <f t="shared" si="0"/>
        <v>11572</v>
      </c>
      <c r="I21" s="10" t="s">
        <v>62</v>
      </c>
      <c r="J21" s="12"/>
    </row>
    <row r="22" spans="1:10" x14ac:dyDescent="0.25">
      <c r="A22" s="15" t="s">
        <v>16</v>
      </c>
      <c r="B22" s="2">
        <v>1384</v>
      </c>
      <c r="C22" s="2">
        <v>924</v>
      </c>
      <c r="D22" s="2">
        <v>226</v>
      </c>
      <c r="E22" s="2">
        <v>320</v>
      </c>
      <c r="F22" s="2">
        <v>197</v>
      </c>
      <c r="G22" s="2">
        <v>2</v>
      </c>
      <c r="H22" s="63">
        <f t="shared" si="0"/>
        <v>3053</v>
      </c>
      <c r="I22" s="10" t="s">
        <v>63</v>
      </c>
      <c r="J22" s="12"/>
    </row>
    <row r="23" spans="1:10" x14ac:dyDescent="0.25">
      <c r="A23" s="52" t="s">
        <v>17</v>
      </c>
      <c r="B23" s="58">
        <v>443</v>
      </c>
      <c r="C23" s="58">
        <v>619</v>
      </c>
      <c r="D23" s="58">
        <v>37</v>
      </c>
      <c r="E23" s="58">
        <v>32</v>
      </c>
      <c r="F23" s="58">
        <v>80</v>
      </c>
      <c r="G23" s="58">
        <v>4</v>
      </c>
      <c r="H23" s="62">
        <f t="shared" si="0"/>
        <v>1215</v>
      </c>
      <c r="I23" s="10" t="s">
        <v>64</v>
      </c>
      <c r="J23" s="12"/>
    </row>
    <row r="24" spans="1:10" x14ac:dyDescent="0.25">
      <c r="A24" s="15" t="s">
        <v>18</v>
      </c>
      <c r="B24" s="2">
        <v>35</v>
      </c>
      <c r="C24" s="2">
        <v>38</v>
      </c>
      <c r="D24" s="2">
        <v>8</v>
      </c>
      <c r="E24" s="2">
        <v>6</v>
      </c>
      <c r="F24" s="2">
        <v>3</v>
      </c>
      <c r="G24" s="2">
        <v>0</v>
      </c>
      <c r="H24" s="63">
        <f t="shared" si="0"/>
        <v>90</v>
      </c>
      <c r="I24" s="10" t="s">
        <v>65</v>
      </c>
      <c r="J24" s="12"/>
    </row>
    <row r="25" spans="1:10" x14ac:dyDescent="0.25">
      <c r="A25" s="52" t="s">
        <v>19</v>
      </c>
      <c r="B25" s="58">
        <v>15622</v>
      </c>
      <c r="C25" s="58">
        <v>7020</v>
      </c>
      <c r="D25" s="58">
        <v>941</v>
      </c>
      <c r="E25" s="58">
        <v>2076</v>
      </c>
      <c r="F25" s="58">
        <v>1034</v>
      </c>
      <c r="G25" s="58">
        <v>1</v>
      </c>
      <c r="H25" s="62">
        <f t="shared" si="0"/>
        <v>26694</v>
      </c>
      <c r="I25" s="10" t="s">
        <v>66</v>
      </c>
      <c r="J25" s="12"/>
    </row>
    <row r="26" spans="1:10" x14ac:dyDescent="0.25">
      <c r="A26" s="15" t="s">
        <v>20</v>
      </c>
      <c r="B26" s="2">
        <v>480</v>
      </c>
      <c r="C26" s="2">
        <v>220</v>
      </c>
      <c r="D26" s="2">
        <v>84</v>
      </c>
      <c r="E26" s="2">
        <v>65</v>
      </c>
      <c r="F26" s="2">
        <v>38</v>
      </c>
      <c r="G26" s="2">
        <v>0</v>
      </c>
      <c r="H26" s="63">
        <f t="shared" si="0"/>
        <v>887</v>
      </c>
      <c r="I26" s="10" t="s">
        <v>67</v>
      </c>
      <c r="J26" s="12"/>
    </row>
    <row r="27" spans="1:10" x14ac:dyDescent="0.25">
      <c r="A27" s="52" t="s">
        <v>21</v>
      </c>
      <c r="B27" s="58">
        <v>874</v>
      </c>
      <c r="C27" s="58">
        <v>240</v>
      </c>
      <c r="D27" s="58">
        <v>167</v>
      </c>
      <c r="E27" s="58">
        <v>142</v>
      </c>
      <c r="F27" s="58">
        <v>109</v>
      </c>
      <c r="G27" s="58">
        <v>4</v>
      </c>
      <c r="H27" s="62">
        <f t="shared" si="0"/>
        <v>1536</v>
      </c>
      <c r="I27" s="10" t="s">
        <v>68</v>
      </c>
      <c r="J27" s="12"/>
    </row>
    <row r="28" spans="1:10" x14ac:dyDescent="0.25">
      <c r="A28" s="15" t="s">
        <v>22</v>
      </c>
      <c r="B28" s="2">
        <v>2766</v>
      </c>
      <c r="C28" s="2">
        <v>1288</v>
      </c>
      <c r="D28" s="2">
        <v>250</v>
      </c>
      <c r="E28" s="2">
        <v>386</v>
      </c>
      <c r="F28" s="2">
        <v>264</v>
      </c>
      <c r="G28" s="2">
        <v>4</v>
      </c>
      <c r="H28" s="63">
        <f t="shared" si="0"/>
        <v>4958</v>
      </c>
      <c r="I28" s="10" t="s">
        <v>69</v>
      </c>
      <c r="J28" s="12"/>
    </row>
    <row r="29" spans="1:10" x14ac:dyDescent="0.25">
      <c r="A29" s="52" t="s">
        <v>23</v>
      </c>
      <c r="B29" s="58">
        <v>87</v>
      </c>
      <c r="C29" s="58">
        <v>47</v>
      </c>
      <c r="D29" s="58">
        <v>24</v>
      </c>
      <c r="E29" s="58">
        <v>2</v>
      </c>
      <c r="F29" s="58">
        <v>1</v>
      </c>
      <c r="G29" s="58">
        <v>0</v>
      </c>
      <c r="H29" s="62">
        <f t="shared" si="0"/>
        <v>161</v>
      </c>
      <c r="I29" s="10" t="s">
        <v>70</v>
      </c>
      <c r="J29" s="12"/>
    </row>
    <row r="30" spans="1:10" x14ac:dyDescent="0.25">
      <c r="A30" s="15" t="s">
        <v>24</v>
      </c>
      <c r="B30" s="2">
        <v>2721</v>
      </c>
      <c r="C30" s="2">
        <v>1196</v>
      </c>
      <c r="D30" s="2">
        <v>383</v>
      </c>
      <c r="E30" s="2">
        <v>504</v>
      </c>
      <c r="F30" s="2">
        <v>285</v>
      </c>
      <c r="G30" s="2">
        <v>1</v>
      </c>
      <c r="H30" s="63">
        <f t="shared" si="0"/>
        <v>5090</v>
      </c>
      <c r="I30" s="10" t="s">
        <v>71</v>
      </c>
      <c r="J30" s="12"/>
    </row>
    <row r="31" spans="1:10" x14ac:dyDescent="0.25">
      <c r="A31" s="52" t="s">
        <v>25</v>
      </c>
      <c r="B31" s="58">
        <v>1580</v>
      </c>
      <c r="C31" s="58">
        <v>728</v>
      </c>
      <c r="D31" s="58">
        <v>235</v>
      </c>
      <c r="E31" s="58">
        <v>260</v>
      </c>
      <c r="F31" s="58">
        <v>76</v>
      </c>
      <c r="G31" s="58">
        <v>1</v>
      </c>
      <c r="H31" s="62">
        <f t="shared" si="0"/>
        <v>2880</v>
      </c>
      <c r="I31" s="10" t="s">
        <v>72</v>
      </c>
      <c r="J31" s="12"/>
    </row>
    <row r="32" spans="1:10" x14ac:dyDescent="0.25">
      <c r="A32" s="15" t="s">
        <v>26</v>
      </c>
      <c r="B32" s="2">
        <v>1312</v>
      </c>
      <c r="C32" s="2">
        <v>911</v>
      </c>
      <c r="D32" s="2">
        <v>219</v>
      </c>
      <c r="E32" s="2">
        <v>264</v>
      </c>
      <c r="F32" s="2">
        <v>173</v>
      </c>
      <c r="G32" s="2">
        <v>1</v>
      </c>
      <c r="H32" s="63">
        <f t="shared" si="0"/>
        <v>2880</v>
      </c>
      <c r="I32" s="10" t="s">
        <v>73</v>
      </c>
      <c r="J32" s="12"/>
    </row>
    <row r="33" spans="1:10" x14ac:dyDescent="0.25">
      <c r="A33" s="52" t="s">
        <v>27</v>
      </c>
      <c r="B33" s="58">
        <v>664</v>
      </c>
      <c r="C33" s="58">
        <v>233</v>
      </c>
      <c r="D33" s="58">
        <v>168</v>
      </c>
      <c r="E33" s="58">
        <v>143</v>
      </c>
      <c r="F33" s="58">
        <v>45</v>
      </c>
      <c r="G33" s="58">
        <v>1</v>
      </c>
      <c r="H33" s="62">
        <f t="shared" si="0"/>
        <v>1254</v>
      </c>
      <c r="I33" s="10" t="s">
        <v>74</v>
      </c>
      <c r="J33" s="12"/>
    </row>
    <row r="34" spans="1:10" x14ac:dyDescent="0.25">
      <c r="A34" s="15" t="s">
        <v>28</v>
      </c>
      <c r="B34" s="2">
        <v>4745</v>
      </c>
      <c r="C34" s="2">
        <v>1746</v>
      </c>
      <c r="D34" s="2">
        <v>410</v>
      </c>
      <c r="E34" s="2">
        <v>879</v>
      </c>
      <c r="F34" s="2">
        <v>497</v>
      </c>
      <c r="G34" s="2">
        <v>1</v>
      </c>
      <c r="H34" s="63">
        <f t="shared" si="0"/>
        <v>8278</v>
      </c>
      <c r="I34" s="10" t="s">
        <v>96</v>
      </c>
      <c r="J34" s="12"/>
    </row>
    <row r="35" spans="1:10" x14ac:dyDescent="0.25">
      <c r="A35" s="52" t="s">
        <v>29</v>
      </c>
      <c r="B35" s="58">
        <v>71</v>
      </c>
      <c r="C35" s="58">
        <v>31</v>
      </c>
      <c r="D35" s="58">
        <v>9</v>
      </c>
      <c r="E35" s="58">
        <v>18</v>
      </c>
      <c r="F35" s="58">
        <v>9</v>
      </c>
      <c r="G35" s="58">
        <v>0</v>
      </c>
      <c r="H35" s="62">
        <f t="shared" si="0"/>
        <v>138</v>
      </c>
      <c r="I35" s="10" t="s">
        <v>75</v>
      </c>
      <c r="J35" s="12"/>
    </row>
    <row r="36" spans="1:10" x14ac:dyDescent="0.25">
      <c r="A36" s="15" t="s">
        <v>30</v>
      </c>
      <c r="B36" s="2">
        <v>2436</v>
      </c>
      <c r="C36" s="2">
        <v>2662</v>
      </c>
      <c r="D36" s="2">
        <v>280</v>
      </c>
      <c r="E36" s="2">
        <v>948</v>
      </c>
      <c r="F36" s="2">
        <v>431</v>
      </c>
      <c r="G36" s="2">
        <v>7</v>
      </c>
      <c r="H36" s="63">
        <f t="shared" si="0"/>
        <v>6764</v>
      </c>
      <c r="I36" s="10" t="s">
        <v>76</v>
      </c>
      <c r="J36" s="12"/>
    </row>
    <row r="37" spans="1:10" x14ac:dyDescent="0.25">
      <c r="A37" s="52" t="s">
        <v>31</v>
      </c>
      <c r="B37" s="58">
        <v>488</v>
      </c>
      <c r="C37" s="58">
        <v>145</v>
      </c>
      <c r="D37" s="58">
        <v>44</v>
      </c>
      <c r="E37" s="58">
        <v>81</v>
      </c>
      <c r="F37" s="58">
        <v>121</v>
      </c>
      <c r="G37" s="58">
        <v>0</v>
      </c>
      <c r="H37" s="62">
        <f t="shared" si="0"/>
        <v>879</v>
      </c>
      <c r="I37" s="10" t="s">
        <v>77</v>
      </c>
      <c r="J37" s="12"/>
    </row>
    <row r="38" spans="1:10" x14ac:dyDescent="0.25">
      <c r="A38" s="15" t="s">
        <v>32</v>
      </c>
      <c r="B38" s="2">
        <v>349</v>
      </c>
      <c r="C38" s="2">
        <v>218</v>
      </c>
      <c r="D38" s="2">
        <v>59</v>
      </c>
      <c r="E38" s="2">
        <v>22</v>
      </c>
      <c r="F38" s="2">
        <v>45</v>
      </c>
      <c r="G38" s="2">
        <v>0</v>
      </c>
      <c r="H38" s="63">
        <f t="shared" si="0"/>
        <v>693</v>
      </c>
      <c r="I38" s="10" t="s">
        <v>78</v>
      </c>
      <c r="J38" s="12"/>
    </row>
    <row r="39" spans="1:10" ht="8.25" customHeight="1" x14ac:dyDescent="0.25">
      <c r="A39" s="33"/>
      <c r="B39" s="34"/>
      <c r="C39" s="34"/>
      <c r="D39" s="34"/>
      <c r="E39" s="34"/>
      <c r="F39" s="34"/>
      <c r="G39" s="34"/>
      <c r="H39" s="34"/>
    </row>
    <row r="40" spans="1:10" ht="23.25" customHeight="1" x14ac:dyDescent="0.25">
      <c r="A40" s="55" t="s">
        <v>1</v>
      </c>
      <c r="B40" s="56">
        <f t="shared" ref="B40:H40" si="1">SUM(B7:B38)</f>
        <v>80963</v>
      </c>
      <c r="C40" s="56">
        <f t="shared" si="1"/>
        <v>38273</v>
      </c>
      <c r="D40" s="56">
        <f t="shared" si="1"/>
        <v>10452</v>
      </c>
      <c r="E40" s="56">
        <f t="shared" si="1"/>
        <v>14010</v>
      </c>
      <c r="F40" s="56">
        <f t="shared" si="1"/>
        <v>8477</v>
      </c>
      <c r="G40" s="56">
        <f t="shared" si="1"/>
        <v>87</v>
      </c>
      <c r="H40" s="57">
        <f t="shared" si="1"/>
        <v>152262</v>
      </c>
    </row>
    <row r="41" spans="1:10" x14ac:dyDescent="0.25">
      <c r="A41" s="10"/>
      <c r="B41" s="37">
        <f>B40*100/$H$40</f>
        <v>53.173477295713965</v>
      </c>
      <c r="C41" s="37">
        <f t="shared" ref="C41:G41" si="2">C40*100/$H$40</f>
        <v>25.136278257214538</v>
      </c>
      <c r="D41" s="37">
        <v>6.8</v>
      </c>
      <c r="E41" s="37">
        <f t="shared" si="2"/>
        <v>9.2012452220514636</v>
      </c>
      <c r="F41" s="37">
        <f t="shared" si="2"/>
        <v>5.5673772838922382</v>
      </c>
      <c r="G41" s="37">
        <f t="shared" si="2"/>
        <v>5.7138353627300312E-2</v>
      </c>
      <c r="H41" s="13">
        <f>SUM(B41:G41)</f>
        <v>99.93551641249951</v>
      </c>
    </row>
    <row r="42" spans="1:10" x14ac:dyDescent="0.25">
      <c r="A42" s="45" t="s">
        <v>98</v>
      </c>
      <c r="B42" s="64"/>
      <c r="C42" s="64"/>
      <c r="D42" s="64"/>
      <c r="E42" s="64"/>
      <c r="F42" s="64"/>
      <c r="G42" s="64"/>
      <c r="J42" s="41"/>
    </row>
    <row r="43" spans="1:10" x14ac:dyDescent="0.25">
      <c r="A43" s="45" t="s">
        <v>100</v>
      </c>
      <c r="E43" s="64"/>
    </row>
    <row r="44" spans="1:10" x14ac:dyDescent="0.25">
      <c r="E44" s="64"/>
    </row>
    <row r="45" spans="1:10" x14ac:dyDescent="0.25">
      <c r="E45" s="64"/>
    </row>
    <row r="46" spans="1:10" x14ac:dyDescent="0.25">
      <c r="E46" s="64"/>
    </row>
    <row r="47" spans="1:10" x14ac:dyDescent="0.25">
      <c r="E47" s="64"/>
    </row>
  </sheetData>
  <mergeCells count="8">
    <mergeCell ref="A4:A5"/>
    <mergeCell ref="H4:H5"/>
    <mergeCell ref="B4:B5"/>
    <mergeCell ref="C4:C5"/>
    <mergeCell ref="D4:D5"/>
    <mergeCell ref="E4:E5"/>
    <mergeCell ref="F4:F5"/>
    <mergeCell ref="G4:G5"/>
  </mergeCells>
  <pageMargins left="0.17" right="0.75" top="0.2" bottom="1" header="0" footer="0"/>
  <pageSetup paperSize="9" scale="89" orientation="portrait" r:id="rId1"/>
  <headerFooter alignWithMargins="0"/>
  <ignoredErrors>
    <ignoredError sqref="B41:C41 E41:G41 H41" evalError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0"/>
  <sheetViews>
    <sheetView workbookViewId="0">
      <selection activeCell="A77" sqref="A77"/>
    </sheetView>
  </sheetViews>
  <sheetFormatPr baseColWidth="10" defaultRowHeight="12.75" x14ac:dyDescent="0.2"/>
  <cols>
    <col min="1" max="1" width="22.85546875" customWidth="1"/>
    <col min="2" max="2" width="8.140625" customWidth="1"/>
    <col min="3" max="3" width="8" customWidth="1"/>
    <col min="4" max="4" width="6.7109375" customWidth="1"/>
    <col min="5" max="5" width="9.5703125" customWidth="1"/>
    <col min="6" max="6" width="7.5703125" customWidth="1"/>
    <col min="8" max="8" width="16.42578125" customWidth="1"/>
    <col min="9" max="9" width="15.85546875" customWidth="1"/>
    <col min="10" max="10" width="12" customWidth="1"/>
    <col min="11" max="11" width="11.7109375" customWidth="1"/>
  </cols>
  <sheetData>
    <row r="1" spans="1:13" ht="17.25" x14ac:dyDescent="0.3">
      <c r="B1" s="21"/>
      <c r="C1" s="21"/>
      <c r="D1" s="21"/>
      <c r="E1" s="21"/>
      <c r="F1" s="21"/>
      <c r="G1" s="21"/>
      <c r="H1" s="21"/>
      <c r="I1" s="21"/>
      <c r="J1" s="21"/>
    </row>
    <row r="2" spans="1:13" ht="17.25" x14ac:dyDescent="0.3">
      <c r="A2" s="21" t="s">
        <v>104</v>
      </c>
      <c r="B2" s="21"/>
      <c r="C2" s="21"/>
      <c r="D2" s="21"/>
      <c r="E2" s="21"/>
      <c r="F2" s="21"/>
      <c r="G2" s="21"/>
      <c r="H2" s="21"/>
      <c r="I2" s="21"/>
      <c r="J2" s="21"/>
    </row>
    <row r="3" spans="1:13" x14ac:dyDescent="0.2">
      <c r="B3" s="8"/>
      <c r="C3" s="8"/>
      <c r="D3" s="8"/>
      <c r="E3" s="8"/>
      <c r="F3" s="8"/>
      <c r="G3" s="8"/>
      <c r="H3" s="8"/>
      <c r="I3" s="8"/>
      <c r="J3" s="8"/>
      <c r="M3" s="36"/>
    </row>
    <row r="4" spans="1:13" ht="15" customHeight="1" x14ac:dyDescent="0.25">
      <c r="A4" s="73" t="s">
        <v>43</v>
      </c>
      <c r="B4" s="78" t="s">
        <v>36</v>
      </c>
      <c r="C4" s="78"/>
      <c r="D4" s="78"/>
      <c r="E4" s="78"/>
      <c r="F4" s="78"/>
      <c r="G4" s="80" t="s">
        <v>42</v>
      </c>
      <c r="H4" s="78" t="s">
        <v>0</v>
      </c>
      <c r="I4" s="78"/>
      <c r="J4" s="80" t="s">
        <v>42</v>
      </c>
      <c r="K4" s="79" t="s">
        <v>49</v>
      </c>
      <c r="L4" s="76" t="s">
        <v>1</v>
      </c>
      <c r="M4" s="36"/>
    </row>
    <row r="5" spans="1:13" ht="15" x14ac:dyDescent="0.25">
      <c r="A5" s="73"/>
      <c r="B5" s="59" t="s">
        <v>37</v>
      </c>
      <c r="C5" s="59" t="s">
        <v>38</v>
      </c>
      <c r="D5" s="59" t="s">
        <v>39</v>
      </c>
      <c r="E5" s="59" t="s">
        <v>40</v>
      </c>
      <c r="F5" s="59" t="s">
        <v>41</v>
      </c>
      <c r="G5" s="80"/>
      <c r="H5" s="59" t="s">
        <v>44</v>
      </c>
      <c r="I5" s="59" t="s">
        <v>45</v>
      </c>
      <c r="J5" s="80"/>
      <c r="K5" s="79"/>
      <c r="L5" s="76"/>
      <c r="M5" s="36"/>
    </row>
    <row r="6" spans="1:13" ht="10.5" customHeight="1" x14ac:dyDescent="0.2">
      <c r="A6" s="26"/>
      <c r="B6" s="27"/>
      <c r="C6" s="27"/>
      <c r="D6" s="27"/>
      <c r="E6" s="27"/>
      <c r="F6" s="27"/>
      <c r="G6" s="27"/>
      <c r="H6" s="27"/>
      <c r="I6" s="27"/>
      <c r="J6" s="27"/>
      <c r="K6" s="28"/>
      <c r="L6" s="28"/>
      <c r="M6" s="36"/>
    </row>
    <row r="7" spans="1:13" ht="15" x14ac:dyDescent="0.25">
      <c r="A7" s="52" t="s">
        <v>33</v>
      </c>
      <c r="B7" s="58">
        <v>5329</v>
      </c>
      <c r="C7" s="58">
        <v>3498</v>
      </c>
      <c r="D7" s="58">
        <v>173</v>
      </c>
      <c r="E7" s="58">
        <v>28997</v>
      </c>
      <c r="F7" s="58">
        <v>141</v>
      </c>
      <c r="G7" s="68">
        <f>SUM(B7:F7)</f>
        <v>38138</v>
      </c>
      <c r="H7" s="58">
        <v>42587</v>
      </c>
      <c r="I7" s="58">
        <v>167</v>
      </c>
      <c r="J7" s="68">
        <f>H7+I7</f>
        <v>42754</v>
      </c>
      <c r="K7" s="68">
        <v>71</v>
      </c>
      <c r="L7" s="62">
        <f>G7+J7+K7</f>
        <v>80963</v>
      </c>
      <c r="M7" s="36"/>
    </row>
    <row r="8" spans="1:13" ht="15" x14ac:dyDescent="0.25">
      <c r="A8" s="29" t="s">
        <v>79</v>
      </c>
      <c r="B8" s="30">
        <v>2762</v>
      </c>
      <c r="C8" s="30">
        <v>2152</v>
      </c>
      <c r="D8" s="30">
        <v>110</v>
      </c>
      <c r="E8" s="30">
        <v>16840</v>
      </c>
      <c r="F8" s="30">
        <v>45</v>
      </c>
      <c r="G8" s="30">
        <f t="shared" ref="G8:G12" si="0">SUM(B8:F8)</f>
        <v>21909</v>
      </c>
      <c r="H8" s="30">
        <v>16253</v>
      </c>
      <c r="I8" s="30">
        <v>80</v>
      </c>
      <c r="J8" s="30">
        <f t="shared" ref="J8:J12" si="1">H8+I8</f>
        <v>16333</v>
      </c>
      <c r="K8" s="30">
        <v>31</v>
      </c>
      <c r="L8" s="65">
        <f t="shared" ref="L8:L12" si="2">G8+J8+K8</f>
        <v>38273</v>
      </c>
      <c r="M8" s="36"/>
    </row>
    <row r="9" spans="1:13" ht="15" x14ac:dyDescent="0.25">
      <c r="A9" s="52" t="s">
        <v>80</v>
      </c>
      <c r="B9" s="58">
        <v>1627</v>
      </c>
      <c r="C9" s="58">
        <v>1106</v>
      </c>
      <c r="D9" s="58">
        <v>38</v>
      </c>
      <c r="E9" s="58">
        <v>5707</v>
      </c>
      <c r="F9" s="58">
        <v>49</v>
      </c>
      <c r="G9" s="68">
        <f t="shared" si="0"/>
        <v>8527</v>
      </c>
      <c r="H9" s="58">
        <v>1884</v>
      </c>
      <c r="I9" s="58">
        <v>1</v>
      </c>
      <c r="J9" s="68">
        <f t="shared" si="1"/>
        <v>1885</v>
      </c>
      <c r="K9" s="68">
        <v>40</v>
      </c>
      <c r="L9" s="62">
        <f t="shared" si="2"/>
        <v>10452</v>
      </c>
      <c r="M9" s="36"/>
    </row>
    <row r="10" spans="1:13" ht="15" x14ac:dyDescent="0.25">
      <c r="A10" s="29" t="s">
        <v>35</v>
      </c>
      <c r="B10" s="30">
        <v>987</v>
      </c>
      <c r="C10" s="30">
        <v>1013</v>
      </c>
      <c r="D10" s="30">
        <v>57</v>
      </c>
      <c r="E10" s="30">
        <v>4756</v>
      </c>
      <c r="F10" s="30">
        <v>16</v>
      </c>
      <c r="G10" s="30">
        <f t="shared" si="0"/>
        <v>6829</v>
      </c>
      <c r="H10" s="30">
        <v>7131</v>
      </c>
      <c r="I10" s="30">
        <v>44</v>
      </c>
      <c r="J10" s="30">
        <f t="shared" si="1"/>
        <v>7175</v>
      </c>
      <c r="K10" s="30">
        <v>6</v>
      </c>
      <c r="L10" s="65">
        <f t="shared" si="2"/>
        <v>14010</v>
      </c>
      <c r="M10" s="36"/>
    </row>
    <row r="11" spans="1:13" ht="15" x14ac:dyDescent="0.25">
      <c r="A11" s="52" t="s">
        <v>34</v>
      </c>
      <c r="B11" s="58">
        <v>547</v>
      </c>
      <c r="C11" s="58">
        <v>626</v>
      </c>
      <c r="D11" s="58">
        <v>48</v>
      </c>
      <c r="E11" s="58">
        <v>5094</v>
      </c>
      <c r="F11" s="58">
        <v>9</v>
      </c>
      <c r="G11" s="68">
        <f t="shared" si="0"/>
        <v>6324</v>
      </c>
      <c r="H11" s="58">
        <v>2136</v>
      </c>
      <c r="I11" s="58">
        <v>6</v>
      </c>
      <c r="J11" s="68">
        <f t="shared" si="1"/>
        <v>2142</v>
      </c>
      <c r="K11" s="68">
        <v>11</v>
      </c>
      <c r="L11" s="62">
        <f t="shared" si="2"/>
        <v>8477</v>
      </c>
      <c r="M11" s="36"/>
    </row>
    <row r="12" spans="1:13" ht="15" x14ac:dyDescent="0.25">
      <c r="A12" s="29" t="s">
        <v>41</v>
      </c>
      <c r="B12" s="30">
        <v>50</v>
      </c>
      <c r="C12" s="30">
        <v>4</v>
      </c>
      <c r="D12" s="30">
        <v>1</v>
      </c>
      <c r="E12" s="30">
        <v>14</v>
      </c>
      <c r="F12" s="30">
        <v>1</v>
      </c>
      <c r="G12" s="30">
        <f t="shared" si="0"/>
        <v>70</v>
      </c>
      <c r="H12" s="30">
        <v>8</v>
      </c>
      <c r="I12" s="30">
        <v>0</v>
      </c>
      <c r="J12" s="30">
        <f t="shared" si="1"/>
        <v>8</v>
      </c>
      <c r="K12" s="30">
        <v>9</v>
      </c>
      <c r="L12" s="65">
        <f t="shared" si="2"/>
        <v>87</v>
      </c>
      <c r="M12" s="36"/>
    </row>
    <row r="13" spans="1:13" ht="6.75" customHeight="1" x14ac:dyDescent="0.2">
      <c r="A13" s="26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36"/>
    </row>
    <row r="14" spans="1:13" ht="15.75" x14ac:dyDescent="0.2">
      <c r="A14" s="60" t="s">
        <v>1</v>
      </c>
      <c r="B14" s="57">
        <f t="shared" ref="B14:L14" si="3">SUM(B7:B12)</f>
        <v>11302</v>
      </c>
      <c r="C14" s="57">
        <f t="shared" si="3"/>
        <v>8399</v>
      </c>
      <c r="D14" s="57">
        <f t="shared" si="3"/>
        <v>427</v>
      </c>
      <c r="E14" s="57">
        <f t="shared" si="3"/>
        <v>61408</v>
      </c>
      <c r="F14" s="57">
        <f t="shared" si="3"/>
        <v>261</v>
      </c>
      <c r="G14" s="57">
        <f t="shared" si="3"/>
        <v>81797</v>
      </c>
      <c r="H14" s="57">
        <f t="shared" si="3"/>
        <v>69999</v>
      </c>
      <c r="I14" s="57">
        <f t="shared" si="3"/>
        <v>298</v>
      </c>
      <c r="J14" s="57">
        <f t="shared" si="3"/>
        <v>70297</v>
      </c>
      <c r="K14" s="57">
        <f t="shared" si="3"/>
        <v>168</v>
      </c>
      <c r="L14" s="57">
        <f t="shared" si="3"/>
        <v>152262</v>
      </c>
      <c r="M14" s="36"/>
    </row>
    <row r="15" spans="1:13" x14ac:dyDescent="0.2">
      <c r="A15" s="18"/>
      <c r="B15" s="39">
        <f>B14*100/$G$14</f>
        <v>13.817132657676932</v>
      </c>
      <c r="C15" s="39">
        <f>C14*100/$G$14</f>
        <v>10.268102742154358</v>
      </c>
      <c r="D15" s="39">
        <f>D14*100/$G$14</f>
        <v>0.52202403511131212</v>
      </c>
      <c r="E15" s="39">
        <f>E14*100/$G$14</f>
        <v>75.073657958115817</v>
      </c>
      <c r="F15" s="39">
        <f>F14*100/$G$14</f>
        <v>0.31908260694157486</v>
      </c>
      <c r="G15" s="14">
        <f>SUM(B15:F15)</f>
        <v>100</v>
      </c>
      <c r="H15" s="39">
        <f>H14*100/$J$14</f>
        <v>99.576084327922956</v>
      </c>
      <c r="I15" s="39">
        <f>I14*100/$J$14</f>
        <v>0.42391567207704456</v>
      </c>
      <c r="J15" s="14">
        <f>SUM(H15:I15)</f>
        <v>100</v>
      </c>
      <c r="K15" s="14"/>
      <c r="L15" s="14"/>
      <c r="M15" s="36"/>
    </row>
    <row r="16" spans="1:13" x14ac:dyDescent="0.2">
      <c r="A16" s="45" t="s">
        <v>98</v>
      </c>
      <c r="B16" s="71"/>
      <c r="C16" s="71"/>
      <c r="D16" s="71"/>
      <c r="E16" s="71"/>
      <c r="F16" s="71"/>
      <c r="H16" s="18">
        <v>99.7</v>
      </c>
      <c r="I16" s="18">
        <v>0.3</v>
      </c>
      <c r="M16" s="36"/>
    </row>
    <row r="17" spans="1:8" x14ac:dyDescent="0.2">
      <c r="A17" s="45" t="s">
        <v>100</v>
      </c>
    </row>
    <row r="30" spans="1:8" x14ac:dyDescent="0.2">
      <c r="A30" s="40"/>
      <c r="B30" s="40"/>
      <c r="C30" s="40"/>
      <c r="D30" s="40"/>
      <c r="E30" s="40"/>
      <c r="F30" s="40"/>
      <c r="G30" s="40"/>
      <c r="H30" s="40"/>
    </row>
    <row r="31" spans="1:8" x14ac:dyDescent="0.2">
      <c r="A31" s="40"/>
      <c r="B31" s="40"/>
      <c r="C31" s="40"/>
      <c r="D31" s="40"/>
      <c r="E31" s="40"/>
      <c r="F31" s="40"/>
      <c r="G31" s="40"/>
      <c r="H31" s="40"/>
    </row>
    <row r="32" spans="1:8" x14ac:dyDescent="0.2">
      <c r="A32" s="40"/>
      <c r="B32" s="40"/>
      <c r="C32" s="40"/>
      <c r="D32" s="40"/>
      <c r="E32" s="40"/>
      <c r="F32" s="40"/>
      <c r="G32" s="40"/>
      <c r="H32" s="40"/>
    </row>
    <row r="33" spans="1:8" x14ac:dyDescent="0.2">
      <c r="A33" s="40"/>
      <c r="B33" s="40"/>
      <c r="C33" s="40"/>
      <c r="D33" s="40"/>
      <c r="E33" s="40"/>
      <c r="F33" s="40"/>
      <c r="G33" s="40"/>
      <c r="H33" s="40"/>
    </row>
    <row r="34" spans="1:8" x14ac:dyDescent="0.2">
      <c r="A34" s="40"/>
      <c r="B34" s="40"/>
      <c r="C34" s="40"/>
      <c r="D34" s="40"/>
      <c r="E34" s="40"/>
      <c r="F34" s="40"/>
      <c r="G34" s="40"/>
      <c r="H34" s="40"/>
    </row>
    <row r="35" spans="1:8" x14ac:dyDescent="0.2">
      <c r="A35" s="40"/>
      <c r="B35" s="40"/>
      <c r="C35" s="40"/>
      <c r="D35" s="40"/>
      <c r="E35" s="40"/>
      <c r="F35" s="40"/>
      <c r="G35" s="40"/>
      <c r="H35" s="40"/>
    </row>
    <row r="36" spans="1:8" x14ac:dyDescent="0.2">
      <c r="A36" s="40"/>
      <c r="B36" s="40"/>
      <c r="C36" s="40"/>
      <c r="D36" s="40"/>
      <c r="E36" s="40"/>
      <c r="F36" s="40"/>
      <c r="G36" s="40"/>
      <c r="H36" s="40"/>
    </row>
    <row r="37" spans="1:8" x14ac:dyDescent="0.2">
      <c r="A37" s="40"/>
      <c r="B37" s="40"/>
      <c r="C37" s="40"/>
      <c r="D37" s="40"/>
      <c r="E37" s="40"/>
      <c r="F37" s="40"/>
      <c r="G37" s="40"/>
      <c r="H37" s="40"/>
    </row>
    <row r="38" spans="1:8" x14ac:dyDescent="0.2">
      <c r="A38" s="40"/>
      <c r="B38" s="40"/>
      <c r="C38" s="40"/>
      <c r="D38" s="40"/>
      <c r="E38" s="40"/>
      <c r="F38" s="40"/>
      <c r="G38" s="40"/>
      <c r="H38" s="40"/>
    </row>
    <row r="39" spans="1:8" x14ac:dyDescent="0.2">
      <c r="A39" s="40"/>
      <c r="B39" s="40"/>
      <c r="C39" s="40"/>
      <c r="D39" s="40"/>
      <c r="E39" s="40"/>
      <c r="F39" s="40"/>
      <c r="G39" s="40"/>
      <c r="H39" s="40"/>
    </row>
    <row r="40" spans="1:8" x14ac:dyDescent="0.2">
      <c r="A40" s="40"/>
      <c r="B40" s="40"/>
      <c r="C40" s="40"/>
      <c r="D40" s="40"/>
      <c r="E40" s="40"/>
      <c r="F40" s="40"/>
      <c r="G40" s="40"/>
      <c r="H40" s="40"/>
    </row>
  </sheetData>
  <mergeCells count="7">
    <mergeCell ref="B4:F4"/>
    <mergeCell ref="A4:A5"/>
    <mergeCell ref="L4:L5"/>
    <mergeCell ref="K4:K5"/>
    <mergeCell ref="G4:G5"/>
    <mergeCell ref="J4:J5"/>
    <mergeCell ref="H4:I4"/>
  </mergeCells>
  <pageMargins left="0.7" right="0.7" top="0.75" bottom="0.75" header="0.3" footer="0.3"/>
  <pageSetup paperSize="9" orientation="portrait" r:id="rId1"/>
  <ignoredErrors>
    <ignoredError sqref="C15:J15" evalError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47"/>
  <sheetViews>
    <sheetView zoomScaleNormal="100" workbookViewId="0">
      <selection activeCell="B68" sqref="B68"/>
    </sheetView>
  </sheetViews>
  <sheetFormatPr baseColWidth="10" defaultRowHeight="15" x14ac:dyDescent="0.25"/>
  <cols>
    <col min="1" max="1" width="21.140625" style="3" customWidth="1"/>
    <col min="2" max="7" width="12.7109375" style="2" customWidth="1"/>
    <col min="8" max="16384" width="11.42578125" style="3"/>
  </cols>
  <sheetData>
    <row r="2" spans="1:9" ht="17.25" x14ac:dyDescent="0.3">
      <c r="A2" s="1" t="s">
        <v>105</v>
      </c>
    </row>
    <row r="3" spans="1:9" x14ac:dyDescent="0.25">
      <c r="F3" s="4"/>
    </row>
    <row r="4" spans="1:9" ht="18.75" customHeight="1" x14ac:dyDescent="0.25">
      <c r="A4" s="75" t="s">
        <v>82</v>
      </c>
      <c r="B4" s="77" t="s">
        <v>33</v>
      </c>
      <c r="C4" s="77" t="s">
        <v>79</v>
      </c>
      <c r="D4" s="77" t="s">
        <v>80</v>
      </c>
      <c r="E4" s="77" t="s">
        <v>35</v>
      </c>
      <c r="F4" s="77" t="s">
        <v>84</v>
      </c>
      <c r="G4" s="76" t="s">
        <v>1</v>
      </c>
    </row>
    <row r="5" spans="1:9" ht="18.75" customHeight="1" x14ac:dyDescent="0.25">
      <c r="A5" s="75"/>
      <c r="B5" s="77"/>
      <c r="C5" s="77"/>
      <c r="D5" s="77"/>
      <c r="E5" s="77"/>
      <c r="F5" s="77"/>
      <c r="G5" s="76"/>
    </row>
    <row r="6" spans="1:9" ht="9" customHeight="1" x14ac:dyDescent="0.25">
      <c r="A6" s="33"/>
      <c r="B6" s="35"/>
      <c r="C6" s="35"/>
      <c r="D6" s="35"/>
      <c r="E6" s="35"/>
      <c r="F6" s="35"/>
      <c r="G6" s="35"/>
    </row>
    <row r="7" spans="1:9" x14ac:dyDescent="0.25">
      <c r="A7" s="52" t="s">
        <v>2</v>
      </c>
      <c r="B7" s="58">
        <v>7</v>
      </c>
      <c r="C7" s="58">
        <v>24</v>
      </c>
      <c r="D7" s="58">
        <v>0</v>
      </c>
      <c r="E7" s="58">
        <v>0</v>
      </c>
      <c r="F7" s="58">
        <v>0</v>
      </c>
      <c r="G7" s="62">
        <f t="shared" ref="G7:G38" si="0">SUM(B7:F7)</f>
        <v>31</v>
      </c>
      <c r="H7" s="10" t="s">
        <v>50</v>
      </c>
      <c r="I7" s="12"/>
    </row>
    <row r="8" spans="1:9" x14ac:dyDescent="0.25">
      <c r="A8" s="15" t="s">
        <v>3</v>
      </c>
      <c r="B8" s="2">
        <v>32</v>
      </c>
      <c r="C8" s="2">
        <v>63</v>
      </c>
      <c r="D8" s="2">
        <v>0</v>
      </c>
      <c r="E8" s="2">
        <v>0</v>
      </c>
      <c r="F8" s="2">
        <v>1</v>
      </c>
      <c r="G8" s="63">
        <f t="shared" si="0"/>
        <v>96</v>
      </c>
      <c r="H8" s="10" t="s">
        <v>51</v>
      </c>
      <c r="I8" s="12"/>
    </row>
    <row r="9" spans="1:9" x14ac:dyDescent="0.25">
      <c r="A9" s="52" t="s">
        <v>4</v>
      </c>
      <c r="B9" s="58">
        <v>34</v>
      </c>
      <c r="C9" s="58">
        <v>13</v>
      </c>
      <c r="D9" s="58">
        <v>1</v>
      </c>
      <c r="E9" s="58">
        <v>3</v>
      </c>
      <c r="F9" s="58">
        <v>1</v>
      </c>
      <c r="G9" s="62">
        <f t="shared" si="0"/>
        <v>52</v>
      </c>
      <c r="H9" s="10" t="s">
        <v>52</v>
      </c>
      <c r="I9" s="12"/>
    </row>
    <row r="10" spans="1:9" x14ac:dyDescent="0.25">
      <c r="A10" s="15" t="s">
        <v>5</v>
      </c>
      <c r="B10" s="2">
        <v>18</v>
      </c>
      <c r="C10" s="2">
        <v>26</v>
      </c>
      <c r="D10" s="2">
        <v>1</v>
      </c>
      <c r="E10" s="2">
        <v>0</v>
      </c>
      <c r="F10" s="2">
        <v>0</v>
      </c>
      <c r="G10" s="63">
        <f t="shared" si="0"/>
        <v>45</v>
      </c>
      <c r="H10" s="10" t="s">
        <v>95</v>
      </c>
      <c r="I10" s="12"/>
    </row>
    <row r="11" spans="1:9" x14ac:dyDescent="0.25">
      <c r="A11" s="52" t="s">
        <v>6</v>
      </c>
      <c r="B11" s="58">
        <v>19</v>
      </c>
      <c r="C11" s="58">
        <v>45</v>
      </c>
      <c r="D11" s="58">
        <v>5</v>
      </c>
      <c r="E11" s="58">
        <v>0</v>
      </c>
      <c r="F11" s="58">
        <v>2</v>
      </c>
      <c r="G11" s="62">
        <f t="shared" si="0"/>
        <v>71</v>
      </c>
      <c r="H11" s="10" t="s">
        <v>53</v>
      </c>
      <c r="I11" s="12"/>
    </row>
    <row r="12" spans="1:9" x14ac:dyDescent="0.25">
      <c r="A12" s="15" t="s">
        <v>7</v>
      </c>
      <c r="B12" s="2">
        <v>10</v>
      </c>
      <c r="C12" s="2">
        <v>30</v>
      </c>
      <c r="D12" s="2">
        <v>0</v>
      </c>
      <c r="E12" s="2">
        <v>0</v>
      </c>
      <c r="F12" s="2">
        <v>0</v>
      </c>
      <c r="G12" s="63">
        <f t="shared" si="0"/>
        <v>40</v>
      </c>
      <c r="H12" s="10" t="s">
        <v>54</v>
      </c>
      <c r="I12" s="12"/>
    </row>
    <row r="13" spans="1:9" x14ac:dyDescent="0.25">
      <c r="A13" s="52" t="s">
        <v>94</v>
      </c>
      <c r="B13" s="58">
        <v>459</v>
      </c>
      <c r="C13" s="58">
        <v>312</v>
      </c>
      <c r="D13" s="58">
        <v>38</v>
      </c>
      <c r="E13" s="58">
        <v>44</v>
      </c>
      <c r="F13" s="58">
        <v>146</v>
      </c>
      <c r="G13" s="62">
        <f t="shared" si="0"/>
        <v>999</v>
      </c>
      <c r="H13" s="10" t="s">
        <v>93</v>
      </c>
      <c r="I13" s="12"/>
    </row>
    <row r="14" spans="1:9" x14ac:dyDescent="0.25">
      <c r="A14" s="15" t="s">
        <v>8</v>
      </c>
      <c r="B14" s="2">
        <v>58</v>
      </c>
      <c r="C14" s="2">
        <v>8</v>
      </c>
      <c r="D14" s="2">
        <v>0</v>
      </c>
      <c r="E14" s="2">
        <v>0</v>
      </c>
      <c r="F14" s="2">
        <v>1</v>
      </c>
      <c r="G14" s="63">
        <f t="shared" si="0"/>
        <v>67</v>
      </c>
      <c r="H14" s="10" t="s">
        <v>55</v>
      </c>
      <c r="I14" s="12"/>
    </row>
    <row r="15" spans="1:9" x14ac:dyDescent="0.25">
      <c r="A15" s="52" t="s">
        <v>9</v>
      </c>
      <c r="B15" s="58">
        <v>1</v>
      </c>
      <c r="C15" s="58">
        <v>0</v>
      </c>
      <c r="D15" s="58">
        <v>0</v>
      </c>
      <c r="E15" s="58">
        <v>0</v>
      </c>
      <c r="F15" s="58">
        <v>0</v>
      </c>
      <c r="G15" s="62">
        <f t="shared" si="0"/>
        <v>1</v>
      </c>
      <c r="H15" s="10" t="s">
        <v>56</v>
      </c>
      <c r="I15" s="12"/>
    </row>
    <row r="16" spans="1:9" x14ac:dyDescent="0.25">
      <c r="A16" s="15" t="s">
        <v>10</v>
      </c>
      <c r="B16" s="2">
        <v>8</v>
      </c>
      <c r="C16" s="2">
        <v>4</v>
      </c>
      <c r="D16" s="2">
        <v>0</v>
      </c>
      <c r="E16" s="2">
        <v>0</v>
      </c>
      <c r="F16" s="2">
        <v>0</v>
      </c>
      <c r="G16" s="63">
        <f t="shared" si="0"/>
        <v>12</v>
      </c>
      <c r="H16" s="10" t="s">
        <v>57</v>
      </c>
      <c r="I16" s="12"/>
    </row>
    <row r="17" spans="1:9" x14ac:dyDescent="0.25">
      <c r="A17" s="52" t="s">
        <v>11</v>
      </c>
      <c r="B17" s="58">
        <v>132</v>
      </c>
      <c r="C17" s="58">
        <v>210</v>
      </c>
      <c r="D17" s="58">
        <v>0</v>
      </c>
      <c r="E17" s="58">
        <v>0</v>
      </c>
      <c r="F17" s="58">
        <v>6</v>
      </c>
      <c r="G17" s="62">
        <f t="shared" si="0"/>
        <v>348</v>
      </c>
      <c r="H17" s="10" t="s">
        <v>58</v>
      </c>
      <c r="I17" s="12"/>
    </row>
    <row r="18" spans="1:9" x14ac:dyDescent="0.25">
      <c r="A18" s="15" t="s">
        <v>12</v>
      </c>
      <c r="B18" s="2">
        <v>65</v>
      </c>
      <c r="C18" s="2">
        <v>342</v>
      </c>
      <c r="D18" s="2">
        <v>0</v>
      </c>
      <c r="E18" s="2">
        <v>33</v>
      </c>
      <c r="F18" s="2">
        <v>15</v>
      </c>
      <c r="G18" s="63">
        <f t="shared" si="0"/>
        <v>455</v>
      </c>
      <c r="H18" s="10" t="s">
        <v>59</v>
      </c>
      <c r="I18" s="12"/>
    </row>
    <row r="19" spans="1:9" x14ac:dyDescent="0.25">
      <c r="A19" s="52" t="s">
        <v>13</v>
      </c>
      <c r="B19" s="58">
        <v>13</v>
      </c>
      <c r="C19" s="58">
        <v>89</v>
      </c>
      <c r="D19" s="58">
        <v>0</v>
      </c>
      <c r="E19" s="58">
        <v>0</v>
      </c>
      <c r="F19" s="58">
        <v>5</v>
      </c>
      <c r="G19" s="62">
        <f t="shared" si="0"/>
        <v>107</v>
      </c>
      <c r="H19" s="10" t="s">
        <v>60</v>
      </c>
      <c r="I19" s="12"/>
    </row>
    <row r="20" spans="1:9" x14ac:dyDescent="0.25">
      <c r="A20" s="15" t="s">
        <v>14</v>
      </c>
      <c r="B20" s="2">
        <v>18</v>
      </c>
      <c r="C20" s="2">
        <v>8</v>
      </c>
      <c r="D20" s="2">
        <v>0</v>
      </c>
      <c r="E20" s="2">
        <v>0</v>
      </c>
      <c r="F20" s="2">
        <v>7</v>
      </c>
      <c r="G20" s="63">
        <f t="shared" si="0"/>
        <v>33</v>
      </c>
      <c r="H20" s="10" t="s">
        <v>61</v>
      </c>
      <c r="I20" s="12"/>
    </row>
    <row r="21" spans="1:9" x14ac:dyDescent="0.25">
      <c r="A21" s="52" t="s">
        <v>15</v>
      </c>
      <c r="B21" s="58">
        <v>163</v>
      </c>
      <c r="C21" s="58">
        <v>167</v>
      </c>
      <c r="D21" s="58">
        <v>0</v>
      </c>
      <c r="E21" s="58">
        <v>19</v>
      </c>
      <c r="F21" s="58">
        <v>16</v>
      </c>
      <c r="G21" s="62">
        <f t="shared" si="0"/>
        <v>365</v>
      </c>
      <c r="H21" s="10" t="s">
        <v>62</v>
      </c>
      <c r="I21" s="12"/>
    </row>
    <row r="22" spans="1:9" x14ac:dyDescent="0.25">
      <c r="A22" s="15" t="s">
        <v>16</v>
      </c>
      <c r="B22" s="2">
        <v>20</v>
      </c>
      <c r="C22" s="2">
        <v>26</v>
      </c>
      <c r="D22" s="2">
        <v>0</v>
      </c>
      <c r="E22" s="2">
        <v>0</v>
      </c>
      <c r="F22" s="2">
        <v>4</v>
      </c>
      <c r="G22" s="63">
        <f t="shared" si="0"/>
        <v>50</v>
      </c>
      <c r="H22" s="10" t="s">
        <v>63</v>
      </c>
      <c r="I22" s="12"/>
    </row>
    <row r="23" spans="1:9" x14ac:dyDescent="0.25">
      <c r="A23" s="52" t="s">
        <v>17</v>
      </c>
      <c r="B23" s="58">
        <v>0</v>
      </c>
      <c r="C23" s="58">
        <v>34</v>
      </c>
      <c r="D23" s="58">
        <v>0</v>
      </c>
      <c r="E23" s="58">
        <v>0</v>
      </c>
      <c r="F23" s="58">
        <v>0</v>
      </c>
      <c r="G23" s="62">
        <f t="shared" si="0"/>
        <v>34</v>
      </c>
      <c r="H23" s="10" t="s">
        <v>64</v>
      </c>
      <c r="I23" s="12"/>
    </row>
    <row r="24" spans="1:9" x14ac:dyDescent="0.25">
      <c r="A24" s="15" t="s">
        <v>18</v>
      </c>
      <c r="B24" s="2">
        <v>17</v>
      </c>
      <c r="C24" s="2">
        <v>7</v>
      </c>
      <c r="D24" s="2">
        <v>1</v>
      </c>
      <c r="E24" s="2">
        <v>24</v>
      </c>
      <c r="F24" s="2">
        <v>0</v>
      </c>
      <c r="G24" s="63">
        <f t="shared" si="0"/>
        <v>49</v>
      </c>
      <c r="H24" s="10" t="s">
        <v>65</v>
      </c>
      <c r="I24" s="12"/>
    </row>
    <row r="25" spans="1:9" x14ac:dyDescent="0.25">
      <c r="A25" s="52" t="s">
        <v>19</v>
      </c>
      <c r="B25" s="58">
        <v>51</v>
      </c>
      <c r="C25" s="58">
        <v>44</v>
      </c>
      <c r="D25" s="58">
        <v>9</v>
      </c>
      <c r="E25" s="58">
        <v>1</v>
      </c>
      <c r="F25" s="58">
        <v>3</v>
      </c>
      <c r="G25" s="62">
        <f t="shared" si="0"/>
        <v>108</v>
      </c>
      <c r="H25" s="10" t="s">
        <v>66</v>
      </c>
      <c r="I25" s="12"/>
    </row>
    <row r="26" spans="1:9" x14ac:dyDescent="0.25">
      <c r="A26" s="15" t="s">
        <v>20</v>
      </c>
      <c r="B26" s="2">
        <v>33</v>
      </c>
      <c r="C26" s="2">
        <v>41</v>
      </c>
      <c r="D26" s="2">
        <v>0</v>
      </c>
      <c r="E26" s="2">
        <v>0</v>
      </c>
      <c r="F26" s="2">
        <v>0</v>
      </c>
      <c r="G26" s="63">
        <f t="shared" si="0"/>
        <v>74</v>
      </c>
      <c r="H26" s="10" t="s">
        <v>67</v>
      </c>
      <c r="I26" s="12"/>
    </row>
    <row r="27" spans="1:9" x14ac:dyDescent="0.25">
      <c r="A27" s="52" t="s">
        <v>21</v>
      </c>
      <c r="B27" s="58">
        <v>30</v>
      </c>
      <c r="C27" s="58">
        <v>8</v>
      </c>
      <c r="D27" s="58">
        <v>0</v>
      </c>
      <c r="E27" s="58">
        <v>0</v>
      </c>
      <c r="F27" s="58">
        <v>9</v>
      </c>
      <c r="G27" s="62">
        <f t="shared" si="0"/>
        <v>47</v>
      </c>
      <c r="H27" s="10" t="s">
        <v>68</v>
      </c>
      <c r="I27" s="12"/>
    </row>
    <row r="28" spans="1:9" x14ac:dyDescent="0.25">
      <c r="A28" s="15" t="s">
        <v>22</v>
      </c>
      <c r="B28" s="2">
        <v>19</v>
      </c>
      <c r="C28" s="2">
        <v>52</v>
      </c>
      <c r="D28" s="2">
        <v>1</v>
      </c>
      <c r="E28" s="2">
        <v>6</v>
      </c>
      <c r="F28" s="2">
        <v>2</v>
      </c>
      <c r="G28" s="63">
        <f t="shared" si="0"/>
        <v>80</v>
      </c>
      <c r="H28" s="10" t="s">
        <v>69</v>
      </c>
      <c r="I28" s="12"/>
    </row>
    <row r="29" spans="1:9" x14ac:dyDescent="0.25">
      <c r="A29" s="52" t="s">
        <v>23</v>
      </c>
      <c r="B29" s="58">
        <v>214</v>
      </c>
      <c r="C29" s="58">
        <v>44</v>
      </c>
      <c r="D29" s="58">
        <v>96</v>
      </c>
      <c r="E29" s="58">
        <v>1</v>
      </c>
      <c r="F29" s="58">
        <v>1</v>
      </c>
      <c r="G29" s="62">
        <f t="shared" si="0"/>
        <v>356</v>
      </c>
      <c r="H29" s="10" t="s">
        <v>70</v>
      </c>
      <c r="I29" s="12"/>
    </row>
    <row r="30" spans="1:9" x14ac:dyDescent="0.25">
      <c r="A30" s="15" t="s">
        <v>24</v>
      </c>
      <c r="B30" s="2">
        <v>12</v>
      </c>
      <c r="C30" s="2">
        <v>34</v>
      </c>
      <c r="D30" s="2">
        <v>3</v>
      </c>
      <c r="E30" s="2">
        <v>34</v>
      </c>
      <c r="F30" s="2">
        <v>7</v>
      </c>
      <c r="G30" s="63">
        <f t="shared" si="0"/>
        <v>90</v>
      </c>
      <c r="H30" s="10" t="s">
        <v>71</v>
      </c>
      <c r="I30" s="12"/>
    </row>
    <row r="31" spans="1:9" x14ac:dyDescent="0.25">
      <c r="A31" s="52" t="s">
        <v>25</v>
      </c>
      <c r="B31" s="58">
        <v>33</v>
      </c>
      <c r="C31" s="58">
        <v>41</v>
      </c>
      <c r="D31" s="58">
        <v>0</v>
      </c>
      <c r="E31" s="58">
        <v>2</v>
      </c>
      <c r="F31" s="58">
        <v>5</v>
      </c>
      <c r="G31" s="62">
        <f t="shared" si="0"/>
        <v>81</v>
      </c>
      <c r="H31" s="10" t="s">
        <v>72</v>
      </c>
      <c r="I31" s="12"/>
    </row>
    <row r="32" spans="1:9" x14ac:dyDescent="0.25">
      <c r="A32" s="15" t="s">
        <v>26</v>
      </c>
      <c r="B32" s="2">
        <v>24</v>
      </c>
      <c r="C32" s="2">
        <v>25</v>
      </c>
      <c r="D32" s="2">
        <v>1</v>
      </c>
      <c r="E32" s="2">
        <v>0</v>
      </c>
      <c r="F32" s="2">
        <v>7</v>
      </c>
      <c r="G32" s="63">
        <f t="shared" si="0"/>
        <v>57</v>
      </c>
      <c r="H32" s="10" t="s">
        <v>73</v>
      </c>
      <c r="I32" s="12"/>
    </row>
    <row r="33" spans="1:9" x14ac:dyDescent="0.25">
      <c r="A33" s="52" t="s">
        <v>27</v>
      </c>
      <c r="B33" s="58">
        <v>1</v>
      </c>
      <c r="C33" s="58">
        <v>3</v>
      </c>
      <c r="D33" s="58">
        <v>0</v>
      </c>
      <c r="E33" s="58">
        <v>1</v>
      </c>
      <c r="F33" s="58">
        <v>0</v>
      </c>
      <c r="G33" s="62">
        <f t="shared" si="0"/>
        <v>5</v>
      </c>
      <c r="H33" s="10" t="s">
        <v>74</v>
      </c>
      <c r="I33" s="12"/>
    </row>
    <row r="34" spans="1:9" x14ac:dyDescent="0.25">
      <c r="A34" s="15" t="s">
        <v>28</v>
      </c>
      <c r="B34" s="2">
        <v>3</v>
      </c>
      <c r="C34" s="2">
        <v>32</v>
      </c>
      <c r="D34" s="2">
        <v>2</v>
      </c>
      <c r="E34" s="2">
        <v>23</v>
      </c>
      <c r="F34" s="2">
        <v>0</v>
      </c>
      <c r="G34" s="63">
        <f t="shared" si="0"/>
        <v>60</v>
      </c>
      <c r="H34" s="10" t="s">
        <v>96</v>
      </c>
      <c r="I34" s="12"/>
    </row>
    <row r="35" spans="1:9" x14ac:dyDescent="0.25">
      <c r="A35" s="52" t="s">
        <v>29</v>
      </c>
      <c r="B35" s="58">
        <v>6</v>
      </c>
      <c r="C35" s="58">
        <v>13</v>
      </c>
      <c r="D35" s="58">
        <v>0</v>
      </c>
      <c r="E35" s="58">
        <v>0</v>
      </c>
      <c r="F35" s="58">
        <v>4</v>
      </c>
      <c r="G35" s="62">
        <f t="shared" si="0"/>
        <v>23</v>
      </c>
      <c r="H35" s="10" t="s">
        <v>75</v>
      </c>
      <c r="I35" s="12"/>
    </row>
    <row r="36" spans="1:9" x14ac:dyDescent="0.25">
      <c r="A36" s="15" t="s">
        <v>30</v>
      </c>
      <c r="B36" s="2">
        <v>19</v>
      </c>
      <c r="C36" s="2">
        <v>98</v>
      </c>
      <c r="D36" s="2">
        <v>0</v>
      </c>
      <c r="E36" s="2">
        <v>5</v>
      </c>
      <c r="F36" s="2">
        <v>1</v>
      </c>
      <c r="G36" s="63">
        <f t="shared" si="0"/>
        <v>123</v>
      </c>
      <c r="H36" s="10" t="s">
        <v>76</v>
      </c>
      <c r="I36" s="12"/>
    </row>
    <row r="37" spans="1:9" x14ac:dyDescent="0.25">
      <c r="A37" s="52" t="s">
        <v>31</v>
      </c>
      <c r="B37" s="58">
        <v>0</v>
      </c>
      <c r="C37" s="58">
        <v>1</v>
      </c>
      <c r="D37" s="58">
        <v>0</v>
      </c>
      <c r="E37" s="58">
        <v>0</v>
      </c>
      <c r="F37" s="58">
        <v>0</v>
      </c>
      <c r="G37" s="62">
        <f t="shared" si="0"/>
        <v>1</v>
      </c>
      <c r="H37" s="10" t="s">
        <v>77</v>
      </c>
      <c r="I37" s="12"/>
    </row>
    <row r="38" spans="1:9" x14ac:dyDescent="0.25">
      <c r="A38" s="15" t="s">
        <v>32</v>
      </c>
      <c r="B38" s="2">
        <v>0</v>
      </c>
      <c r="C38" s="2">
        <v>10</v>
      </c>
      <c r="D38" s="2">
        <v>0</v>
      </c>
      <c r="E38" s="2">
        <v>0</v>
      </c>
      <c r="F38" s="2">
        <v>0</v>
      </c>
      <c r="G38" s="63">
        <f t="shared" si="0"/>
        <v>10</v>
      </c>
      <c r="H38" s="10" t="s">
        <v>78</v>
      </c>
      <c r="I38" s="12"/>
    </row>
    <row r="39" spans="1:9" ht="9" customHeight="1" x14ac:dyDescent="0.25">
      <c r="A39" s="33"/>
      <c r="B39" s="34"/>
      <c r="C39" s="34"/>
      <c r="D39" s="34"/>
      <c r="E39" s="34"/>
      <c r="F39" s="34"/>
      <c r="G39" s="34"/>
    </row>
    <row r="40" spans="1:9" ht="23.25" customHeight="1" x14ac:dyDescent="0.25">
      <c r="A40" s="55" t="s">
        <v>1</v>
      </c>
      <c r="B40" s="56">
        <f t="shared" ref="B40:G40" si="1">SUM(B7:B38)</f>
        <v>1519</v>
      </c>
      <c r="C40" s="56">
        <f t="shared" si="1"/>
        <v>1854</v>
      </c>
      <c r="D40" s="56">
        <f t="shared" si="1"/>
        <v>158</v>
      </c>
      <c r="E40" s="56">
        <f t="shared" si="1"/>
        <v>196</v>
      </c>
      <c r="F40" s="56">
        <f t="shared" si="1"/>
        <v>243</v>
      </c>
      <c r="G40" s="57">
        <f t="shared" si="1"/>
        <v>3970</v>
      </c>
    </row>
    <row r="41" spans="1:9" x14ac:dyDescent="0.25">
      <c r="A41" s="10"/>
      <c r="B41" s="37">
        <f>B40*100/$G$40</f>
        <v>38.261964735516372</v>
      </c>
      <c r="C41" s="37">
        <f>C40*100/$G$40</f>
        <v>46.700251889168769</v>
      </c>
      <c r="D41" s="37">
        <f>D40*100/$G$40</f>
        <v>3.9798488664987404</v>
      </c>
      <c r="E41" s="37">
        <f>E40*100/$G$40</f>
        <v>4.9370277078085643</v>
      </c>
      <c r="F41" s="37">
        <f>F40*100/$G$40</f>
        <v>6.1209068010075569</v>
      </c>
      <c r="G41" s="13">
        <f>SUM(B41:F41)</f>
        <v>100</v>
      </c>
    </row>
    <row r="42" spans="1:9" x14ac:dyDescent="0.25">
      <c r="A42" s="45" t="s">
        <v>98</v>
      </c>
      <c r="B42" s="64"/>
      <c r="C42" s="64"/>
      <c r="D42" s="64"/>
      <c r="E42" s="64"/>
      <c r="F42" s="64"/>
    </row>
    <row r="43" spans="1:9" x14ac:dyDescent="0.25">
      <c r="A43" s="45"/>
      <c r="B43" s="64"/>
    </row>
    <row r="44" spans="1:9" x14ac:dyDescent="0.25">
      <c r="B44" s="64"/>
    </row>
    <row r="45" spans="1:9" x14ac:dyDescent="0.25">
      <c r="B45" s="64"/>
    </row>
    <row r="46" spans="1:9" x14ac:dyDescent="0.25">
      <c r="B46" s="64"/>
      <c r="H46" s="42"/>
    </row>
    <row r="47" spans="1:9" x14ac:dyDescent="0.25">
      <c r="B47" s="64"/>
    </row>
  </sheetData>
  <mergeCells count="7">
    <mergeCell ref="F4:F5"/>
    <mergeCell ref="G4:G5"/>
    <mergeCell ref="A4:A5"/>
    <mergeCell ref="B4:B5"/>
    <mergeCell ref="C4:C5"/>
    <mergeCell ref="E4:E5"/>
    <mergeCell ref="D4:D5"/>
  </mergeCells>
  <pageMargins left="0.17" right="0.75" top="0.2" bottom="1" header="0" footer="0"/>
  <pageSetup paperSize="9" scale="89" orientation="portrait" r:id="rId1"/>
  <headerFooter alignWithMargins="0"/>
  <ignoredErrors>
    <ignoredError sqref="B41:D41 E41:F41 G41" evalError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J46"/>
  <sheetViews>
    <sheetView zoomScaleNormal="100" workbookViewId="0">
      <selection activeCell="B76" sqref="B76"/>
    </sheetView>
  </sheetViews>
  <sheetFormatPr baseColWidth="10" defaultRowHeight="15" x14ac:dyDescent="0.25"/>
  <cols>
    <col min="1" max="1" width="21.140625" style="3" customWidth="1"/>
    <col min="2" max="6" width="12.7109375" style="2" customWidth="1"/>
    <col min="7" max="7" width="12.7109375" style="2" hidden="1" customWidth="1"/>
    <col min="8" max="8" width="12.7109375" style="2" customWidth="1"/>
    <col min="9" max="16384" width="11.42578125" style="3"/>
  </cols>
  <sheetData>
    <row r="2" spans="1:10" ht="17.25" x14ac:dyDescent="0.3">
      <c r="A2" s="1" t="s">
        <v>106</v>
      </c>
    </row>
    <row r="3" spans="1:10" x14ac:dyDescent="0.25">
      <c r="B3"/>
      <c r="C3"/>
      <c r="D3"/>
      <c r="E3"/>
      <c r="F3"/>
      <c r="G3"/>
    </row>
    <row r="4" spans="1:10" ht="18.75" customHeight="1" x14ac:dyDescent="0.25">
      <c r="A4" s="75" t="s">
        <v>82</v>
      </c>
      <c r="B4" s="77" t="s">
        <v>33</v>
      </c>
      <c r="C4" s="77" t="s">
        <v>79</v>
      </c>
      <c r="D4" s="77" t="s">
        <v>80</v>
      </c>
      <c r="E4" s="77" t="s">
        <v>35</v>
      </c>
      <c r="F4" s="77" t="s">
        <v>84</v>
      </c>
      <c r="G4" s="77" t="s">
        <v>41</v>
      </c>
      <c r="H4" s="76" t="s">
        <v>1</v>
      </c>
    </row>
    <row r="5" spans="1:10" ht="18.75" customHeight="1" x14ac:dyDescent="0.25">
      <c r="A5" s="75"/>
      <c r="B5" s="77"/>
      <c r="C5" s="77"/>
      <c r="D5" s="77"/>
      <c r="E5" s="77"/>
      <c r="F5" s="77"/>
      <c r="G5" s="77"/>
      <c r="H5" s="76"/>
    </row>
    <row r="6" spans="1:10" ht="9" customHeight="1" x14ac:dyDescent="0.25">
      <c r="A6" s="33"/>
      <c r="B6" s="35"/>
      <c r="C6" s="35"/>
      <c r="D6" s="35"/>
      <c r="E6" s="35"/>
      <c r="F6" s="35"/>
      <c r="G6" s="35"/>
      <c r="H6" s="35"/>
    </row>
    <row r="7" spans="1:10" x14ac:dyDescent="0.25">
      <c r="A7" s="52" t="s">
        <v>2</v>
      </c>
      <c r="B7" s="58">
        <v>116</v>
      </c>
      <c r="C7" s="58">
        <v>20</v>
      </c>
      <c r="D7" s="58">
        <v>9</v>
      </c>
      <c r="E7" s="58">
        <v>1</v>
      </c>
      <c r="F7" s="58">
        <v>16</v>
      </c>
      <c r="G7" s="58">
        <v>0</v>
      </c>
      <c r="H7" s="62">
        <f t="shared" ref="H7:H38" si="0">SUM(B7:G7)</f>
        <v>162</v>
      </c>
      <c r="I7" s="10" t="s">
        <v>50</v>
      </c>
      <c r="J7" s="12"/>
    </row>
    <row r="8" spans="1:10" x14ac:dyDescent="0.25">
      <c r="A8" s="15" t="s">
        <v>3</v>
      </c>
      <c r="B8" s="2">
        <v>56</v>
      </c>
      <c r="C8" s="2">
        <v>10</v>
      </c>
      <c r="D8" s="2">
        <v>20</v>
      </c>
      <c r="E8" s="2">
        <v>0</v>
      </c>
      <c r="F8" s="2">
        <v>0</v>
      </c>
      <c r="G8" s="2">
        <v>0</v>
      </c>
      <c r="H8" s="63">
        <f t="shared" si="0"/>
        <v>86</v>
      </c>
      <c r="I8" s="10" t="s">
        <v>51</v>
      </c>
      <c r="J8" s="12"/>
    </row>
    <row r="9" spans="1:10" x14ac:dyDescent="0.25">
      <c r="A9" s="52" t="s">
        <v>4</v>
      </c>
      <c r="B9" s="58">
        <v>226</v>
      </c>
      <c r="C9" s="58">
        <v>110</v>
      </c>
      <c r="D9" s="58">
        <v>35</v>
      </c>
      <c r="E9" s="58">
        <v>3</v>
      </c>
      <c r="F9" s="58">
        <v>2</v>
      </c>
      <c r="G9" s="58">
        <v>0</v>
      </c>
      <c r="H9" s="62">
        <f t="shared" si="0"/>
        <v>376</v>
      </c>
      <c r="I9" s="10" t="s">
        <v>52</v>
      </c>
      <c r="J9" s="12"/>
    </row>
    <row r="10" spans="1:10" x14ac:dyDescent="0.25">
      <c r="A10" s="15" t="s">
        <v>5</v>
      </c>
      <c r="B10" s="2">
        <v>19</v>
      </c>
      <c r="C10" s="2">
        <v>9</v>
      </c>
      <c r="D10" s="2">
        <v>8</v>
      </c>
      <c r="E10" s="2">
        <v>7</v>
      </c>
      <c r="F10" s="2">
        <v>2</v>
      </c>
      <c r="G10" s="2">
        <v>0</v>
      </c>
      <c r="H10" s="63">
        <f t="shared" si="0"/>
        <v>45</v>
      </c>
      <c r="I10" s="10" t="s">
        <v>95</v>
      </c>
      <c r="J10" s="12"/>
    </row>
    <row r="11" spans="1:10" x14ac:dyDescent="0.25">
      <c r="A11" s="52" t="s">
        <v>6</v>
      </c>
      <c r="B11" s="58">
        <v>56</v>
      </c>
      <c r="C11" s="58">
        <v>49</v>
      </c>
      <c r="D11" s="58">
        <v>6</v>
      </c>
      <c r="E11" s="58">
        <v>1</v>
      </c>
      <c r="F11" s="58">
        <v>3</v>
      </c>
      <c r="G11" s="58">
        <v>0</v>
      </c>
      <c r="H11" s="62">
        <f t="shared" si="0"/>
        <v>115</v>
      </c>
      <c r="I11" s="10" t="s">
        <v>53</v>
      </c>
      <c r="J11" s="12"/>
    </row>
    <row r="12" spans="1:10" x14ac:dyDescent="0.25">
      <c r="A12" s="15" t="s">
        <v>7</v>
      </c>
      <c r="B12" s="2">
        <v>30</v>
      </c>
      <c r="C12" s="2">
        <v>9</v>
      </c>
      <c r="D12" s="2">
        <v>13</v>
      </c>
      <c r="E12" s="2">
        <v>1</v>
      </c>
      <c r="F12" s="2">
        <v>2</v>
      </c>
      <c r="G12" s="2">
        <v>0</v>
      </c>
      <c r="H12" s="63">
        <f t="shared" si="0"/>
        <v>55</v>
      </c>
      <c r="I12" s="10" t="s">
        <v>54</v>
      </c>
      <c r="J12" s="12"/>
    </row>
    <row r="13" spans="1:10" x14ac:dyDescent="0.25">
      <c r="A13" s="52" t="s">
        <v>94</v>
      </c>
      <c r="B13" s="58">
        <v>529</v>
      </c>
      <c r="C13" s="58">
        <v>230</v>
      </c>
      <c r="D13" s="58">
        <v>152</v>
      </c>
      <c r="E13" s="58">
        <v>25</v>
      </c>
      <c r="F13" s="58">
        <v>31</v>
      </c>
      <c r="G13" s="58">
        <v>0</v>
      </c>
      <c r="H13" s="62">
        <f t="shared" si="0"/>
        <v>967</v>
      </c>
      <c r="I13" s="10" t="s">
        <v>93</v>
      </c>
      <c r="J13" s="12"/>
    </row>
    <row r="14" spans="1:10" x14ac:dyDescent="0.25">
      <c r="A14" s="15" t="s">
        <v>8</v>
      </c>
      <c r="B14" s="2">
        <v>108</v>
      </c>
      <c r="C14" s="2">
        <v>25</v>
      </c>
      <c r="D14" s="2">
        <v>13</v>
      </c>
      <c r="E14" s="2">
        <v>0</v>
      </c>
      <c r="F14" s="2">
        <v>0</v>
      </c>
      <c r="G14" s="2">
        <v>0</v>
      </c>
      <c r="H14" s="63">
        <f t="shared" si="0"/>
        <v>146</v>
      </c>
      <c r="I14" s="10" t="s">
        <v>55</v>
      </c>
      <c r="J14" s="12"/>
    </row>
    <row r="15" spans="1:10" x14ac:dyDescent="0.25">
      <c r="A15" s="52" t="s">
        <v>9</v>
      </c>
      <c r="B15" s="58">
        <v>12</v>
      </c>
      <c r="C15" s="58">
        <v>19</v>
      </c>
      <c r="D15" s="58">
        <v>5</v>
      </c>
      <c r="E15" s="58">
        <v>3</v>
      </c>
      <c r="F15" s="58">
        <v>1</v>
      </c>
      <c r="G15" s="58">
        <v>0</v>
      </c>
      <c r="H15" s="62">
        <f t="shared" si="0"/>
        <v>40</v>
      </c>
      <c r="I15" s="10" t="s">
        <v>56</v>
      </c>
      <c r="J15" s="12"/>
    </row>
    <row r="16" spans="1:10" x14ac:dyDescent="0.25">
      <c r="A16" s="15" t="s">
        <v>10</v>
      </c>
      <c r="B16" s="2">
        <v>6</v>
      </c>
      <c r="C16" s="2">
        <v>0</v>
      </c>
      <c r="D16" s="2">
        <v>3</v>
      </c>
      <c r="E16" s="2">
        <v>0</v>
      </c>
      <c r="F16" s="2">
        <v>0</v>
      </c>
      <c r="G16" s="2">
        <v>0</v>
      </c>
      <c r="H16" s="63">
        <f t="shared" si="0"/>
        <v>9</v>
      </c>
      <c r="I16" s="10" t="s">
        <v>57</v>
      </c>
      <c r="J16" s="12"/>
    </row>
    <row r="17" spans="1:10" x14ac:dyDescent="0.25">
      <c r="A17" s="52" t="s">
        <v>11</v>
      </c>
      <c r="B17" s="58">
        <v>290</v>
      </c>
      <c r="C17" s="58">
        <v>98</v>
      </c>
      <c r="D17" s="58">
        <v>87</v>
      </c>
      <c r="E17" s="58">
        <v>6</v>
      </c>
      <c r="F17" s="58">
        <v>9</v>
      </c>
      <c r="G17" s="58">
        <v>0</v>
      </c>
      <c r="H17" s="62">
        <f t="shared" si="0"/>
        <v>490</v>
      </c>
      <c r="I17" s="10" t="s">
        <v>58</v>
      </c>
      <c r="J17" s="12"/>
    </row>
    <row r="18" spans="1:10" x14ac:dyDescent="0.25">
      <c r="A18" s="15" t="s">
        <v>12</v>
      </c>
      <c r="B18" s="2">
        <v>595</v>
      </c>
      <c r="C18" s="2">
        <v>192</v>
      </c>
      <c r="D18" s="2">
        <v>93</v>
      </c>
      <c r="E18" s="2">
        <v>17</v>
      </c>
      <c r="F18" s="2">
        <v>53</v>
      </c>
      <c r="G18" s="2">
        <v>0</v>
      </c>
      <c r="H18" s="63">
        <f t="shared" si="0"/>
        <v>950</v>
      </c>
      <c r="I18" s="10" t="s">
        <v>59</v>
      </c>
      <c r="J18" s="12"/>
    </row>
    <row r="19" spans="1:10" x14ac:dyDescent="0.25">
      <c r="A19" s="52" t="s">
        <v>13</v>
      </c>
      <c r="B19" s="58">
        <v>91</v>
      </c>
      <c r="C19" s="58">
        <v>62</v>
      </c>
      <c r="D19" s="58">
        <v>43</v>
      </c>
      <c r="E19" s="58">
        <v>0</v>
      </c>
      <c r="F19" s="58">
        <v>0</v>
      </c>
      <c r="G19" s="58">
        <v>0</v>
      </c>
      <c r="H19" s="62">
        <f t="shared" si="0"/>
        <v>196</v>
      </c>
      <c r="I19" s="10" t="s">
        <v>60</v>
      </c>
      <c r="J19" s="12"/>
    </row>
    <row r="20" spans="1:10" x14ac:dyDescent="0.25">
      <c r="A20" s="15" t="s">
        <v>14</v>
      </c>
      <c r="B20" s="2">
        <v>261</v>
      </c>
      <c r="C20" s="2">
        <v>34</v>
      </c>
      <c r="D20" s="2">
        <v>9</v>
      </c>
      <c r="E20" s="2">
        <v>0</v>
      </c>
      <c r="F20" s="2">
        <v>4</v>
      </c>
      <c r="G20" s="2">
        <v>0</v>
      </c>
      <c r="H20" s="63">
        <f t="shared" si="0"/>
        <v>308</v>
      </c>
      <c r="I20" s="10" t="s">
        <v>61</v>
      </c>
      <c r="J20" s="12"/>
    </row>
    <row r="21" spans="1:10" x14ac:dyDescent="0.25">
      <c r="A21" s="52" t="s">
        <v>15</v>
      </c>
      <c r="B21" s="58">
        <v>1053</v>
      </c>
      <c r="C21" s="58">
        <v>143</v>
      </c>
      <c r="D21" s="58">
        <v>79</v>
      </c>
      <c r="E21" s="58">
        <v>37</v>
      </c>
      <c r="F21" s="58">
        <v>74</v>
      </c>
      <c r="G21" s="58">
        <v>0</v>
      </c>
      <c r="H21" s="62">
        <f t="shared" si="0"/>
        <v>1386</v>
      </c>
      <c r="I21" s="10" t="s">
        <v>62</v>
      </c>
      <c r="J21" s="12"/>
    </row>
    <row r="22" spans="1:10" x14ac:dyDescent="0.25">
      <c r="A22" s="15" t="s">
        <v>16</v>
      </c>
      <c r="B22" s="2">
        <v>23</v>
      </c>
      <c r="C22" s="2">
        <v>27</v>
      </c>
      <c r="D22" s="2">
        <v>11</v>
      </c>
      <c r="E22" s="2">
        <v>0</v>
      </c>
      <c r="F22" s="2">
        <v>3</v>
      </c>
      <c r="G22" s="2">
        <v>0</v>
      </c>
      <c r="H22" s="63">
        <f t="shared" si="0"/>
        <v>64</v>
      </c>
      <c r="I22" s="10" t="s">
        <v>63</v>
      </c>
      <c r="J22" s="12"/>
    </row>
    <row r="23" spans="1:10" x14ac:dyDescent="0.25">
      <c r="A23" s="52" t="s">
        <v>17</v>
      </c>
      <c r="B23" s="58">
        <v>7</v>
      </c>
      <c r="C23" s="58">
        <v>20</v>
      </c>
      <c r="D23" s="58">
        <v>2</v>
      </c>
      <c r="E23" s="58">
        <v>0</v>
      </c>
      <c r="F23" s="58">
        <v>0</v>
      </c>
      <c r="G23" s="58">
        <v>0</v>
      </c>
      <c r="H23" s="62">
        <f t="shared" si="0"/>
        <v>29</v>
      </c>
      <c r="I23" s="10" t="s">
        <v>64</v>
      </c>
      <c r="J23" s="12"/>
    </row>
    <row r="24" spans="1:10" x14ac:dyDescent="0.25">
      <c r="A24" s="15" t="s">
        <v>18</v>
      </c>
      <c r="B24" s="2">
        <v>113</v>
      </c>
      <c r="C24" s="2">
        <v>37</v>
      </c>
      <c r="D24" s="2">
        <v>13</v>
      </c>
      <c r="E24" s="2">
        <v>12</v>
      </c>
      <c r="F24" s="2">
        <v>0</v>
      </c>
      <c r="G24" s="2">
        <v>0</v>
      </c>
      <c r="H24" s="63">
        <f t="shared" si="0"/>
        <v>175</v>
      </c>
      <c r="I24" s="10" t="s">
        <v>65</v>
      </c>
      <c r="J24" s="12"/>
    </row>
    <row r="25" spans="1:10" x14ac:dyDescent="0.25">
      <c r="A25" s="52" t="s">
        <v>19</v>
      </c>
      <c r="B25" s="58">
        <v>49</v>
      </c>
      <c r="C25" s="58">
        <v>62</v>
      </c>
      <c r="D25" s="58">
        <v>21</v>
      </c>
      <c r="E25" s="58">
        <v>1</v>
      </c>
      <c r="F25" s="58">
        <v>2</v>
      </c>
      <c r="G25" s="58">
        <v>0</v>
      </c>
      <c r="H25" s="62">
        <f t="shared" si="0"/>
        <v>135</v>
      </c>
      <c r="I25" s="10" t="s">
        <v>66</v>
      </c>
      <c r="J25" s="12"/>
    </row>
    <row r="26" spans="1:10" x14ac:dyDescent="0.25">
      <c r="A26" s="15" t="s">
        <v>20</v>
      </c>
      <c r="B26" s="2">
        <v>125</v>
      </c>
      <c r="C26" s="2">
        <v>123</v>
      </c>
      <c r="D26" s="2">
        <v>40</v>
      </c>
      <c r="E26" s="2">
        <v>3</v>
      </c>
      <c r="F26" s="2">
        <v>0</v>
      </c>
      <c r="G26" s="2">
        <v>0</v>
      </c>
      <c r="H26" s="63">
        <f t="shared" si="0"/>
        <v>291</v>
      </c>
      <c r="I26" s="10" t="s">
        <v>67</v>
      </c>
      <c r="J26" s="12"/>
    </row>
    <row r="27" spans="1:10" x14ac:dyDescent="0.25">
      <c r="A27" s="52" t="s">
        <v>21</v>
      </c>
      <c r="B27" s="58">
        <v>24</v>
      </c>
      <c r="C27" s="58">
        <v>2</v>
      </c>
      <c r="D27" s="58">
        <v>3</v>
      </c>
      <c r="E27" s="58">
        <v>0</v>
      </c>
      <c r="F27" s="58">
        <v>4</v>
      </c>
      <c r="G27" s="58">
        <v>0</v>
      </c>
      <c r="H27" s="62">
        <f t="shared" si="0"/>
        <v>33</v>
      </c>
      <c r="I27" s="10" t="s">
        <v>68</v>
      </c>
      <c r="J27" s="12"/>
    </row>
    <row r="28" spans="1:10" x14ac:dyDescent="0.25">
      <c r="A28" s="15" t="s">
        <v>22</v>
      </c>
      <c r="B28" s="2">
        <v>472</v>
      </c>
      <c r="C28" s="2">
        <v>68</v>
      </c>
      <c r="D28" s="2">
        <v>59</v>
      </c>
      <c r="E28" s="2">
        <v>10</v>
      </c>
      <c r="F28" s="2">
        <v>48</v>
      </c>
      <c r="G28" s="2">
        <v>0</v>
      </c>
      <c r="H28" s="63">
        <f t="shared" si="0"/>
        <v>657</v>
      </c>
      <c r="I28" s="10" t="s">
        <v>69</v>
      </c>
      <c r="J28" s="12"/>
    </row>
    <row r="29" spans="1:10" x14ac:dyDescent="0.25">
      <c r="A29" s="52" t="s">
        <v>23</v>
      </c>
      <c r="B29" s="58">
        <v>862</v>
      </c>
      <c r="C29" s="58">
        <v>477</v>
      </c>
      <c r="D29" s="58">
        <v>102</v>
      </c>
      <c r="E29" s="58">
        <v>12</v>
      </c>
      <c r="F29" s="58">
        <v>17</v>
      </c>
      <c r="G29" s="58">
        <v>0</v>
      </c>
      <c r="H29" s="62">
        <f t="shared" si="0"/>
        <v>1470</v>
      </c>
      <c r="I29" s="10" t="s">
        <v>70</v>
      </c>
      <c r="J29" s="12"/>
    </row>
    <row r="30" spans="1:10" x14ac:dyDescent="0.25">
      <c r="A30" s="15" t="s">
        <v>24</v>
      </c>
      <c r="B30" s="2">
        <v>144</v>
      </c>
      <c r="C30" s="2">
        <v>103</v>
      </c>
      <c r="D30" s="2">
        <v>44</v>
      </c>
      <c r="E30" s="2">
        <v>12</v>
      </c>
      <c r="F30" s="2">
        <v>14</v>
      </c>
      <c r="G30" s="2">
        <v>0</v>
      </c>
      <c r="H30" s="63">
        <f t="shared" si="0"/>
        <v>317</v>
      </c>
      <c r="I30" s="10" t="s">
        <v>71</v>
      </c>
      <c r="J30" s="12"/>
    </row>
    <row r="31" spans="1:10" x14ac:dyDescent="0.25">
      <c r="A31" s="52" t="s">
        <v>25</v>
      </c>
      <c r="B31" s="58">
        <v>58</v>
      </c>
      <c r="C31" s="58">
        <v>27</v>
      </c>
      <c r="D31" s="58">
        <v>18</v>
      </c>
      <c r="E31" s="58">
        <v>5</v>
      </c>
      <c r="F31" s="58">
        <v>0</v>
      </c>
      <c r="G31" s="58">
        <v>0</v>
      </c>
      <c r="H31" s="62">
        <f t="shared" si="0"/>
        <v>108</v>
      </c>
      <c r="I31" s="10" t="s">
        <v>72</v>
      </c>
      <c r="J31" s="12"/>
    </row>
    <row r="32" spans="1:10" x14ac:dyDescent="0.25">
      <c r="A32" s="15" t="s">
        <v>26</v>
      </c>
      <c r="B32" s="2">
        <v>70</v>
      </c>
      <c r="C32" s="2">
        <v>38</v>
      </c>
      <c r="D32" s="2">
        <v>11</v>
      </c>
      <c r="E32" s="2">
        <v>0</v>
      </c>
      <c r="F32" s="2">
        <v>6</v>
      </c>
      <c r="G32" s="2">
        <v>0</v>
      </c>
      <c r="H32" s="63">
        <f t="shared" si="0"/>
        <v>125</v>
      </c>
      <c r="I32" s="10" t="s">
        <v>73</v>
      </c>
      <c r="J32" s="12"/>
    </row>
    <row r="33" spans="1:10" x14ac:dyDescent="0.25">
      <c r="A33" s="52" t="s">
        <v>27</v>
      </c>
      <c r="B33" s="58">
        <v>26</v>
      </c>
      <c r="C33" s="58">
        <v>11</v>
      </c>
      <c r="D33" s="58">
        <v>17</v>
      </c>
      <c r="E33" s="58">
        <v>1</v>
      </c>
      <c r="F33" s="58">
        <v>1</v>
      </c>
      <c r="G33" s="58">
        <v>0</v>
      </c>
      <c r="H33" s="62">
        <f t="shared" si="0"/>
        <v>56</v>
      </c>
      <c r="I33" s="10" t="s">
        <v>74</v>
      </c>
      <c r="J33" s="12"/>
    </row>
    <row r="34" spans="1:10" x14ac:dyDescent="0.25">
      <c r="A34" s="15" t="s">
        <v>28</v>
      </c>
      <c r="B34" s="2">
        <v>12</v>
      </c>
      <c r="C34" s="2">
        <v>28</v>
      </c>
      <c r="D34" s="2">
        <v>2</v>
      </c>
      <c r="E34" s="2">
        <v>10</v>
      </c>
      <c r="F34" s="2">
        <v>0</v>
      </c>
      <c r="G34" s="2">
        <v>0</v>
      </c>
      <c r="H34" s="63">
        <f t="shared" si="0"/>
        <v>52</v>
      </c>
      <c r="I34" s="10" t="s">
        <v>96</v>
      </c>
      <c r="J34" s="12"/>
    </row>
    <row r="35" spans="1:10" x14ac:dyDescent="0.25">
      <c r="A35" s="52" t="s">
        <v>29</v>
      </c>
      <c r="B35" s="58">
        <v>41</v>
      </c>
      <c r="C35" s="58">
        <v>1</v>
      </c>
      <c r="D35" s="58">
        <v>2</v>
      </c>
      <c r="E35" s="58">
        <v>0</v>
      </c>
      <c r="F35" s="58">
        <v>1</v>
      </c>
      <c r="G35" s="58">
        <v>0</v>
      </c>
      <c r="H35" s="62">
        <f t="shared" si="0"/>
        <v>45</v>
      </c>
      <c r="I35" s="10" t="s">
        <v>75</v>
      </c>
      <c r="J35" s="12"/>
    </row>
    <row r="36" spans="1:10" x14ac:dyDescent="0.25">
      <c r="A36" s="15" t="s">
        <v>30</v>
      </c>
      <c r="B36" s="2">
        <v>41</v>
      </c>
      <c r="C36" s="2">
        <v>44</v>
      </c>
      <c r="D36" s="2">
        <v>8</v>
      </c>
      <c r="E36" s="2">
        <v>0</v>
      </c>
      <c r="F36" s="2">
        <v>1</v>
      </c>
      <c r="G36" s="2">
        <v>0</v>
      </c>
      <c r="H36" s="63">
        <f t="shared" si="0"/>
        <v>94</v>
      </c>
      <c r="I36" s="10" t="s">
        <v>76</v>
      </c>
      <c r="J36" s="12"/>
    </row>
    <row r="37" spans="1:10" x14ac:dyDescent="0.25">
      <c r="A37" s="52" t="s">
        <v>31</v>
      </c>
      <c r="B37" s="58">
        <v>18</v>
      </c>
      <c r="C37" s="58">
        <v>39</v>
      </c>
      <c r="D37" s="58">
        <v>5</v>
      </c>
      <c r="E37" s="58">
        <v>0</v>
      </c>
      <c r="F37" s="58">
        <v>3</v>
      </c>
      <c r="G37" s="58">
        <v>0</v>
      </c>
      <c r="H37" s="62">
        <f t="shared" si="0"/>
        <v>65</v>
      </c>
      <c r="I37" s="10" t="s">
        <v>77</v>
      </c>
      <c r="J37" s="12"/>
    </row>
    <row r="38" spans="1:10" x14ac:dyDescent="0.25">
      <c r="A38" s="15" t="s">
        <v>32</v>
      </c>
      <c r="B38" s="2">
        <v>38</v>
      </c>
      <c r="C38" s="2">
        <v>10</v>
      </c>
      <c r="D38" s="2">
        <v>6</v>
      </c>
      <c r="E38" s="2">
        <v>0</v>
      </c>
      <c r="F38" s="2">
        <v>1</v>
      </c>
      <c r="G38" s="2">
        <v>0</v>
      </c>
      <c r="H38" s="63">
        <f t="shared" si="0"/>
        <v>55</v>
      </c>
      <c r="I38" s="10" t="s">
        <v>78</v>
      </c>
      <c r="J38" s="12"/>
    </row>
    <row r="39" spans="1:10" ht="8.25" customHeight="1" x14ac:dyDescent="0.25">
      <c r="A39" s="33"/>
      <c r="B39" s="34"/>
      <c r="C39" s="34"/>
      <c r="D39" s="34"/>
      <c r="E39" s="34"/>
      <c r="F39" s="34"/>
      <c r="G39" s="34"/>
      <c r="H39" s="34"/>
    </row>
    <row r="40" spans="1:10" ht="23.25" customHeight="1" x14ac:dyDescent="0.25">
      <c r="A40" s="55" t="s">
        <v>1</v>
      </c>
      <c r="B40" s="56">
        <f t="shared" ref="B40:H40" si="1">SUM(B7:B38)</f>
        <v>5571</v>
      </c>
      <c r="C40" s="56">
        <f t="shared" si="1"/>
        <v>2127</v>
      </c>
      <c r="D40" s="56">
        <f t="shared" si="1"/>
        <v>939</v>
      </c>
      <c r="E40" s="56">
        <f t="shared" si="1"/>
        <v>167</v>
      </c>
      <c r="F40" s="56">
        <f t="shared" si="1"/>
        <v>298</v>
      </c>
      <c r="G40" s="56">
        <f t="shared" si="1"/>
        <v>0</v>
      </c>
      <c r="H40" s="57">
        <f t="shared" si="1"/>
        <v>9102</v>
      </c>
    </row>
    <row r="41" spans="1:10" x14ac:dyDescent="0.25">
      <c r="A41" s="10"/>
      <c r="B41" s="37">
        <f>B40*100/$H$40</f>
        <v>61.206328279499012</v>
      </c>
      <c r="C41" s="37">
        <f>C40*100/$H$40</f>
        <v>23.368490441661173</v>
      </c>
      <c r="D41" s="37">
        <f>D40*100/$H$40</f>
        <v>10.31641397495056</v>
      </c>
      <c r="E41" s="37">
        <f>E40*100/$H$40</f>
        <v>1.8347615908591519</v>
      </c>
      <c r="F41" s="37">
        <f>F40*100/$H$40</f>
        <v>3.2740057130301032</v>
      </c>
      <c r="G41" s="43">
        <f t="shared" ref="G41" si="2">G40*100/$H$40</f>
        <v>0</v>
      </c>
      <c r="H41" s="13">
        <f>SUM(B41:G41)</f>
        <v>100</v>
      </c>
      <c r="I41" s="10"/>
    </row>
    <row r="42" spans="1:10" x14ac:dyDescent="0.25">
      <c r="A42" s="45" t="s">
        <v>98</v>
      </c>
      <c r="B42" s="64"/>
      <c r="C42" s="64"/>
      <c r="D42" s="64"/>
      <c r="E42" s="64"/>
      <c r="F42" s="64"/>
    </row>
    <row r="43" spans="1:10" x14ac:dyDescent="0.25">
      <c r="A43" s="45"/>
      <c r="D43" s="64"/>
    </row>
    <row r="44" spans="1:10" x14ac:dyDescent="0.25">
      <c r="D44" s="64"/>
    </row>
    <row r="45" spans="1:10" x14ac:dyDescent="0.25">
      <c r="D45" s="64"/>
    </row>
    <row r="46" spans="1:10" x14ac:dyDescent="0.25">
      <c r="D46" s="64"/>
    </row>
  </sheetData>
  <mergeCells count="8">
    <mergeCell ref="F4:F5"/>
    <mergeCell ref="G4:G5"/>
    <mergeCell ref="H4:H5"/>
    <mergeCell ref="A4:A5"/>
    <mergeCell ref="B4:B5"/>
    <mergeCell ref="C4:C5"/>
    <mergeCell ref="D4:D5"/>
    <mergeCell ref="E4:E5"/>
  </mergeCells>
  <pageMargins left="0.17" right="0.75" top="0.2" bottom="1" header="0" footer="0"/>
  <pageSetup paperSize="9" scale="89" orientation="portrait" r:id="rId1"/>
  <headerFooter alignWithMargins="0"/>
  <ignoredErrors>
    <ignoredError sqref="B41:D41 F41:H41" evalErro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1"/>
  <sheetViews>
    <sheetView workbookViewId="0">
      <selection activeCell="A86" sqref="A86"/>
    </sheetView>
  </sheetViews>
  <sheetFormatPr baseColWidth="10" defaultRowHeight="12.75" x14ac:dyDescent="0.2"/>
  <cols>
    <col min="1" max="1" width="22.85546875" customWidth="1"/>
    <col min="2" max="2" width="11.85546875" customWidth="1"/>
    <col min="3" max="3" width="12.5703125" customWidth="1"/>
    <col min="4" max="5" width="12.42578125" customWidth="1"/>
    <col min="6" max="6" width="10" hidden="1" customWidth="1"/>
    <col min="7" max="7" width="10.7109375" customWidth="1"/>
    <col min="9" max="9" width="12.140625" customWidth="1"/>
    <col min="10" max="10" width="12.42578125" customWidth="1"/>
    <col min="11" max="11" width="12.42578125" hidden="1" customWidth="1"/>
    <col min="13" max="13" width="10" customWidth="1"/>
  </cols>
  <sheetData>
    <row r="1" spans="1:14" ht="17.25" x14ac:dyDescent="0.3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</row>
    <row r="2" spans="1:14" ht="17.25" x14ac:dyDescent="0.3">
      <c r="A2" s="21" t="s">
        <v>107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4" x14ac:dyDescent="0.2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pans="1:14" ht="30" customHeight="1" x14ac:dyDescent="0.2">
      <c r="A4" s="73" t="s">
        <v>43</v>
      </c>
      <c r="B4" s="81" t="s">
        <v>86</v>
      </c>
      <c r="C4" s="81"/>
      <c r="D4" s="81"/>
      <c r="E4" s="81"/>
      <c r="F4" s="81"/>
      <c r="G4" s="80" t="s">
        <v>42</v>
      </c>
      <c r="H4" s="81" t="s">
        <v>87</v>
      </c>
      <c r="I4" s="81"/>
      <c r="J4" s="81"/>
      <c r="K4" s="81"/>
      <c r="L4" s="80" t="s">
        <v>42</v>
      </c>
      <c r="M4" s="79" t="s">
        <v>90</v>
      </c>
    </row>
    <row r="5" spans="1:14" ht="33.75" customHeight="1" x14ac:dyDescent="0.2">
      <c r="A5" s="73"/>
      <c r="B5" s="61" t="s">
        <v>46</v>
      </c>
      <c r="C5" s="61" t="s">
        <v>47</v>
      </c>
      <c r="D5" s="61" t="s">
        <v>48</v>
      </c>
      <c r="E5" s="61" t="s">
        <v>92</v>
      </c>
      <c r="F5" s="61" t="s">
        <v>91</v>
      </c>
      <c r="G5" s="80"/>
      <c r="H5" s="61" t="s">
        <v>46</v>
      </c>
      <c r="I5" s="61" t="s">
        <v>47</v>
      </c>
      <c r="J5" s="61" t="s">
        <v>48</v>
      </c>
      <c r="K5" s="61" t="s">
        <v>91</v>
      </c>
      <c r="L5" s="80"/>
      <c r="M5" s="79"/>
    </row>
    <row r="6" spans="1:14" ht="11.25" customHeight="1" x14ac:dyDescent="0.2">
      <c r="A6" s="26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8"/>
    </row>
    <row r="7" spans="1:14" ht="15" x14ac:dyDescent="0.25">
      <c r="A7" s="52" t="s">
        <v>33</v>
      </c>
      <c r="B7" s="58">
        <v>975</v>
      </c>
      <c r="C7" s="58">
        <v>395</v>
      </c>
      <c r="D7" s="58">
        <v>148</v>
      </c>
      <c r="E7" s="58">
        <v>1</v>
      </c>
      <c r="F7" s="58"/>
      <c r="G7" s="62">
        <f>SUM(B7:F7)</f>
        <v>1519</v>
      </c>
      <c r="H7" s="58">
        <v>2739</v>
      </c>
      <c r="I7" s="58">
        <v>45</v>
      </c>
      <c r="J7" s="58">
        <v>2787</v>
      </c>
      <c r="K7" s="58"/>
      <c r="L7" s="62">
        <f>SUM(H7:K7)</f>
        <v>5571</v>
      </c>
      <c r="M7" s="62">
        <f t="shared" ref="M7:M12" si="0">G7+L7</f>
        <v>7090</v>
      </c>
    </row>
    <row r="8" spans="1:14" ht="15" x14ac:dyDescent="0.25">
      <c r="A8" s="29" t="s">
        <v>79</v>
      </c>
      <c r="B8" s="30">
        <v>1473</v>
      </c>
      <c r="C8" s="30">
        <v>309</v>
      </c>
      <c r="D8" s="30">
        <v>72</v>
      </c>
      <c r="E8" s="30">
        <v>0</v>
      </c>
      <c r="F8" s="30"/>
      <c r="G8" s="65">
        <f t="shared" ref="G8:G12" si="1">SUM(B8:F8)</f>
        <v>1854</v>
      </c>
      <c r="H8" s="30">
        <v>623</v>
      </c>
      <c r="I8" s="30">
        <v>64</v>
      </c>
      <c r="J8" s="30">
        <v>1440</v>
      </c>
      <c r="K8" s="30"/>
      <c r="L8" s="66">
        <f t="shared" ref="L8:L12" si="2">SUM(H8:K8)</f>
        <v>2127</v>
      </c>
      <c r="M8" s="65">
        <f t="shared" si="0"/>
        <v>3981</v>
      </c>
    </row>
    <row r="9" spans="1:14" ht="15" x14ac:dyDescent="0.25">
      <c r="A9" s="52" t="s">
        <v>80</v>
      </c>
      <c r="B9" s="58">
        <v>25</v>
      </c>
      <c r="C9" s="58">
        <v>124</v>
      </c>
      <c r="D9" s="58">
        <v>9</v>
      </c>
      <c r="E9" s="58">
        <v>0</v>
      </c>
      <c r="F9" s="58"/>
      <c r="G9" s="62">
        <f t="shared" si="1"/>
        <v>158</v>
      </c>
      <c r="H9" s="58">
        <v>349</v>
      </c>
      <c r="I9" s="58">
        <v>41</v>
      </c>
      <c r="J9" s="58">
        <v>549</v>
      </c>
      <c r="K9" s="58"/>
      <c r="L9" s="62">
        <f t="shared" si="2"/>
        <v>939</v>
      </c>
      <c r="M9" s="62">
        <f t="shared" si="0"/>
        <v>1097</v>
      </c>
    </row>
    <row r="10" spans="1:14" ht="15" x14ac:dyDescent="0.25">
      <c r="A10" s="29" t="s">
        <v>35</v>
      </c>
      <c r="B10" s="30">
        <v>180</v>
      </c>
      <c r="C10" s="30">
        <v>8</v>
      </c>
      <c r="D10" s="30">
        <v>8</v>
      </c>
      <c r="E10" s="30">
        <v>0</v>
      </c>
      <c r="F10" s="30"/>
      <c r="G10" s="65">
        <f t="shared" si="1"/>
        <v>196</v>
      </c>
      <c r="H10" s="30">
        <v>59</v>
      </c>
      <c r="I10" s="30">
        <v>4</v>
      </c>
      <c r="J10" s="30">
        <v>104</v>
      </c>
      <c r="K10" s="30"/>
      <c r="L10" s="66">
        <f t="shared" si="2"/>
        <v>167</v>
      </c>
      <c r="M10" s="65">
        <f t="shared" si="0"/>
        <v>363</v>
      </c>
    </row>
    <row r="11" spans="1:14" ht="15" x14ac:dyDescent="0.25">
      <c r="A11" s="52" t="s">
        <v>34</v>
      </c>
      <c r="B11" s="58">
        <v>219</v>
      </c>
      <c r="C11" s="58">
        <v>21</v>
      </c>
      <c r="D11" s="58">
        <v>3</v>
      </c>
      <c r="E11" s="58">
        <v>0</v>
      </c>
      <c r="F11" s="58"/>
      <c r="G11" s="62">
        <f t="shared" si="1"/>
        <v>243</v>
      </c>
      <c r="H11" s="58">
        <v>180</v>
      </c>
      <c r="I11" s="58">
        <v>2</v>
      </c>
      <c r="J11" s="58">
        <v>116</v>
      </c>
      <c r="K11" s="58"/>
      <c r="L11" s="62">
        <f t="shared" si="2"/>
        <v>298</v>
      </c>
      <c r="M11" s="62">
        <f t="shared" si="0"/>
        <v>541</v>
      </c>
    </row>
    <row r="12" spans="1:14" ht="15" hidden="1" x14ac:dyDescent="0.25">
      <c r="A12" s="29" t="s">
        <v>41</v>
      </c>
      <c r="B12" s="30"/>
      <c r="C12" s="30"/>
      <c r="D12" s="30"/>
      <c r="E12" s="30"/>
      <c r="F12" s="30"/>
      <c r="G12" s="65">
        <f t="shared" si="1"/>
        <v>0</v>
      </c>
      <c r="H12" s="30"/>
      <c r="I12" s="30"/>
      <c r="J12" s="30"/>
      <c r="K12" s="30"/>
      <c r="L12" s="66">
        <f t="shared" si="2"/>
        <v>0</v>
      </c>
      <c r="M12" s="65">
        <f t="shared" si="0"/>
        <v>0</v>
      </c>
    </row>
    <row r="13" spans="1:14" ht="8.25" customHeight="1" x14ac:dyDescent="0.2">
      <c r="A13" s="26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</row>
    <row r="14" spans="1:14" ht="15.75" x14ac:dyDescent="0.2">
      <c r="A14" s="60" t="s">
        <v>1</v>
      </c>
      <c r="B14" s="57">
        <f t="shared" ref="B14:M14" si="3">SUM(B7:B12)</f>
        <v>2872</v>
      </c>
      <c r="C14" s="57">
        <f t="shared" si="3"/>
        <v>857</v>
      </c>
      <c r="D14" s="57">
        <f t="shared" si="3"/>
        <v>240</v>
      </c>
      <c r="E14" s="57">
        <f t="shared" si="3"/>
        <v>1</v>
      </c>
      <c r="F14" s="57">
        <f t="shared" si="3"/>
        <v>0</v>
      </c>
      <c r="G14" s="57">
        <f t="shared" si="3"/>
        <v>3970</v>
      </c>
      <c r="H14" s="57">
        <f t="shared" si="3"/>
        <v>3950</v>
      </c>
      <c r="I14" s="57">
        <f t="shared" si="3"/>
        <v>156</v>
      </c>
      <c r="J14" s="57">
        <f t="shared" si="3"/>
        <v>4996</v>
      </c>
      <c r="K14" s="57">
        <f t="shared" si="3"/>
        <v>0</v>
      </c>
      <c r="L14" s="57">
        <f t="shared" si="3"/>
        <v>9102</v>
      </c>
      <c r="M14" s="57">
        <f t="shared" si="3"/>
        <v>13072</v>
      </c>
    </row>
    <row r="15" spans="1:14" x14ac:dyDescent="0.2">
      <c r="A15" s="18"/>
      <c r="B15" s="72">
        <f>B14*100/$G$14</f>
        <v>72.342569269521405</v>
      </c>
      <c r="C15" s="72">
        <f>C14*100/$G$14</f>
        <v>21.58690176322418</v>
      </c>
      <c r="D15" s="72">
        <v>6.1</v>
      </c>
      <c r="E15" s="72">
        <f>E14*100/$G$14</f>
        <v>2.5188916876574308E-2</v>
      </c>
      <c r="F15" s="70">
        <f>F14*100/$G$14</f>
        <v>0</v>
      </c>
      <c r="G15" s="14">
        <f>SUM(B15:F15)</f>
        <v>100.05465994962215</v>
      </c>
      <c r="H15" s="39">
        <f>H14*100/$L$14</f>
        <v>43.397055592177544</v>
      </c>
      <c r="I15" s="39">
        <f>I14*100/$L$14</f>
        <v>1.7139090309822018</v>
      </c>
      <c r="J15" s="39">
        <f>J14*100/$L$14</f>
        <v>54.889035376840255</v>
      </c>
      <c r="K15" s="39">
        <f>K14*100/$L$14</f>
        <v>0</v>
      </c>
      <c r="L15" s="14">
        <v>100</v>
      </c>
      <c r="M15" s="38"/>
      <c r="N15" s="17"/>
    </row>
    <row r="16" spans="1:14" x14ac:dyDescent="0.2">
      <c r="A16" s="47" t="s">
        <v>98</v>
      </c>
      <c r="B16" s="67"/>
      <c r="C16" s="67"/>
      <c r="D16" s="38"/>
      <c r="E16" s="67"/>
      <c r="F16" s="67"/>
      <c r="G16" s="67"/>
      <c r="H16" s="67"/>
      <c r="I16" s="67"/>
      <c r="J16" s="67"/>
      <c r="K16" s="17"/>
      <c r="L16" s="17"/>
      <c r="M16" s="17"/>
    </row>
    <row r="17" spans="1:14" x14ac:dyDescent="0.2">
      <c r="A17" s="46" t="s">
        <v>100</v>
      </c>
      <c r="B17" s="25"/>
      <c r="C17" s="25"/>
      <c r="D17" s="25"/>
      <c r="E17" s="25"/>
      <c r="F17" s="25"/>
      <c r="G17" s="25"/>
      <c r="H17" s="25"/>
      <c r="I17" s="25"/>
    </row>
    <row r="18" spans="1:14" x14ac:dyDescent="0.2">
      <c r="A18" s="47" t="s">
        <v>99</v>
      </c>
    </row>
    <row r="22" spans="1:14" x14ac:dyDescent="0.2">
      <c r="N22" s="17"/>
    </row>
    <row r="33" spans="1:8" x14ac:dyDescent="0.2">
      <c r="A33" s="40"/>
      <c r="B33" s="40"/>
      <c r="C33" s="40"/>
      <c r="D33" s="40"/>
      <c r="E33" s="40"/>
      <c r="F33" s="40"/>
      <c r="G33" s="40"/>
      <c r="H33" s="40"/>
    </row>
    <row r="34" spans="1:8" x14ac:dyDescent="0.2">
      <c r="A34" s="40"/>
      <c r="B34" s="40"/>
      <c r="C34" s="40"/>
      <c r="D34" s="40"/>
      <c r="E34" s="40"/>
      <c r="F34" s="40"/>
      <c r="G34" s="40"/>
      <c r="H34" s="40"/>
    </row>
    <row r="35" spans="1:8" x14ac:dyDescent="0.2">
      <c r="A35" s="40"/>
      <c r="B35" s="40"/>
      <c r="C35" s="40"/>
      <c r="D35" s="40"/>
      <c r="E35" s="40"/>
      <c r="F35" s="40"/>
      <c r="G35" s="40"/>
      <c r="H35" s="40"/>
    </row>
    <row r="36" spans="1:8" x14ac:dyDescent="0.2">
      <c r="A36" s="40"/>
      <c r="B36" s="40"/>
      <c r="C36" s="40"/>
      <c r="D36" s="40"/>
      <c r="E36" s="40"/>
      <c r="F36" s="40"/>
      <c r="G36" s="40"/>
      <c r="H36" s="40"/>
    </row>
    <row r="37" spans="1:8" x14ac:dyDescent="0.2">
      <c r="A37" s="40"/>
      <c r="B37" s="40"/>
      <c r="C37" s="40"/>
      <c r="D37" s="40"/>
      <c r="E37" s="40"/>
      <c r="F37" s="40"/>
      <c r="G37" s="40"/>
      <c r="H37" s="40"/>
    </row>
    <row r="38" spans="1:8" x14ac:dyDescent="0.2">
      <c r="A38" s="40"/>
      <c r="B38" s="40"/>
      <c r="C38" s="40"/>
      <c r="D38" s="40"/>
      <c r="E38" s="40"/>
      <c r="F38" s="40"/>
      <c r="G38" s="40"/>
      <c r="H38" s="40"/>
    </row>
    <row r="39" spans="1:8" x14ac:dyDescent="0.2">
      <c r="A39" s="40"/>
      <c r="B39" s="40"/>
      <c r="C39" s="40"/>
      <c r="D39" s="40"/>
      <c r="E39" s="40"/>
      <c r="F39" s="40"/>
      <c r="G39" s="40"/>
      <c r="H39" s="40"/>
    </row>
    <row r="40" spans="1:8" x14ac:dyDescent="0.2">
      <c r="D40" s="40"/>
    </row>
    <row r="41" spans="1:8" x14ac:dyDescent="0.2">
      <c r="D41" s="40"/>
    </row>
  </sheetData>
  <mergeCells count="6">
    <mergeCell ref="A4:A5"/>
    <mergeCell ref="G4:G5"/>
    <mergeCell ref="L4:L5"/>
    <mergeCell ref="M4:M5"/>
    <mergeCell ref="B4:F4"/>
    <mergeCell ref="H4:K4"/>
  </mergeCells>
  <pageMargins left="0.7" right="0.7" top="0.75" bottom="0.75" header="0.3" footer="0.3"/>
  <pageSetup paperSize="9" orientation="portrait" r:id="rId1"/>
  <ignoredErrors>
    <ignoredError sqref="B15 H15 E15:G15 K15 J15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10.3.1</vt:lpstr>
      <vt:lpstr>10.3.2</vt:lpstr>
      <vt:lpstr>10.3.3</vt:lpstr>
      <vt:lpstr>10.3.4</vt:lpstr>
      <vt:lpstr>10.3.5</vt:lpstr>
      <vt:lpstr>10.3.6</vt:lpstr>
    </vt:vector>
  </TitlesOfParts>
  <Company>Secretaría de Comunicaciones y Transportes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SCT</dc:creator>
  <cp:lastModifiedBy>Administrador</cp:lastModifiedBy>
  <dcterms:created xsi:type="dcterms:W3CDTF">2011-01-26T18:25:07Z</dcterms:created>
  <dcterms:modified xsi:type="dcterms:W3CDTF">2022-06-29T18:03:41Z</dcterms:modified>
</cp:coreProperties>
</file>