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Usuarios\mflorviv\Documents\Estadística\Estadística Básica 2021\"/>
    </mc:Choice>
  </mc:AlternateContent>
  <xr:revisionPtr revIDLastSave="0" documentId="13_ncr:1_{6106A8B9-178D-4BFF-B3D2-0A3181BF69A5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6" r:id="rId20"/>
    <sheet name="1.4.2" sheetId="37" r:id="rId21"/>
  </sheets>
  <externalReferences>
    <externalReference r:id="rId22"/>
    <externalReference r:id="rId23"/>
  </externalReferences>
  <definedNames>
    <definedName name="_xlnm._FilterDatabase" localSheetId="13" hidden="1">' 1.1.10'!$A$7:$H$66</definedName>
    <definedName name="_xlnm._FilterDatabase" localSheetId="14" hidden="1">' 1.1.11'!$A$7:$M$66</definedName>
    <definedName name="_xlnm._FilterDatabase" localSheetId="1" hidden="1">'1.1.2'!$A$7:$C$34</definedName>
    <definedName name="_xlnm._FilterDatabase" localSheetId="2" hidden="1">'1.1.3'!$A$6</definedName>
    <definedName name="_xlnm._FilterDatabase" localSheetId="4" hidden="1">'1.1.5'!$A$7:$H$38</definedName>
    <definedName name="_xlnm._FilterDatabase" localSheetId="5" hidden="1">'1.1.6'!$A$7:$I$38</definedName>
    <definedName name="_xlnm._FilterDatabase" localSheetId="6" hidden="1">'1.1.6.1'!$A$7:$I$38</definedName>
    <definedName name="_xlnm._FilterDatabase" localSheetId="7" hidden="1">'1.1.6.2'!$A$8:$I$39</definedName>
    <definedName name="_xlnm._FilterDatabase" localSheetId="8" hidden="1">'1.1.7'!$A$7:$N$38</definedName>
    <definedName name="_xlnm._FilterDatabase" localSheetId="9" hidden="1">'1.1.7.1'!$A$7:$N$38</definedName>
    <definedName name="_xlnm._FilterDatabase" localSheetId="10" hidden="1">'1.1.7.2'!$A$8:$N$39</definedName>
    <definedName name="_xlnm._FilterDatabase" localSheetId="11" hidden="1">'1.1.8'!$A$8:$E$39</definedName>
    <definedName name="_xlnm._FilterDatabase" localSheetId="12" hidden="1">'1.1.9'!$A$8:$E$39</definedName>
    <definedName name="_xlnm._FilterDatabase" localSheetId="16" hidden="1">'1.2.2'!$A$8:$E$39</definedName>
    <definedName name="_xlnm._FilterDatabase" localSheetId="17" hidden="1">'1.2.3'!$A$8:$E$39</definedName>
    <definedName name="_xlnm._FilterDatabase" localSheetId="18" hidden="1">'1.3.1 '!$A$9:$F$9</definedName>
    <definedName name="_xlnm._FilterDatabase" localSheetId="19" hidden="1">'1.4.1  '!$A$9:$E$14</definedName>
    <definedName name="_xlnm._FilterDatabase" localSheetId="20" hidden="1">'1.4.2'!$A$7:$K$10</definedName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19">'[2]1.1.3'!#REF!</definedName>
    <definedName name="pro" localSheetId="20">'[2]1.1.3'!#REF!</definedName>
    <definedName name="pro">'1.1.3'!#REF!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29" l="1"/>
  <c r="D41" i="29"/>
  <c r="E41" i="29"/>
  <c r="F41" i="29"/>
  <c r="B22" i="4" l="1"/>
  <c r="M68" i="27" l="1"/>
  <c r="G68" i="26"/>
  <c r="G69" i="26"/>
  <c r="G8" i="37"/>
  <c r="M67" i="27" l="1"/>
  <c r="B71" i="27"/>
  <c r="C71" i="27"/>
  <c r="D71" i="27"/>
  <c r="E71" i="27"/>
  <c r="F71" i="27"/>
  <c r="G71" i="27"/>
  <c r="H71" i="27"/>
  <c r="I71" i="27"/>
  <c r="J71" i="27"/>
  <c r="K71" i="27"/>
  <c r="G67" i="26"/>
  <c r="B36" i="31" l="1"/>
  <c r="B10" i="4" l="1"/>
  <c r="M65" i="27" l="1"/>
  <c r="G65" i="26"/>
  <c r="L71" i="27" l="1"/>
  <c r="M69" i="27"/>
  <c r="C71" i="26"/>
  <c r="D71" i="26"/>
  <c r="E71" i="26"/>
  <c r="F71" i="26"/>
  <c r="H71" i="26"/>
  <c r="B71" i="26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E12" i="37" l="1"/>
  <c r="I10" i="37" s="1"/>
  <c r="D12" i="37"/>
  <c r="H10" i="37" s="1"/>
  <c r="C12" i="37"/>
  <c r="B12" i="37"/>
  <c r="C13" i="36"/>
  <c r="E12" i="36" s="1"/>
  <c r="B13" i="36"/>
  <c r="D10" i="36" s="1"/>
  <c r="I9" i="37" l="1"/>
  <c r="K12" i="37"/>
  <c r="I7" i="37"/>
  <c r="E11" i="36"/>
  <c r="E9" i="36"/>
  <c r="D9" i="36"/>
  <c r="D11" i="36"/>
  <c r="J12" i="37"/>
  <c r="H9" i="37"/>
  <c r="H7" i="37"/>
  <c r="G7" i="37"/>
  <c r="F7" i="37"/>
  <c r="F10" i="37"/>
  <c r="G10" i="37"/>
  <c r="F8" i="37"/>
  <c r="F9" i="37"/>
  <c r="H8" i="37"/>
  <c r="I8" i="37"/>
  <c r="D12" i="36"/>
  <c r="E10" i="36"/>
  <c r="E13" i="36" l="1"/>
  <c r="I12" i="37"/>
  <c r="F12" i="37"/>
  <c r="H12" i="37"/>
  <c r="D13" i="36"/>
  <c r="G12" i="37"/>
  <c r="M64" i="27"/>
  <c r="G64" i="26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M63" i="27" l="1"/>
  <c r="M62" i="27"/>
  <c r="G63" i="26"/>
  <c r="G62" i="26"/>
  <c r="M60" i="27" l="1"/>
  <c r="M61" i="27"/>
  <c r="M66" i="27"/>
  <c r="G66" i="26"/>
  <c r="G7" i="4" l="1"/>
  <c r="G61" i="26" l="1"/>
  <c r="C30" i="1"/>
  <c r="G60" i="26" l="1"/>
  <c r="C24" i="1"/>
  <c r="M59" i="27"/>
  <c r="G59" i="26"/>
  <c r="B41" i="20" l="1"/>
  <c r="C8" i="3" l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F11" i="25" s="1"/>
  <c r="C17" i="25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13" i="25" l="1"/>
  <c r="D11" i="25"/>
  <c r="D11" i="3"/>
  <c r="D13" i="3"/>
  <c r="C7" i="31"/>
  <c r="C17" i="31"/>
  <c r="G71" i="26"/>
  <c r="M71" i="27"/>
  <c r="F15" i="25"/>
  <c r="F9" i="25"/>
  <c r="F13" i="25"/>
  <c r="C15" i="3"/>
  <c r="D8" i="3" s="1"/>
  <c r="G40" i="7"/>
  <c r="D9" i="25"/>
  <c r="M41" i="14"/>
  <c r="M40" i="10"/>
  <c r="G40" i="11"/>
  <c r="M40" i="9"/>
  <c r="D10" i="3"/>
  <c r="D12" i="3"/>
  <c r="C16" i="31"/>
  <c r="C15" i="31"/>
  <c r="D15" i="25"/>
  <c r="C10" i="31"/>
  <c r="C11" i="31"/>
  <c r="G10" i="4"/>
  <c r="E11" i="4" s="1"/>
  <c r="M22" i="4"/>
  <c r="D11" i="1"/>
  <c r="D14" i="1"/>
  <c r="D12" i="1"/>
  <c r="D15" i="1"/>
  <c r="D13" i="19"/>
  <c r="C14" i="19" s="1"/>
  <c r="D41" i="16"/>
  <c r="C42" i="16" s="1"/>
  <c r="D41" i="15"/>
  <c r="C42" i="15" s="1"/>
  <c r="G40" i="29"/>
  <c r="C28" i="31"/>
  <c r="C20" i="31"/>
  <c r="C21" i="31"/>
  <c r="C12" i="31"/>
  <c r="C23" i="31"/>
  <c r="C9" i="31"/>
  <c r="C14" i="31"/>
  <c r="C8" i="31"/>
  <c r="C25" i="31"/>
  <c r="C32" i="31"/>
  <c r="C19" i="31"/>
  <c r="C27" i="31"/>
  <c r="C26" i="31"/>
  <c r="D41" i="21"/>
  <c r="B42" i="21" s="1"/>
  <c r="G41" i="12"/>
  <c r="C22" i="31"/>
  <c r="C34" i="31"/>
  <c r="C30" i="31"/>
  <c r="C31" i="31"/>
  <c r="C24" i="31"/>
  <c r="C13" i="31"/>
  <c r="C33" i="31"/>
  <c r="C18" i="31"/>
  <c r="C29" i="31"/>
  <c r="C17" i="1"/>
  <c r="D41" i="20"/>
  <c r="D23" i="4" l="1"/>
  <c r="B23" i="4"/>
  <c r="L23" i="4"/>
  <c r="E23" i="4"/>
  <c r="J23" i="4"/>
  <c r="C23" i="4"/>
  <c r="I23" i="4"/>
  <c r="G23" i="4"/>
  <c r="K23" i="4"/>
  <c r="H23" i="4"/>
  <c r="F23" i="4"/>
  <c r="C36" i="31"/>
  <c r="D11" i="4"/>
  <c r="M23" i="4"/>
  <c r="B11" i="4"/>
  <c r="G11" i="4"/>
  <c r="H11" i="4"/>
  <c r="F11" i="4"/>
  <c r="C11" i="4"/>
  <c r="B41" i="29"/>
  <c r="B14" i="19"/>
  <c r="D6" i="3"/>
  <c r="C42" i="20"/>
  <c r="B42" i="20"/>
  <c r="F17" i="25"/>
  <c r="D17" i="25"/>
  <c r="C42" i="21"/>
  <c r="D42" i="21" s="1"/>
  <c r="B42" i="16"/>
  <c r="D42" i="16" s="1"/>
  <c r="B42" i="15"/>
  <c r="D42" i="15" s="1"/>
  <c r="C34" i="1"/>
  <c r="D32" i="1" s="1"/>
  <c r="D30" i="1"/>
  <c r="D24" i="1"/>
  <c r="D10" i="1" l="1"/>
  <c r="D42" i="20"/>
  <c r="D17" i="1"/>
  <c r="D34" i="1" l="1"/>
</calcChain>
</file>

<file path=xl/sharedStrings.xml><?xml version="1.0" encoding="utf-8"?>
<sst xmlns="http://schemas.openxmlformats.org/spreadsheetml/2006/main" count="1088" uniqueCount="279">
  <si>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</si>
  <si>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</si>
  <si>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</si>
  <si>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</si>
  <si>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</si>
  <si>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</si>
  <si>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</si>
  <si>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</si>
  <si>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</si>
  <si>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</si>
  <si>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</si>
  <si>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</si>
  <si>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</si>
  <si>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</si>
  <si>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</si>
  <si>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</si>
  <si>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</si>
  <si>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</si>
  <si>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</si>
  <si>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</si>
  <si>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</si>
  <si>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</si>
  <si>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</si>
  <si>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</si>
  <si>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</si>
  <si>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</si>
  <si>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</si>
  <si>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</si>
  <si>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</si>
  <si>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</si>
  <si>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</si>
  <si>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</si>
  <si>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</si>
  <si>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</si>
  <si>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</si>
  <si>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</si>
  <si>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</si>
  <si>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</si>
  <si>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</si>
  <si>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</si>
  <si>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</si>
  <si>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</si>
  <si>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</si>
  <si>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</si>
  <si>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</si>
  <si>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</si>
  <si>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</si>
  <si>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</si>
  <si>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</si>
  <si>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</si>
  <si>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</si>
  <si>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</si>
  <si>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</si>
  <si>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</si>
  <si>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</si>
  <si>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</si>
  <si>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</si>
  <si>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</si>
  <si>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</si>
  <si>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</si>
  <si>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</si>
  <si>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</si>
  <si>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</si>
  <si>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</si>
  <si>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</si>
  <si>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</si>
  <si>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</si>
  <si>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</si>
  <si>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</si>
  <si>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</si>
  <si>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</si>
  <si>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</si>
  <si>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</si>
  <si>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</si>
  <si>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</si>
  <si>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</si>
  <si>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</si>
  <si>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</si>
  <si>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</si>
  <si>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</si>
  <si>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</si>
  <si>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</si>
  <si>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</si>
  <si>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</si>
  <si>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Vehículos voluminosos</t>
  </si>
  <si>
    <t>Diesel</t>
  </si>
  <si>
    <t>Gasolina</t>
  </si>
  <si>
    <t>Gas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</si>
  <si>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</si>
  <si>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</si>
  <si>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</si>
  <si>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</si>
  <si>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</si>
  <si>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</si>
  <si>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</si>
  <si>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</si>
  <si>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</si>
  <si>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</si>
  <si>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</si>
  <si>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</si>
  <si>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</si>
  <si>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</si>
  <si>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</si>
  <si>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</si>
  <si>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</si>
  <si>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</si>
  <si>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</si>
  <si>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</si>
  <si>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</si>
  <si>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</si>
  <si>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</si>
  <si>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</si>
  <si>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</si>
  <si>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</si>
  <si>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</si>
  <si>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Tanque o redilas                             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</si>
  <si>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</si>
  <si>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</si>
  <si>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</si>
  <si>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</si>
  <si>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</si>
  <si>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</si>
  <si>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</si>
  <si>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</si>
  <si>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</si>
  <si>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</si>
  <si>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</si>
  <si>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</si>
  <si>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</si>
  <si>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</si>
  <si>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</si>
  <si>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</si>
  <si>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</si>
  <si>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</si>
  <si>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</si>
  <si>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</si>
  <si>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</si>
  <si>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</si>
  <si>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</si>
  <si>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</si>
  <si>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</si>
  <si>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</si>
  <si>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</si>
  <si>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</si>
  <si>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</si>
  <si>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</si>
  <si>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</si>
  <si>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</si>
  <si>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</si>
  <si>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</si>
  <si>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</si>
  <si>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</si>
  <si>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</si>
  <si>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</si>
  <si>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</si>
  <si>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</si>
  <si>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</si>
  <si>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</si>
  <si>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</si>
  <si>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</si>
  <si>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</si>
  <si>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</si>
  <si>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</si>
  <si>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</si>
  <si>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</si>
  <si>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</si>
  <si>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</si>
  <si>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</si>
  <si>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</si>
  <si>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</si>
  <si>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</si>
  <si>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</si>
  <si>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</si>
  <si>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</si>
  <si>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</si>
  <si>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</si>
  <si>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</si>
  <si>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</si>
  <si>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</si>
  <si>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</si>
  <si>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</si>
  <si>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</si>
  <si>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</si>
  <si>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</si>
  <si>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</si>
  <si>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</si>
  <si>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</si>
  <si>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</si>
  <si>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</si>
  <si>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</si>
  <si>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</si>
  <si>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</si>
  <si>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</si>
  <si>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</si>
  <si>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</si>
  <si>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</si>
  <si>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</si>
  <si>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</si>
  <si>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</si>
  <si>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</si>
  <si>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</si>
  <si>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</si>
  <si>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</si>
  <si>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</si>
  <si>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</si>
  <si>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</si>
  <si>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</si>
  <si>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</si>
  <si>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</si>
  <si>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</si>
  <si>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</si>
  <si>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</si>
  <si>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</si>
  <si>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Ciudad de México</t>
  </si>
  <si>
    <t>CDMX</t>
  </si>
  <si>
    <t xml:space="preserve">Grúas </t>
  </si>
  <si>
    <t>CAMP</t>
  </si>
  <si>
    <t>TAMS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</si>
  <si>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</si>
  <si>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</si>
  <si>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</si>
  <si>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</si>
  <si>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</si>
  <si>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</si>
  <si>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</si>
  <si>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</si>
  <si>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</si>
  <si>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</si>
  <si>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</si>
  <si>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</si>
  <si>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</si>
  <si>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</si>
  <si>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</si>
  <si>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</si>
  <si>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</si>
  <si>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</si>
  <si>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</si>
  <si>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</si>
  <si>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</si>
  <si>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</si>
  <si>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</si>
  <si>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</si>
  <si>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</si>
  <si>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</si>
  <si>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</si>
  <si>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</si>
  <si>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</si>
  <si>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</si>
  <si>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</si>
  <si>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</si>
  <si>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</si>
  <si>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</si>
  <si>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</si>
  <si>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</si>
  <si>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</si>
  <si>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</si>
  <si>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</si>
  <si>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</si>
  <si>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</si>
  <si>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</si>
  <si>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</si>
  <si>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</si>
  <si>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</si>
  <si>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</si>
  <si>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</si>
  <si>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</si>
  <si>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</si>
  <si>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</si>
  <si>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</si>
  <si>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</si>
  <si>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</si>
  <si>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</si>
  <si>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</si>
  <si>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</si>
  <si>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</si>
  <si>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</si>
  <si>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</si>
  <si>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</si>
  <si>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Híbrido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</si>
</sst>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1" applyFont="1" applyFill="1"/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10" fillId="0" borderId="0" xfId="0" applyFont="1" applyFill="1"/>
    <xf numFmtId="3" fontId="7" fillId="0" borderId="0" xfId="0" applyNumberFormat="1" applyFont="1" applyFill="1" applyAlignment="1">
      <alignment horizontal="center" vertical="top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3" fontId="4" fillId="0" borderId="0" xfId="0" applyNumberFormat="1" applyFont="1" applyFill="1"/>
    <xf numFmtId="0" fontId="8" fillId="0" borderId="0" xfId="0" applyFont="1" applyAlignment="1"/>
    <xf numFmtId="0" fontId="6" fillId="0" borderId="0" xfId="0" applyFont="1" applyBorder="1"/>
    <xf numFmtId="0" fontId="6" fillId="0" borderId="0" xfId="0" applyFont="1"/>
    <xf numFmtId="3" fontId="7" fillId="0" borderId="0" xfId="0" applyNumberFormat="1" applyFont="1" applyAlignme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166" fontId="4" fillId="0" borderId="0" xfId="0" applyNumberFormat="1" applyFont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/>
    <xf numFmtId="3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166" fontId="4" fillId="0" borderId="0" xfId="7" applyNumberFormat="1" applyFont="1" applyFill="1" applyBorder="1" applyAlignment="1">
      <alignment horizontal="center"/>
    </xf>
    <xf numFmtId="165" fontId="7" fillId="0" borderId="0" xfId="7" applyNumberFormat="1" applyFont="1" applyFill="1" applyBorder="1"/>
    <xf numFmtId="0" fontId="9" fillId="5" borderId="0" xfId="2" applyFont="1" applyFill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164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/>
    </xf>
    <xf numFmtId="3" fontId="9" fillId="5" borderId="0" xfId="2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0" fontId="5" fillId="6" borderId="0" xfId="1" applyFont="1" applyFill="1" applyBorder="1"/>
    <xf numFmtId="3" fontId="3" fillId="6" borderId="0" xfId="1" applyNumberFormat="1" applyFont="1" applyFill="1" applyBorder="1" applyAlignment="1">
      <alignment horizontal="center"/>
    </xf>
    <xf numFmtId="0" fontId="9" fillId="5" borderId="0" xfId="2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1" fontId="9" fillId="5" borderId="0" xfId="2" applyNumberFormat="1" applyFont="1" applyFill="1" applyBorder="1" applyAlignment="1">
      <alignment horizontal="center" vertical="center" wrapText="1"/>
    </xf>
    <xf numFmtId="0" fontId="5" fillId="6" borderId="0" xfId="1" applyFont="1" applyFill="1"/>
    <xf numFmtId="0" fontId="3" fillId="6" borderId="0" xfId="1" applyFont="1" applyFill="1"/>
    <xf numFmtId="3" fontId="9" fillId="5" borderId="3" xfId="2" applyNumberFormat="1" applyFont="1" applyFill="1" applyBorder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3" fontId="3" fillId="6" borderId="0" xfId="1" applyNumberFormat="1" applyFont="1" applyFill="1" applyAlignment="1">
      <alignment horizontal="center"/>
    </xf>
    <xf numFmtId="0" fontId="9" fillId="5" borderId="0" xfId="2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0" fontId="3" fillId="6" borderId="0" xfId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5" borderId="0" xfId="2" applyFont="1" applyFill="1" applyAlignment="1">
      <alignment vertical="center"/>
    </xf>
    <xf numFmtId="1" fontId="9" fillId="5" borderId="0" xfId="2" applyNumberFormat="1" applyFont="1" applyFill="1" applyAlignment="1">
      <alignment horizontal="center" vertical="center"/>
    </xf>
    <xf numFmtId="16" fontId="5" fillId="6" borderId="0" xfId="1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164" fontId="5" fillId="6" borderId="0" xfId="1" applyNumberFormat="1" applyFont="1" applyFill="1" applyAlignment="1">
      <alignment horizontal="center"/>
    </xf>
    <xf numFmtId="166" fontId="3" fillId="6" borderId="0" xfId="1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/>
    <xf numFmtId="3" fontId="5" fillId="6" borderId="0" xfId="1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6" borderId="0" xfId="1" applyNumberFormat="1" applyFont="1" applyFill="1" applyBorder="1" applyAlignment="1">
      <alignment horizontal="center"/>
    </xf>
    <xf numFmtId="3" fontId="6" fillId="6" borderId="0" xfId="0" applyNumberFormat="1" applyFont="1" applyFill="1" applyAlignment="1">
      <alignment horizontal="center"/>
    </xf>
    <xf numFmtId="2" fontId="7" fillId="0" borderId="0" xfId="0" applyNumberFormat="1" applyFont="1"/>
    <xf numFmtId="1" fontId="4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2" fontId="4" fillId="4" borderId="0" xfId="0" applyNumberFormat="1" applyFont="1" applyFill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3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3" fontId="9" fillId="5" borderId="2" xfId="2" applyNumberFormat="1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/>
    </xf>
    <xf numFmtId="0" fontId="8" fillId="0" borderId="0" xfId="0" applyFont="1" applyAlignment="1">
      <alignment horizontal="left"/>
    </xf>
    <xf numFmtId="3" fontId="9" fillId="5" borderId="2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5" borderId="0" xfId="2" applyNumberFormat="1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</cellXfs>
  <cellStyles count="8">
    <cellStyle name="40% - Énfasis3" xfId="1" builtinId="39"/>
    <cellStyle name="Énfasis3" xfId="2" builtinId="37"/>
    <cellStyle name="Millares 2" xfId="3" xr:uid="{00000000-0005-0000-0000-000002000000}"/>
    <cellStyle name="Millares 2 2" xfId="7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2021</a:t>
            </a:r>
            <a:endParaRPr lang="es-ES" sz="1200"/>
          </a:p>
        </c:rich>
      </c:tx>
      <c:layout>
        <c:manualLayout>
          <c:xMode val="edge"/>
          <c:yMode val="edge"/>
          <c:x val="8.061111111111111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75546806649173E-2"/>
          <c:y val="0.23148148148148148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B78-4BDC-8EC9-7AB1E27BEE7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4B78-4BDC-8EC9-7AB1E27BEE7B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B78-4BDC-8EC9-7AB1E27BEE7B}"/>
              </c:ext>
            </c:extLst>
          </c:dPt>
          <c:dLbls>
            <c:dLbl>
              <c:idx val="0"/>
              <c:layout>
                <c:manualLayout>
                  <c:x val="-0.11684667541557306"/>
                  <c:y val="-1.0719962088072325E-2"/>
                </c:manualLayout>
              </c:layout>
              <c:tx>
                <c:rich>
                  <a:bodyPr/>
                  <a:lstStyle/>
                  <a:p>
                    <a:fld id="{851350F4-364E-46E5-90D3-42721B8A8B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78-4BDC-8EC9-7AB1E27BEE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1BFC63-B0B0-43F1-BFD1-CDADA8A382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B78-4BDC-8EC9-7AB1E27B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8-4BDC-8EC9-7AB1E27B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50.463218525743656</c:v>
                </c:pt>
                <c:pt idx="1">
                  <c:v>49.493486132585325</c:v>
                </c:pt>
                <c:pt idx="2">
                  <c:v>4.3295341671017014E-2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8-4BDC-8EC9-7AB1E27BEE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67497812773403"/>
          <c:y val="0.45312773403324585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2021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10549</c:v>
                </c:pt>
                <c:pt idx="1">
                  <c:v>13681</c:v>
                </c:pt>
                <c:pt idx="2">
                  <c:v>1254</c:v>
                </c:pt>
                <c:pt idx="3">
                  <c:v>1065</c:v>
                </c:pt>
                <c:pt idx="4">
                  <c:v>4586</c:v>
                </c:pt>
                <c:pt idx="5">
                  <c:v>17426</c:v>
                </c:pt>
                <c:pt idx="6">
                  <c:v>119919</c:v>
                </c:pt>
                <c:pt idx="7">
                  <c:v>16962</c:v>
                </c:pt>
                <c:pt idx="8">
                  <c:v>5233</c:v>
                </c:pt>
                <c:pt idx="9">
                  <c:v>7103</c:v>
                </c:pt>
                <c:pt idx="10">
                  <c:v>31988</c:v>
                </c:pt>
                <c:pt idx="11">
                  <c:v>33886</c:v>
                </c:pt>
                <c:pt idx="12">
                  <c:v>3949</c:v>
                </c:pt>
                <c:pt idx="13">
                  <c:v>21137</c:v>
                </c:pt>
                <c:pt idx="14">
                  <c:v>41806</c:v>
                </c:pt>
                <c:pt idx="15">
                  <c:v>14807</c:v>
                </c:pt>
                <c:pt idx="16">
                  <c:v>5255</c:v>
                </c:pt>
                <c:pt idx="17">
                  <c:v>1226</c:v>
                </c:pt>
                <c:pt idx="18">
                  <c:v>59293</c:v>
                </c:pt>
                <c:pt idx="19">
                  <c:v>2943</c:v>
                </c:pt>
                <c:pt idx="20">
                  <c:v>17786</c:v>
                </c:pt>
                <c:pt idx="21">
                  <c:v>14320</c:v>
                </c:pt>
                <c:pt idx="22">
                  <c:v>1120</c:v>
                </c:pt>
                <c:pt idx="23">
                  <c:v>12683</c:v>
                </c:pt>
                <c:pt idx="24">
                  <c:v>11050</c:v>
                </c:pt>
                <c:pt idx="25">
                  <c:v>10760</c:v>
                </c:pt>
                <c:pt idx="26">
                  <c:v>4156</c:v>
                </c:pt>
                <c:pt idx="27">
                  <c:v>28836</c:v>
                </c:pt>
                <c:pt idx="28">
                  <c:v>2802</c:v>
                </c:pt>
                <c:pt idx="29">
                  <c:v>20644</c:v>
                </c:pt>
                <c:pt idx="30">
                  <c:v>4643</c:v>
                </c:pt>
                <c:pt idx="31">
                  <c:v>2440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807-A29C-6BC71F752DD3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752</c:v>
                </c:pt>
                <c:pt idx="1">
                  <c:v>1056</c:v>
                </c:pt>
                <c:pt idx="2">
                  <c:v>79</c:v>
                </c:pt>
                <c:pt idx="3">
                  <c:v>53</c:v>
                </c:pt>
                <c:pt idx="4">
                  <c:v>130</c:v>
                </c:pt>
                <c:pt idx="5">
                  <c:v>275</c:v>
                </c:pt>
                <c:pt idx="6">
                  <c:v>22445</c:v>
                </c:pt>
                <c:pt idx="7">
                  <c:v>1426</c:v>
                </c:pt>
                <c:pt idx="8">
                  <c:v>391</c:v>
                </c:pt>
                <c:pt idx="9">
                  <c:v>154</c:v>
                </c:pt>
                <c:pt idx="10">
                  <c:v>5102</c:v>
                </c:pt>
                <c:pt idx="11">
                  <c:v>1417</c:v>
                </c:pt>
                <c:pt idx="12">
                  <c:v>168</c:v>
                </c:pt>
                <c:pt idx="13">
                  <c:v>954</c:v>
                </c:pt>
                <c:pt idx="14">
                  <c:v>1993</c:v>
                </c:pt>
                <c:pt idx="15">
                  <c:v>390</c:v>
                </c:pt>
                <c:pt idx="16">
                  <c:v>730</c:v>
                </c:pt>
                <c:pt idx="17">
                  <c:v>27</c:v>
                </c:pt>
                <c:pt idx="18">
                  <c:v>3688</c:v>
                </c:pt>
                <c:pt idx="19">
                  <c:v>100</c:v>
                </c:pt>
                <c:pt idx="20">
                  <c:v>1095</c:v>
                </c:pt>
                <c:pt idx="21">
                  <c:v>2017</c:v>
                </c:pt>
                <c:pt idx="22">
                  <c:v>98</c:v>
                </c:pt>
                <c:pt idx="23">
                  <c:v>1121</c:v>
                </c:pt>
                <c:pt idx="24">
                  <c:v>561</c:v>
                </c:pt>
                <c:pt idx="25">
                  <c:v>167</c:v>
                </c:pt>
                <c:pt idx="26">
                  <c:v>208</c:v>
                </c:pt>
                <c:pt idx="27">
                  <c:v>3151</c:v>
                </c:pt>
                <c:pt idx="28">
                  <c:v>230</c:v>
                </c:pt>
                <c:pt idx="29">
                  <c:v>843</c:v>
                </c:pt>
                <c:pt idx="30">
                  <c:v>207</c:v>
                </c:pt>
                <c:pt idx="3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807-A29C-6BC71F752DD3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378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47</c:v>
                </c:pt>
                <c:pt idx="5">
                  <c:v>46</c:v>
                </c:pt>
                <c:pt idx="6">
                  <c:v>1562</c:v>
                </c:pt>
                <c:pt idx="7">
                  <c:v>99</c:v>
                </c:pt>
                <c:pt idx="8">
                  <c:v>9</c:v>
                </c:pt>
                <c:pt idx="9">
                  <c:v>9</c:v>
                </c:pt>
                <c:pt idx="10">
                  <c:v>95</c:v>
                </c:pt>
                <c:pt idx="11">
                  <c:v>131</c:v>
                </c:pt>
                <c:pt idx="12">
                  <c:v>16</c:v>
                </c:pt>
                <c:pt idx="13">
                  <c:v>123</c:v>
                </c:pt>
                <c:pt idx="14">
                  <c:v>269</c:v>
                </c:pt>
                <c:pt idx="15">
                  <c:v>78</c:v>
                </c:pt>
                <c:pt idx="16">
                  <c:v>19</c:v>
                </c:pt>
                <c:pt idx="17">
                  <c:v>2</c:v>
                </c:pt>
                <c:pt idx="18">
                  <c:v>528</c:v>
                </c:pt>
                <c:pt idx="19">
                  <c:v>2</c:v>
                </c:pt>
                <c:pt idx="20">
                  <c:v>75</c:v>
                </c:pt>
                <c:pt idx="21">
                  <c:v>171</c:v>
                </c:pt>
                <c:pt idx="22">
                  <c:v>0</c:v>
                </c:pt>
                <c:pt idx="23">
                  <c:v>56</c:v>
                </c:pt>
                <c:pt idx="24">
                  <c:v>41</c:v>
                </c:pt>
                <c:pt idx="25">
                  <c:v>14</c:v>
                </c:pt>
                <c:pt idx="26">
                  <c:v>13</c:v>
                </c:pt>
                <c:pt idx="27">
                  <c:v>50</c:v>
                </c:pt>
                <c:pt idx="28">
                  <c:v>4</c:v>
                </c:pt>
                <c:pt idx="29">
                  <c:v>73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2-4807-A29C-6BC71F752DD3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166</c:v>
                </c:pt>
                <c:pt idx="7">
                  <c:v>405</c:v>
                </c:pt>
                <c:pt idx="8">
                  <c:v>6</c:v>
                </c:pt>
                <c:pt idx="9">
                  <c:v>17</c:v>
                </c:pt>
                <c:pt idx="10">
                  <c:v>40</c:v>
                </c:pt>
                <c:pt idx="11">
                  <c:v>73</c:v>
                </c:pt>
                <c:pt idx="12">
                  <c:v>2</c:v>
                </c:pt>
                <c:pt idx="13">
                  <c:v>7</c:v>
                </c:pt>
                <c:pt idx="14">
                  <c:v>26</c:v>
                </c:pt>
                <c:pt idx="15">
                  <c:v>7</c:v>
                </c:pt>
                <c:pt idx="16">
                  <c:v>13</c:v>
                </c:pt>
                <c:pt idx="17">
                  <c:v>1</c:v>
                </c:pt>
                <c:pt idx="18">
                  <c:v>4419</c:v>
                </c:pt>
                <c:pt idx="19">
                  <c:v>0</c:v>
                </c:pt>
                <c:pt idx="20">
                  <c:v>41</c:v>
                </c:pt>
                <c:pt idx="21">
                  <c:v>223</c:v>
                </c:pt>
                <c:pt idx="22">
                  <c:v>0</c:v>
                </c:pt>
                <c:pt idx="23">
                  <c:v>97</c:v>
                </c:pt>
                <c:pt idx="24">
                  <c:v>3</c:v>
                </c:pt>
                <c:pt idx="25">
                  <c:v>3</c:v>
                </c:pt>
                <c:pt idx="26">
                  <c:v>15</c:v>
                </c:pt>
                <c:pt idx="27">
                  <c:v>84</c:v>
                </c:pt>
                <c:pt idx="28">
                  <c:v>3</c:v>
                </c:pt>
                <c:pt idx="29">
                  <c:v>19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2-4807-A29C-6BC71F7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29824"/>
        <c:axId val="440135312"/>
      </c:barChart>
      <c:catAx>
        <c:axId val="44012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5312"/>
        <c:crosses val="autoZero"/>
        <c:auto val="1"/>
        <c:lblAlgn val="ctr"/>
        <c:lblOffset val="100"/>
        <c:noMultiLvlLbl val="0"/>
      </c:catAx>
      <c:valAx>
        <c:axId val="440135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6655737704918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2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 i="0" baseline="0">
                <a:effectLst/>
              </a:rPr>
              <a:t>Distribución del Parque Vehicular Motriz del Autotransporte de Carga por Tipo de Combustible 2021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4611111111111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012510936132983"/>
          <c:y val="0.25041666666666673"/>
          <c:w val="0.41641666666666666"/>
          <c:h val="0.694027777777777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2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F-4992-BA9D-FC8DE6DE2D4D}"/>
              </c:ext>
            </c:extLst>
          </c:dPt>
          <c:dPt>
            <c:idx val="1"/>
            <c:bubble3D val="0"/>
            <c:explosion val="9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0F-4992-BA9D-FC8DE6DE2D4D}"/>
              </c:ext>
            </c:extLst>
          </c:dPt>
          <c:dPt>
            <c:idx val="2"/>
            <c:bubble3D val="0"/>
            <c:explosion val="12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0F-4992-BA9D-FC8DE6DE2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0F-4992-BA9D-FC8DE6DE2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F-4992-BA9D-FC8DE6DE2D4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F6217E-5E52-4505-B23B-E40622905B9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0F-4992-BA9D-FC8DE6DE2D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5420088-5471-414A-8224-7CAA79AD2B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80F-4992-BA9D-FC8DE6DE2D4D}"/>
                </c:ext>
              </c:extLst>
            </c:dLbl>
            <c:dLbl>
              <c:idx val="2"/>
              <c:layout>
                <c:manualLayout>
                  <c:x val="-8.3828740157480319E-2"/>
                  <c:y val="5.6849664625255175E-3"/>
                </c:manualLayout>
              </c:layout>
              <c:tx>
                <c:rich>
                  <a:bodyPr/>
                  <a:lstStyle/>
                  <a:p>
                    <a:fld id="{8846B489-9E37-48BD-A86F-10CEB8FD21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0F-4992-BA9D-FC8DE6DE2D4D}"/>
                </c:ext>
              </c:extLst>
            </c:dLbl>
            <c:dLbl>
              <c:idx val="3"/>
              <c:layout>
                <c:manualLayout>
                  <c:x val="9.2802274715660493E-2"/>
                  <c:y val="-2.0145815106445048E-2"/>
                </c:manualLayout>
              </c:layout>
              <c:tx>
                <c:rich>
                  <a:bodyPr/>
                  <a:lstStyle/>
                  <a:p>
                    <a:fld id="{CADF4227-5421-4D16-AC8E-CD4333BFEF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0F-4992-BA9D-FC8DE6DE2D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F-4992-BA9D-FC8DE6DE2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'1.1.5'!$B$5:$F$5</c:f>
              <c:strCache>
                <c:ptCount val="5"/>
                <c:pt idx="0">
                  <c:v>Diesel</c:v>
                </c:pt>
                <c:pt idx="1">
                  <c:v>Gasolina</c:v>
                </c:pt>
                <c:pt idx="2">
                  <c:v>Gas</c:v>
                </c:pt>
                <c:pt idx="3">
                  <c:v>Gas-Gasolina</c:v>
                </c:pt>
                <c:pt idx="4">
                  <c:v>Híbrido</c:v>
                </c:pt>
              </c:strCache>
            </c:strRef>
          </c:cat>
          <c:val>
            <c:numRef>
              <c:f>'1.1.5'!$B$41:$F$41</c:f>
              <c:numCache>
                <c:formatCode>0.0</c:formatCode>
                <c:ptCount val="5"/>
                <c:pt idx="0">
                  <c:v>89.971456384365354</c:v>
                </c:pt>
                <c:pt idx="1">
                  <c:v>8.4281212361200488</c:v>
                </c:pt>
                <c:pt idx="2">
                  <c:v>0.65402827962843801</c:v>
                </c:pt>
                <c:pt idx="3">
                  <c:v>0.94259928393472914</c:v>
                </c:pt>
                <c:pt idx="4">
                  <c:v>3.7948159514263557E-3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992-BA9D-FC8DE6DE2D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46994750656169"/>
          <c:y val="0.41349846894138231"/>
          <c:w val="0.20696719160104987"/>
          <c:h val="0.3461431904345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2021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1647</c:v>
                </c:pt>
                <c:pt idx="1">
                  <c:v>1848</c:v>
                </c:pt>
                <c:pt idx="2">
                  <c:v>118</c:v>
                </c:pt>
                <c:pt idx="3">
                  <c:v>207</c:v>
                </c:pt>
                <c:pt idx="4">
                  <c:v>741</c:v>
                </c:pt>
                <c:pt idx="5">
                  <c:v>1338</c:v>
                </c:pt>
                <c:pt idx="6">
                  <c:v>48284</c:v>
                </c:pt>
                <c:pt idx="7">
                  <c:v>3043</c:v>
                </c:pt>
                <c:pt idx="8">
                  <c:v>705</c:v>
                </c:pt>
                <c:pt idx="9">
                  <c:v>440</c:v>
                </c:pt>
                <c:pt idx="10">
                  <c:v>10656</c:v>
                </c:pt>
                <c:pt idx="11">
                  <c:v>4776</c:v>
                </c:pt>
                <c:pt idx="12">
                  <c:v>703</c:v>
                </c:pt>
                <c:pt idx="13">
                  <c:v>2836</c:v>
                </c:pt>
                <c:pt idx="14">
                  <c:v>6647</c:v>
                </c:pt>
                <c:pt idx="15">
                  <c:v>1610</c:v>
                </c:pt>
                <c:pt idx="16">
                  <c:v>1866</c:v>
                </c:pt>
                <c:pt idx="17">
                  <c:v>87</c:v>
                </c:pt>
                <c:pt idx="18">
                  <c:v>12585</c:v>
                </c:pt>
                <c:pt idx="19">
                  <c:v>619</c:v>
                </c:pt>
                <c:pt idx="20">
                  <c:v>3733</c:v>
                </c:pt>
                <c:pt idx="21">
                  <c:v>3511</c:v>
                </c:pt>
                <c:pt idx="22">
                  <c:v>252</c:v>
                </c:pt>
                <c:pt idx="23">
                  <c:v>2112</c:v>
                </c:pt>
                <c:pt idx="24">
                  <c:v>1196</c:v>
                </c:pt>
                <c:pt idx="25">
                  <c:v>787</c:v>
                </c:pt>
                <c:pt idx="26">
                  <c:v>777</c:v>
                </c:pt>
                <c:pt idx="27">
                  <c:v>4915</c:v>
                </c:pt>
                <c:pt idx="28">
                  <c:v>616</c:v>
                </c:pt>
                <c:pt idx="29">
                  <c:v>2325</c:v>
                </c:pt>
                <c:pt idx="30">
                  <c:v>770</c:v>
                </c:pt>
                <c:pt idx="31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7-495B-A2A3-3324D690DB0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1809</c:v>
                </c:pt>
                <c:pt idx="1">
                  <c:v>700</c:v>
                </c:pt>
                <c:pt idx="2">
                  <c:v>187</c:v>
                </c:pt>
                <c:pt idx="3">
                  <c:v>242</c:v>
                </c:pt>
                <c:pt idx="4">
                  <c:v>953</c:v>
                </c:pt>
                <c:pt idx="5">
                  <c:v>777</c:v>
                </c:pt>
                <c:pt idx="6">
                  <c:v>26256</c:v>
                </c:pt>
                <c:pt idx="7">
                  <c:v>1389</c:v>
                </c:pt>
                <c:pt idx="8">
                  <c:v>645</c:v>
                </c:pt>
                <c:pt idx="9">
                  <c:v>561</c:v>
                </c:pt>
                <c:pt idx="10">
                  <c:v>6807</c:v>
                </c:pt>
                <c:pt idx="11">
                  <c:v>7275</c:v>
                </c:pt>
                <c:pt idx="12">
                  <c:v>717</c:v>
                </c:pt>
                <c:pt idx="13">
                  <c:v>4542</c:v>
                </c:pt>
                <c:pt idx="14">
                  <c:v>8599</c:v>
                </c:pt>
                <c:pt idx="15">
                  <c:v>3181</c:v>
                </c:pt>
                <c:pt idx="16">
                  <c:v>1424</c:v>
                </c:pt>
                <c:pt idx="17">
                  <c:v>606</c:v>
                </c:pt>
                <c:pt idx="18">
                  <c:v>5468</c:v>
                </c:pt>
                <c:pt idx="19">
                  <c:v>565</c:v>
                </c:pt>
                <c:pt idx="20">
                  <c:v>5163</c:v>
                </c:pt>
                <c:pt idx="21">
                  <c:v>2198</c:v>
                </c:pt>
                <c:pt idx="22">
                  <c:v>209</c:v>
                </c:pt>
                <c:pt idx="23">
                  <c:v>2112</c:v>
                </c:pt>
                <c:pt idx="24">
                  <c:v>2069</c:v>
                </c:pt>
                <c:pt idx="25">
                  <c:v>774</c:v>
                </c:pt>
                <c:pt idx="26">
                  <c:v>793</c:v>
                </c:pt>
                <c:pt idx="27">
                  <c:v>2251</c:v>
                </c:pt>
                <c:pt idx="28">
                  <c:v>704</c:v>
                </c:pt>
                <c:pt idx="29">
                  <c:v>3212</c:v>
                </c:pt>
                <c:pt idx="30">
                  <c:v>1242</c:v>
                </c:pt>
                <c:pt idx="31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7-495B-A2A3-3324D690DB0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103</c:v>
                </c:pt>
                <c:pt idx="1">
                  <c:v>145</c:v>
                </c:pt>
                <c:pt idx="2">
                  <c:v>3</c:v>
                </c:pt>
                <c:pt idx="3">
                  <c:v>16</c:v>
                </c:pt>
                <c:pt idx="4">
                  <c:v>16</c:v>
                </c:pt>
                <c:pt idx="5">
                  <c:v>98</c:v>
                </c:pt>
                <c:pt idx="6">
                  <c:v>901</c:v>
                </c:pt>
                <c:pt idx="7">
                  <c:v>85</c:v>
                </c:pt>
                <c:pt idx="8">
                  <c:v>38</c:v>
                </c:pt>
                <c:pt idx="9">
                  <c:v>32</c:v>
                </c:pt>
                <c:pt idx="10">
                  <c:v>260</c:v>
                </c:pt>
                <c:pt idx="11">
                  <c:v>173</c:v>
                </c:pt>
                <c:pt idx="12">
                  <c:v>24</c:v>
                </c:pt>
                <c:pt idx="13">
                  <c:v>107</c:v>
                </c:pt>
                <c:pt idx="14">
                  <c:v>344</c:v>
                </c:pt>
                <c:pt idx="15">
                  <c:v>80</c:v>
                </c:pt>
                <c:pt idx="16">
                  <c:v>60</c:v>
                </c:pt>
                <c:pt idx="17">
                  <c:v>2</c:v>
                </c:pt>
                <c:pt idx="18">
                  <c:v>334</c:v>
                </c:pt>
                <c:pt idx="19">
                  <c:v>3</c:v>
                </c:pt>
                <c:pt idx="20">
                  <c:v>152</c:v>
                </c:pt>
                <c:pt idx="21">
                  <c:v>284</c:v>
                </c:pt>
                <c:pt idx="22">
                  <c:v>13</c:v>
                </c:pt>
                <c:pt idx="23">
                  <c:v>69</c:v>
                </c:pt>
                <c:pt idx="24">
                  <c:v>43</c:v>
                </c:pt>
                <c:pt idx="25">
                  <c:v>53</c:v>
                </c:pt>
                <c:pt idx="26">
                  <c:v>22</c:v>
                </c:pt>
                <c:pt idx="27">
                  <c:v>163</c:v>
                </c:pt>
                <c:pt idx="28">
                  <c:v>20</c:v>
                </c:pt>
                <c:pt idx="29">
                  <c:v>66</c:v>
                </c:pt>
                <c:pt idx="30">
                  <c:v>35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7-495B-A2A3-3324D690DB0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8061</c:v>
                </c:pt>
                <c:pt idx="1">
                  <c:v>11945</c:v>
                </c:pt>
                <c:pt idx="2">
                  <c:v>1024</c:v>
                </c:pt>
                <c:pt idx="3">
                  <c:v>641</c:v>
                </c:pt>
                <c:pt idx="4">
                  <c:v>3042</c:v>
                </c:pt>
                <c:pt idx="5">
                  <c:v>15512</c:v>
                </c:pt>
                <c:pt idx="6">
                  <c:v>68611</c:v>
                </c:pt>
                <c:pt idx="7">
                  <c:v>14346</c:v>
                </c:pt>
                <c:pt idx="8">
                  <c:v>4210</c:v>
                </c:pt>
                <c:pt idx="9">
                  <c:v>6242</c:v>
                </c:pt>
                <c:pt idx="10">
                  <c:v>19373</c:v>
                </c:pt>
                <c:pt idx="11">
                  <c:v>23276</c:v>
                </c:pt>
                <c:pt idx="12">
                  <c:v>2648</c:v>
                </c:pt>
                <c:pt idx="13">
                  <c:v>14727</c:v>
                </c:pt>
                <c:pt idx="14">
                  <c:v>28263</c:v>
                </c:pt>
                <c:pt idx="15">
                  <c:v>10249</c:v>
                </c:pt>
                <c:pt idx="16">
                  <c:v>2645</c:v>
                </c:pt>
                <c:pt idx="17">
                  <c:v>545</c:v>
                </c:pt>
                <c:pt idx="18">
                  <c:v>49510</c:v>
                </c:pt>
                <c:pt idx="19">
                  <c:v>1851</c:v>
                </c:pt>
                <c:pt idx="20">
                  <c:v>9926</c:v>
                </c:pt>
                <c:pt idx="21">
                  <c:v>10730</c:v>
                </c:pt>
                <c:pt idx="22">
                  <c:v>699</c:v>
                </c:pt>
                <c:pt idx="23">
                  <c:v>9647</c:v>
                </c:pt>
                <c:pt idx="24">
                  <c:v>8318</c:v>
                </c:pt>
                <c:pt idx="25">
                  <c:v>9323</c:v>
                </c:pt>
                <c:pt idx="26">
                  <c:v>2742</c:v>
                </c:pt>
                <c:pt idx="27">
                  <c:v>24734</c:v>
                </c:pt>
                <c:pt idx="28">
                  <c:v>1694</c:v>
                </c:pt>
                <c:pt idx="29">
                  <c:v>15891</c:v>
                </c:pt>
                <c:pt idx="30">
                  <c:v>2822</c:v>
                </c:pt>
                <c:pt idx="31">
                  <c:v>2003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7-495B-A2A3-3324D690DB0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82</c:v>
                </c:pt>
                <c:pt idx="1">
                  <c:v>127</c:v>
                </c:pt>
                <c:pt idx="2">
                  <c:v>3</c:v>
                </c:pt>
                <c:pt idx="3">
                  <c:v>14</c:v>
                </c:pt>
                <c:pt idx="4">
                  <c:v>17</c:v>
                </c:pt>
                <c:pt idx="5">
                  <c:v>27</c:v>
                </c:pt>
                <c:pt idx="6">
                  <c:v>41</c:v>
                </c:pt>
                <c:pt idx="7">
                  <c:v>29</c:v>
                </c:pt>
                <c:pt idx="8">
                  <c:v>41</c:v>
                </c:pt>
                <c:pt idx="9">
                  <c:v>8</c:v>
                </c:pt>
                <c:pt idx="10">
                  <c:v>129</c:v>
                </c:pt>
                <c:pt idx="11">
                  <c:v>28</c:v>
                </c:pt>
                <c:pt idx="12">
                  <c:v>43</c:v>
                </c:pt>
                <c:pt idx="13">
                  <c:v>9</c:v>
                </c:pt>
                <c:pt idx="14">
                  <c:v>242</c:v>
                </c:pt>
                <c:pt idx="15">
                  <c:v>162</c:v>
                </c:pt>
                <c:pt idx="16">
                  <c:v>22</c:v>
                </c:pt>
                <c:pt idx="17">
                  <c:v>16</c:v>
                </c:pt>
                <c:pt idx="18">
                  <c:v>31</c:v>
                </c:pt>
                <c:pt idx="19">
                  <c:v>7</c:v>
                </c:pt>
                <c:pt idx="20">
                  <c:v>23</c:v>
                </c:pt>
                <c:pt idx="21">
                  <c:v>8</c:v>
                </c:pt>
                <c:pt idx="22">
                  <c:v>45</c:v>
                </c:pt>
                <c:pt idx="23">
                  <c:v>17</c:v>
                </c:pt>
                <c:pt idx="24">
                  <c:v>29</c:v>
                </c:pt>
                <c:pt idx="25">
                  <c:v>7</c:v>
                </c:pt>
                <c:pt idx="26">
                  <c:v>58</c:v>
                </c:pt>
                <c:pt idx="27">
                  <c:v>58</c:v>
                </c:pt>
                <c:pt idx="28">
                  <c:v>5</c:v>
                </c:pt>
                <c:pt idx="29">
                  <c:v>85</c:v>
                </c:pt>
                <c:pt idx="30">
                  <c:v>7</c:v>
                </c:pt>
                <c:pt idx="3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17-495B-A2A3-3324D690DB0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1</c:v>
                </c:pt>
                <c:pt idx="21">
                  <c:v>45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57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17-495B-A2A3-3324D690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3352"/>
        <c:axId val="440131000"/>
      </c:lineChart>
      <c:catAx>
        <c:axId val="44013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000"/>
        <c:crosses val="autoZero"/>
        <c:auto val="1"/>
        <c:lblAlgn val="ctr"/>
        <c:lblOffset val="100"/>
        <c:noMultiLvlLbl val="0"/>
      </c:catAx>
      <c:valAx>
        <c:axId val="440131000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9512411276272588E-4"/>
              <c:y val="0.246641932470305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3352"/>
        <c:crosses val="autoZero"/>
        <c:crossBetween val="between"/>
        <c:majorUnit val="10000"/>
        <c:minorUnit val="5000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2021</a:t>
            </a:r>
          </a:p>
        </c:rich>
      </c:tx>
      <c:layout>
        <c:manualLayout>
          <c:xMode val="edge"/>
          <c:yMode val="edge"/>
          <c:x val="0.25106410336862478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1647</c:v>
                </c:pt>
                <c:pt idx="1">
                  <c:v>1848</c:v>
                </c:pt>
                <c:pt idx="2">
                  <c:v>118</c:v>
                </c:pt>
                <c:pt idx="3">
                  <c:v>207</c:v>
                </c:pt>
                <c:pt idx="4">
                  <c:v>741</c:v>
                </c:pt>
                <c:pt idx="5">
                  <c:v>1338</c:v>
                </c:pt>
                <c:pt idx="6">
                  <c:v>48284</c:v>
                </c:pt>
                <c:pt idx="7">
                  <c:v>3043</c:v>
                </c:pt>
                <c:pt idx="8">
                  <c:v>705</c:v>
                </c:pt>
                <c:pt idx="9">
                  <c:v>440</c:v>
                </c:pt>
                <c:pt idx="10">
                  <c:v>10656</c:v>
                </c:pt>
                <c:pt idx="11">
                  <c:v>4776</c:v>
                </c:pt>
                <c:pt idx="12">
                  <c:v>703</c:v>
                </c:pt>
                <c:pt idx="13">
                  <c:v>2836</c:v>
                </c:pt>
                <c:pt idx="14">
                  <c:v>6647</c:v>
                </c:pt>
                <c:pt idx="15">
                  <c:v>1610</c:v>
                </c:pt>
                <c:pt idx="16">
                  <c:v>1866</c:v>
                </c:pt>
                <c:pt idx="17">
                  <c:v>87</c:v>
                </c:pt>
                <c:pt idx="18">
                  <c:v>12585</c:v>
                </c:pt>
                <c:pt idx="19">
                  <c:v>619</c:v>
                </c:pt>
                <c:pt idx="20">
                  <c:v>3733</c:v>
                </c:pt>
                <c:pt idx="21">
                  <c:v>3511</c:v>
                </c:pt>
                <c:pt idx="22">
                  <c:v>252</c:v>
                </c:pt>
                <c:pt idx="23">
                  <c:v>2112</c:v>
                </c:pt>
                <c:pt idx="24">
                  <c:v>1196</c:v>
                </c:pt>
                <c:pt idx="25">
                  <c:v>787</c:v>
                </c:pt>
                <c:pt idx="26">
                  <c:v>777</c:v>
                </c:pt>
                <c:pt idx="27">
                  <c:v>4915</c:v>
                </c:pt>
                <c:pt idx="28">
                  <c:v>616</c:v>
                </c:pt>
                <c:pt idx="29">
                  <c:v>2325</c:v>
                </c:pt>
                <c:pt idx="30">
                  <c:v>770</c:v>
                </c:pt>
                <c:pt idx="3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C-406E-94B8-E1FF359E42B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1809</c:v>
                </c:pt>
                <c:pt idx="1">
                  <c:v>700</c:v>
                </c:pt>
                <c:pt idx="2">
                  <c:v>187</c:v>
                </c:pt>
                <c:pt idx="3">
                  <c:v>242</c:v>
                </c:pt>
                <c:pt idx="4">
                  <c:v>953</c:v>
                </c:pt>
                <c:pt idx="5">
                  <c:v>777</c:v>
                </c:pt>
                <c:pt idx="6">
                  <c:v>26256</c:v>
                </c:pt>
                <c:pt idx="7">
                  <c:v>1389</c:v>
                </c:pt>
                <c:pt idx="8">
                  <c:v>645</c:v>
                </c:pt>
                <c:pt idx="9">
                  <c:v>561</c:v>
                </c:pt>
                <c:pt idx="10">
                  <c:v>6807</c:v>
                </c:pt>
                <c:pt idx="11">
                  <c:v>7275</c:v>
                </c:pt>
                <c:pt idx="12">
                  <c:v>717</c:v>
                </c:pt>
                <c:pt idx="13">
                  <c:v>4542</c:v>
                </c:pt>
                <c:pt idx="14">
                  <c:v>8599</c:v>
                </c:pt>
                <c:pt idx="15">
                  <c:v>3181</c:v>
                </c:pt>
                <c:pt idx="16">
                  <c:v>1424</c:v>
                </c:pt>
                <c:pt idx="17">
                  <c:v>606</c:v>
                </c:pt>
                <c:pt idx="18">
                  <c:v>5468</c:v>
                </c:pt>
                <c:pt idx="19">
                  <c:v>565</c:v>
                </c:pt>
                <c:pt idx="20">
                  <c:v>5163</c:v>
                </c:pt>
                <c:pt idx="21">
                  <c:v>2198</c:v>
                </c:pt>
                <c:pt idx="22">
                  <c:v>209</c:v>
                </c:pt>
                <c:pt idx="23">
                  <c:v>2112</c:v>
                </c:pt>
                <c:pt idx="24">
                  <c:v>2069</c:v>
                </c:pt>
                <c:pt idx="25">
                  <c:v>774</c:v>
                </c:pt>
                <c:pt idx="26">
                  <c:v>793</c:v>
                </c:pt>
                <c:pt idx="27">
                  <c:v>2251</c:v>
                </c:pt>
                <c:pt idx="28">
                  <c:v>704</c:v>
                </c:pt>
                <c:pt idx="29">
                  <c:v>3212</c:v>
                </c:pt>
                <c:pt idx="30">
                  <c:v>1242</c:v>
                </c:pt>
                <c:pt idx="3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C-406E-94B8-E1FF359E42B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103</c:v>
                </c:pt>
                <c:pt idx="1">
                  <c:v>145</c:v>
                </c:pt>
                <c:pt idx="2">
                  <c:v>3</c:v>
                </c:pt>
                <c:pt idx="3">
                  <c:v>16</c:v>
                </c:pt>
                <c:pt idx="4">
                  <c:v>16</c:v>
                </c:pt>
                <c:pt idx="5">
                  <c:v>98</c:v>
                </c:pt>
                <c:pt idx="6">
                  <c:v>901</c:v>
                </c:pt>
                <c:pt idx="7">
                  <c:v>85</c:v>
                </c:pt>
                <c:pt idx="8">
                  <c:v>38</c:v>
                </c:pt>
                <c:pt idx="9">
                  <c:v>32</c:v>
                </c:pt>
                <c:pt idx="10">
                  <c:v>260</c:v>
                </c:pt>
                <c:pt idx="11">
                  <c:v>173</c:v>
                </c:pt>
                <c:pt idx="12">
                  <c:v>24</c:v>
                </c:pt>
                <c:pt idx="13">
                  <c:v>107</c:v>
                </c:pt>
                <c:pt idx="14">
                  <c:v>344</c:v>
                </c:pt>
                <c:pt idx="15">
                  <c:v>80</c:v>
                </c:pt>
                <c:pt idx="16">
                  <c:v>60</c:v>
                </c:pt>
                <c:pt idx="17">
                  <c:v>2</c:v>
                </c:pt>
                <c:pt idx="18">
                  <c:v>334</c:v>
                </c:pt>
                <c:pt idx="19">
                  <c:v>3</c:v>
                </c:pt>
                <c:pt idx="20">
                  <c:v>152</c:v>
                </c:pt>
                <c:pt idx="21">
                  <c:v>284</c:v>
                </c:pt>
                <c:pt idx="22">
                  <c:v>13</c:v>
                </c:pt>
                <c:pt idx="23">
                  <c:v>69</c:v>
                </c:pt>
                <c:pt idx="24">
                  <c:v>43</c:v>
                </c:pt>
                <c:pt idx="25">
                  <c:v>53</c:v>
                </c:pt>
                <c:pt idx="26">
                  <c:v>22</c:v>
                </c:pt>
                <c:pt idx="27">
                  <c:v>163</c:v>
                </c:pt>
                <c:pt idx="28">
                  <c:v>20</c:v>
                </c:pt>
                <c:pt idx="29">
                  <c:v>66</c:v>
                </c:pt>
                <c:pt idx="30">
                  <c:v>35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C-406E-94B8-E1FF359E42B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8061</c:v>
                </c:pt>
                <c:pt idx="1">
                  <c:v>11945</c:v>
                </c:pt>
                <c:pt idx="2">
                  <c:v>1024</c:v>
                </c:pt>
                <c:pt idx="3">
                  <c:v>641</c:v>
                </c:pt>
                <c:pt idx="4">
                  <c:v>3042</c:v>
                </c:pt>
                <c:pt idx="5">
                  <c:v>15512</c:v>
                </c:pt>
                <c:pt idx="6">
                  <c:v>68611</c:v>
                </c:pt>
                <c:pt idx="7">
                  <c:v>14346</c:v>
                </c:pt>
                <c:pt idx="8">
                  <c:v>4210</c:v>
                </c:pt>
                <c:pt idx="9">
                  <c:v>6242</c:v>
                </c:pt>
                <c:pt idx="10">
                  <c:v>19373</c:v>
                </c:pt>
                <c:pt idx="11">
                  <c:v>23276</c:v>
                </c:pt>
                <c:pt idx="12">
                  <c:v>2648</c:v>
                </c:pt>
                <c:pt idx="13">
                  <c:v>14727</c:v>
                </c:pt>
                <c:pt idx="14">
                  <c:v>28263</c:v>
                </c:pt>
                <c:pt idx="15">
                  <c:v>10249</c:v>
                </c:pt>
                <c:pt idx="16">
                  <c:v>2645</c:v>
                </c:pt>
                <c:pt idx="17">
                  <c:v>545</c:v>
                </c:pt>
                <c:pt idx="18">
                  <c:v>49510</c:v>
                </c:pt>
                <c:pt idx="19">
                  <c:v>1851</c:v>
                </c:pt>
                <c:pt idx="20">
                  <c:v>9926</c:v>
                </c:pt>
                <c:pt idx="21">
                  <c:v>10730</c:v>
                </c:pt>
                <c:pt idx="22">
                  <c:v>699</c:v>
                </c:pt>
                <c:pt idx="23">
                  <c:v>9647</c:v>
                </c:pt>
                <c:pt idx="24">
                  <c:v>8318</c:v>
                </c:pt>
                <c:pt idx="25">
                  <c:v>9323</c:v>
                </c:pt>
                <c:pt idx="26">
                  <c:v>2742</c:v>
                </c:pt>
                <c:pt idx="27">
                  <c:v>24734</c:v>
                </c:pt>
                <c:pt idx="28">
                  <c:v>1694</c:v>
                </c:pt>
                <c:pt idx="29">
                  <c:v>15891</c:v>
                </c:pt>
                <c:pt idx="30">
                  <c:v>2822</c:v>
                </c:pt>
                <c:pt idx="31">
                  <c:v>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C-406E-94B8-E1FF359E42B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82</c:v>
                </c:pt>
                <c:pt idx="1">
                  <c:v>127</c:v>
                </c:pt>
                <c:pt idx="2">
                  <c:v>3</c:v>
                </c:pt>
                <c:pt idx="3">
                  <c:v>14</c:v>
                </c:pt>
                <c:pt idx="4">
                  <c:v>17</c:v>
                </c:pt>
                <c:pt idx="5">
                  <c:v>27</c:v>
                </c:pt>
                <c:pt idx="6">
                  <c:v>41</c:v>
                </c:pt>
                <c:pt idx="7">
                  <c:v>29</c:v>
                </c:pt>
                <c:pt idx="8">
                  <c:v>41</c:v>
                </c:pt>
                <c:pt idx="9">
                  <c:v>8</c:v>
                </c:pt>
                <c:pt idx="10">
                  <c:v>129</c:v>
                </c:pt>
                <c:pt idx="11">
                  <c:v>28</c:v>
                </c:pt>
                <c:pt idx="12">
                  <c:v>43</c:v>
                </c:pt>
                <c:pt idx="13">
                  <c:v>9</c:v>
                </c:pt>
                <c:pt idx="14">
                  <c:v>242</c:v>
                </c:pt>
                <c:pt idx="15">
                  <c:v>162</c:v>
                </c:pt>
                <c:pt idx="16">
                  <c:v>22</c:v>
                </c:pt>
                <c:pt idx="17">
                  <c:v>16</c:v>
                </c:pt>
                <c:pt idx="18">
                  <c:v>31</c:v>
                </c:pt>
                <c:pt idx="19">
                  <c:v>7</c:v>
                </c:pt>
                <c:pt idx="20">
                  <c:v>23</c:v>
                </c:pt>
                <c:pt idx="21">
                  <c:v>8</c:v>
                </c:pt>
                <c:pt idx="22">
                  <c:v>45</c:v>
                </c:pt>
                <c:pt idx="23">
                  <c:v>17</c:v>
                </c:pt>
                <c:pt idx="24">
                  <c:v>29</c:v>
                </c:pt>
                <c:pt idx="25">
                  <c:v>7</c:v>
                </c:pt>
                <c:pt idx="26">
                  <c:v>58</c:v>
                </c:pt>
                <c:pt idx="27">
                  <c:v>58</c:v>
                </c:pt>
                <c:pt idx="28">
                  <c:v>5</c:v>
                </c:pt>
                <c:pt idx="29">
                  <c:v>85</c:v>
                </c:pt>
                <c:pt idx="30">
                  <c:v>7</c:v>
                </c:pt>
                <c:pt idx="3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C-406E-94B8-E1FF359E42B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1</c:v>
                </c:pt>
                <c:pt idx="21">
                  <c:v>45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57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C-406E-94B8-E1FF359E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32568"/>
        <c:axId val="440131392"/>
      </c:barChart>
      <c:catAx>
        <c:axId val="4401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392"/>
        <c:crosses val="autoZero"/>
        <c:auto val="1"/>
        <c:lblAlgn val="ctr"/>
        <c:lblOffset val="100"/>
        <c:noMultiLvlLbl val="0"/>
      </c:catAx>
      <c:valAx>
        <c:axId val="440131392"/>
        <c:scaling>
          <c:orientation val="minMax"/>
          <c:max val="1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1281012150708884"/>
          <c:y val="1.89798239987470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1451</c:v>
                </c:pt>
                <c:pt idx="1">
                  <c:v>1712</c:v>
                </c:pt>
                <c:pt idx="2">
                  <c:v>92</c:v>
                </c:pt>
                <c:pt idx="3">
                  <c:v>166</c:v>
                </c:pt>
                <c:pt idx="4">
                  <c:v>681</c:v>
                </c:pt>
                <c:pt idx="5">
                  <c:v>1122</c:v>
                </c:pt>
                <c:pt idx="6">
                  <c:v>40350</c:v>
                </c:pt>
                <c:pt idx="7">
                  <c:v>2796</c:v>
                </c:pt>
                <c:pt idx="8">
                  <c:v>622</c:v>
                </c:pt>
                <c:pt idx="9">
                  <c:v>381</c:v>
                </c:pt>
                <c:pt idx="10">
                  <c:v>9735</c:v>
                </c:pt>
                <c:pt idx="11">
                  <c:v>4573</c:v>
                </c:pt>
                <c:pt idx="12">
                  <c:v>676</c:v>
                </c:pt>
                <c:pt idx="13">
                  <c:v>2555</c:v>
                </c:pt>
                <c:pt idx="14">
                  <c:v>6136</c:v>
                </c:pt>
                <c:pt idx="15">
                  <c:v>1569</c:v>
                </c:pt>
                <c:pt idx="16">
                  <c:v>1836</c:v>
                </c:pt>
                <c:pt idx="17">
                  <c:v>82</c:v>
                </c:pt>
                <c:pt idx="18">
                  <c:v>11346</c:v>
                </c:pt>
                <c:pt idx="19">
                  <c:v>574</c:v>
                </c:pt>
                <c:pt idx="20">
                  <c:v>3486</c:v>
                </c:pt>
                <c:pt idx="21">
                  <c:v>3299</c:v>
                </c:pt>
                <c:pt idx="22">
                  <c:v>238</c:v>
                </c:pt>
                <c:pt idx="23">
                  <c:v>1959</c:v>
                </c:pt>
                <c:pt idx="24">
                  <c:v>1100</c:v>
                </c:pt>
                <c:pt idx="25">
                  <c:v>722</c:v>
                </c:pt>
                <c:pt idx="26">
                  <c:v>564</c:v>
                </c:pt>
                <c:pt idx="27">
                  <c:v>4254</c:v>
                </c:pt>
                <c:pt idx="28">
                  <c:v>574</c:v>
                </c:pt>
                <c:pt idx="29">
                  <c:v>2018</c:v>
                </c:pt>
                <c:pt idx="30">
                  <c:v>707</c:v>
                </c:pt>
                <c:pt idx="31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B-433E-BB94-269DAB8D6B9B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1514</c:v>
                </c:pt>
                <c:pt idx="1">
                  <c:v>606</c:v>
                </c:pt>
                <c:pt idx="2">
                  <c:v>162</c:v>
                </c:pt>
                <c:pt idx="3">
                  <c:v>198</c:v>
                </c:pt>
                <c:pt idx="4">
                  <c:v>906</c:v>
                </c:pt>
                <c:pt idx="5">
                  <c:v>639</c:v>
                </c:pt>
                <c:pt idx="6">
                  <c:v>23420</c:v>
                </c:pt>
                <c:pt idx="7">
                  <c:v>1159</c:v>
                </c:pt>
                <c:pt idx="8">
                  <c:v>614</c:v>
                </c:pt>
                <c:pt idx="9">
                  <c:v>498</c:v>
                </c:pt>
                <c:pt idx="10">
                  <c:v>6386</c:v>
                </c:pt>
                <c:pt idx="11">
                  <c:v>6887</c:v>
                </c:pt>
                <c:pt idx="12">
                  <c:v>672</c:v>
                </c:pt>
                <c:pt idx="13">
                  <c:v>4336</c:v>
                </c:pt>
                <c:pt idx="14">
                  <c:v>8013</c:v>
                </c:pt>
                <c:pt idx="15">
                  <c:v>3097</c:v>
                </c:pt>
                <c:pt idx="16">
                  <c:v>1385</c:v>
                </c:pt>
                <c:pt idx="17">
                  <c:v>591</c:v>
                </c:pt>
                <c:pt idx="18">
                  <c:v>3793</c:v>
                </c:pt>
                <c:pt idx="19">
                  <c:v>543</c:v>
                </c:pt>
                <c:pt idx="20">
                  <c:v>4826</c:v>
                </c:pt>
                <c:pt idx="21">
                  <c:v>2018</c:v>
                </c:pt>
                <c:pt idx="22">
                  <c:v>137</c:v>
                </c:pt>
                <c:pt idx="23">
                  <c:v>2008</c:v>
                </c:pt>
                <c:pt idx="24">
                  <c:v>1812</c:v>
                </c:pt>
                <c:pt idx="25">
                  <c:v>647</c:v>
                </c:pt>
                <c:pt idx="26">
                  <c:v>644</c:v>
                </c:pt>
                <c:pt idx="27">
                  <c:v>1961</c:v>
                </c:pt>
                <c:pt idx="28">
                  <c:v>685</c:v>
                </c:pt>
                <c:pt idx="29">
                  <c:v>2949</c:v>
                </c:pt>
                <c:pt idx="30">
                  <c:v>1149</c:v>
                </c:pt>
                <c:pt idx="31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B-433E-BB94-269DAB8D6B9B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76</c:v>
                </c:pt>
                <c:pt idx="1">
                  <c:v>139</c:v>
                </c:pt>
                <c:pt idx="2">
                  <c:v>3</c:v>
                </c:pt>
                <c:pt idx="3">
                  <c:v>11</c:v>
                </c:pt>
                <c:pt idx="4">
                  <c:v>13</c:v>
                </c:pt>
                <c:pt idx="5">
                  <c:v>94</c:v>
                </c:pt>
                <c:pt idx="6">
                  <c:v>855</c:v>
                </c:pt>
                <c:pt idx="7">
                  <c:v>81</c:v>
                </c:pt>
                <c:pt idx="8">
                  <c:v>35</c:v>
                </c:pt>
                <c:pt idx="9">
                  <c:v>32</c:v>
                </c:pt>
                <c:pt idx="10">
                  <c:v>252</c:v>
                </c:pt>
                <c:pt idx="11">
                  <c:v>169</c:v>
                </c:pt>
                <c:pt idx="12">
                  <c:v>23</c:v>
                </c:pt>
                <c:pt idx="13">
                  <c:v>96</c:v>
                </c:pt>
                <c:pt idx="14">
                  <c:v>330</c:v>
                </c:pt>
                <c:pt idx="15">
                  <c:v>76</c:v>
                </c:pt>
                <c:pt idx="16">
                  <c:v>51</c:v>
                </c:pt>
                <c:pt idx="17">
                  <c:v>2</c:v>
                </c:pt>
                <c:pt idx="18">
                  <c:v>307</c:v>
                </c:pt>
                <c:pt idx="19">
                  <c:v>3</c:v>
                </c:pt>
                <c:pt idx="20">
                  <c:v>101</c:v>
                </c:pt>
                <c:pt idx="21">
                  <c:v>283</c:v>
                </c:pt>
                <c:pt idx="22">
                  <c:v>13</c:v>
                </c:pt>
                <c:pt idx="23">
                  <c:v>59</c:v>
                </c:pt>
                <c:pt idx="24">
                  <c:v>43</c:v>
                </c:pt>
                <c:pt idx="25">
                  <c:v>49</c:v>
                </c:pt>
                <c:pt idx="26">
                  <c:v>13</c:v>
                </c:pt>
                <c:pt idx="27">
                  <c:v>154</c:v>
                </c:pt>
                <c:pt idx="28">
                  <c:v>20</c:v>
                </c:pt>
                <c:pt idx="29">
                  <c:v>50</c:v>
                </c:pt>
                <c:pt idx="30">
                  <c:v>34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B-433E-BB94-269DAB8D6B9B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7059</c:v>
                </c:pt>
                <c:pt idx="1">
                  <c:v>11349</c:v>
                </c:pt>
                <c:pt idx="2">
                  <c:v>814</c:v>
                </c:pt>
                <c:pt idx="3">
                  <c:v>420</c:v>
                </c:pt>
                <c:pt idx="4">
                  <c:v>2731</c:v>
                </c:pt>
                <c:pt idx="5">
                  <c:v>12837</c:v>
                </c:pt>
                <c:pt idx="6">
                  <c:v>61466</c:v>
                </c:pt>
                <c:pt idx="7">
                  <c:v>11653</c:v>
                </c:pt>
                <c:pt idx="8">
                  <c:v>3446</c:v>
                </c:pt>
                <c:pt idx="9">
                  <c:v>5258</c:v>
                </c:pt>
                <c:pt idx="10">
                  <c:v>17249</c:v>
                </c:pt>
                <c:pt idx="11">
                  <c:v>20019</c:v>
                </c:pt>
                <c:pt idx="12">
                  <c:v>2452</c:v>
                </c:pt>
                <c:pt idx="13">
                  <c:v>12908</c:v>
                </c:pt>
                <c:pt idx="14">
                  <c:v>25578</c:v>
                </c:pt>
                <c:pt idx="15">
                  <c:v>9704</c:v>
                </c:pt>
                <c:pt idx="16">
                  <c:v>2538</c:v>
                </c:pt>
                <c:pt idx="17">
                  <c:v>487</c:v>
                </c:pt>
                <c:pt idx="18">
                  <c:v>38479</c:v>
                </c:pt>
                <c:pt idx="19">
                  <c:v>1511</c:v>
                </c:pt>
                <c:pt idx="20">
                  <c:v>9329</c:v>
                </c:pt>
                <c:pt idx="21">
                  <c:v>9367</c:v>
                </c:pt>
                <c:pt idx="22">
                  <c:v>618</c:v>
                </c:pt>
                <c:pt idx="23">
                  <c:v>8463</c:v>
                </c:pt>
                <c:pt idx="24">
                  <c:v>7684</c:v>
                </c:pt>
                <c:pt idx="25">
                  <c:v>8401</c:v>
                </c:pt>
                <c:pt idx="26">
                  <c:v>1565</c:v>
                </c:pt>
                <c:pt idx="27">
                  <c:v>18133</c:v>
                </c:pt>
                <c:pt idx="28">
                  <c:v>1644</c:v>
                </c:pt>
                <c:pt idx="29">
                  <c:v>12028</c:v>
                </c:pt>
                <c:pt idx="30">
                  <c:v>2364</c:v>
                </c:pt>
                <c:pt idx="31">
                  <c:v>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B-433E-BB94-269DAB8D6B9B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70</c:v>
                </c:pt>
                <c:pt idx="1">
                  <c:v>108</c:v>
                </c:pt>
                <c:pt idx="2">
                  <c:v>0</c:v>
                </c:pt>
                <c:pt idx="3">
                  <c:v>12</c:v>
                </c:pt>
                <c:pt idx="4">
                  <c:v>9</c:v>
                </c:pt>
                <c:pt idx="5">
                  <c:v>3</c:v>
                </c:pt>
                <c:pt idx="6">
                  <c:v>29</c:v>
                </c:pt>
                <c:pt idx="7">
                  <c:v>6</c:v>
                </c:pt>
                <c:pt idx="8">
                  <c:v>30</c:v>
                </c:pt>
                <c:pt idx="9">
                  <c:v>7</c:v>
                </c:pt>
                <c:pt idx="10">
                  <c:v>78</c:v>
                </c:pt>
                <c:pt idx="11">
                  <c:v>18</c:v>
                </c:pt>
                <c:pt idx="12">
                  <c:v>29</c:v>
                </c:pt>
                <c:pt idx="13">
                  <c:v>6</c:v>
                </c:pt>
                <c:pt idx="14">
                  <c:v>65</c:v>
                </c:pt>
                <c:pt idx="15">
                  <c:v>109</c:v>
                </c:pt>
                <c:pt idx="16">
                  <c:v>14</c:v>
                </c:pt>
                <c:pt idx="17">
                  <c:v>3</c:v>
                </c:pt>
                <c:pt idx="18">
                  <c:v>16</c:v>
                </c:pt>
                <c:pt idx="19">
                  <c:v>3</c:v>
                </c:pt>
                <c:pt idx="20">
                  <c:v>15</c:v>
                </c:pt>
                <c:pt idx="21">
                  <c:v>6</c:v>
                </c:pt>
                <c:pt idx="22">
                  <c:v>39</c:v>
                </c:pt>
                <c:pt idx="23">
                  <c:v>11</c:v>
                </c:pt>
                <c:pt idx="24">
                  <c:v>14</c:v>
                </c:pt>
                <c:pt idx="25">
                  <c:v>4</c:v>
                </c:pt>
                <c:pt idx="26">
                  <c:v>21</c:v>
                </c:pt>
                <c:pt idx="27">
                  <c:v>16</c:v>
                </c:pt>
                <c:pt idx="28">
                  <c:v>0</c:v>
                </c:pt>
                <c:pt idx="29">
                  <c:v>20</c:v>
                </c:pt>
                <c:pt idx="30">
                  <c:v>4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B-433E-BB94-269DAB8D6B9B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B-433E-BB94-269DAB8D6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2176"/>
        <c:axId val="440944192"/>
      </c:lineChart>
      <c:catAx>
        <c:axId val="44013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4192"/>
        <c:crosses val="autoZero"/>
        <c:auto val="1"/>
        <c:lblAlgn val="ctr"/>
        <c:lblOffset val="100"/>
        <c:noMultiLvlLbl val="0"/>
      </c:catAx>
      <c:valAx>
        <c:axId val="440944192"/>
        <c:scaling>
          <c:orientation val="minMax"/>
          <c:max val="6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1451</c:v>
                </c:pt>
                <c:pt idx="1">
                  <c:v>1712</c:v>
                </c:pt>
                <c:pt idx="2">
                  <c:v>92</c:v>
                </c:pt>
                <c:pt idx="3">
                  <c:v>166</c:v>
                </c:pt>
                <c:pt idx="4">
                  <c:v>681</c:v>
                </c:pt>
                <c:pt idx="5">
                  <c:v>1122</c:v>
                </c:pt>
                <c:pt idx="6">
                  <c:v>40350</c:v>
                </c:pt>
                <c:pt idx="7">
                  <c:v>2796</c:v>
                </c:pt>
                <c:pt idx="8">
                  <c:v>622</c:v>
                </c:pt>
                <c:pt idx="9">
                  <c:v>381</c:v>
                </c:pt>
                <c:pt idx="10">
                  <c:v>9735</c:v>
                </c:pt>
                <c:pt idx="11">
                  <c:v>4573</c:v>
                </c:pt>
                <c:pt idx="12">
                  <c:v>676</c:v>
                </c:pt>
                <c:pt idx="13">
                  <c:v>2555</c:v>
                </c:pt>
                <c:pt idx="14">
                  <c:v>6136</c:v>
                </c:pt>
                <c:pt idx="15">
                  <c:v>1569</c:v>
                </c:pt>
                <c:pt idx="16">
                  <c:v>1836</c:v>
                </c:pt>
                <c:pt idx="17">
                  <c:v>82</c:v>
                </c:pt>
                <c:pt idx="18">
                  <c:v>11346</c:v>
                </c:pt>
                <c:pt idx="19">
                  <c:v>574</c:v>
                </c:pt>
                <c:pt idx="20">
                  <c:v>3486</c:v>
                </c:pt>
                <c:pt idx="21">
                  <c:v>3299</c:v>
                </c:pt>
                <c:pt idx="22">
                  <c:v>238</c:v>
                </c:pt>
                <c:pt idx="23">
                  <c:v>1959</c:v>
                </c:pt>
                <c:pt idx="24">
                  <c:v>1100</c:v>
                </c:pt>
                <c:pt idx="25">
                  <c:v>722</c:v>
                </c:pt>
                <c:pt idx="26">
                  <c:v>564</c:v>
                </c:pt>
                <c:pt idx="27">
                  <c:v>4254</c:v>
                </c:pt>
                <c:pt idx="28">
                  <c:v>574</c:v>
                </c:pt>
                <c:pt idx="29">
                  <c:v>2018</c:v>
                </c:pt>
                <c:pt idx="30">
                  <c:v>707</c:v>
                </c:pt>
                <c:pt idx="3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981-ADE6-C62F236A9F54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1514</c:v>
                </c:pt>
                <c:pt idx="1">
                  <c:v>606</c:v>
                </c:pt>
                <c:pt idx="2">
                  <c:v>162</c:v>
                </c:pt>
                <c:pt idx="3">
                  <c:v>198</c:v>
                </c:pt>
                <c:pt idx="4">
                  <c:v>906</c:v>
                </c:pt>
                <c:pt idx="5">
                  <c:v>639</c:v>
                </c:pt>
                <c:pt idx="6">
                  <c:v>23420</c:v>
                </c:pt>
                <c:pt idx="7">
                  <c:v>1159</c:v>
                </c:pt>
                <c:pt idx="8">
                  <c:v>614</c:v>
                </c:pt>
                <c:pt idx="9">
                  <c:v>498</c:v>
                </c:pt>
                <c:pt idx="10">
                  <c:v>6386</c:v>
                </c:pt>
                <c:pt idx="11">
                  <c:v>6887</c:v>
                </c:pt>
                <c:pt idx="12">
                  <c:v>672</c:v>
                </c:pt>
                <c:pt idx="13">
                  <c:v>4336</c:v>
                </c:pt>
                <c:pt idx="14">
                  <c:v>8013</c:v>
                </c:pt>
                <c:pt idx="15">
                  <c:v>3097</c:v>
                </c:pt>
                <c:pt idx="16">
                  <c:v>1385</c:v>
                </c:pt>
                <c:pt idx="17">
                  <c:v>591</c:v>
                </c:pt>
                <c:pt idx="18">
                  <c:v>3793</c:v>
                </c:pt>
                <c:pt idx="19">
                  <c:v>543</c:v>
                </c:pt>
                <c:pt idx="20">
                  <c:v>4826</c:v>
                </c:pt>
                <c:pt idx="21">
                  <c:v>2018</c:v>
                </c:pt>
                <c:pt idx="22">
                  <c:v>137</c:v>
                </c:pt>
                <c:pt idx="23">
                  <c:v>2008</c:v>
                </c:pt>
                <c:pt idx="24">
                  <c:v>1812</c:v>
                </c:pt>
                <c:pt idx="25">
                  <c:v>647</c:v>
                </c:pt>
                <c:pt idx="26">
                  <c:v>644</c:v>
                </c:pt>
                <c:pt idx="27">
                  <c:v>1961</c:v>
                </c:pt>
                <c:pt idx="28">
                  <c:v>685</c:v>
                </c:pt>
                <c:pt idx="29">
                  <c:v>2949</c:v>
                </c:pt>
                <c:pt idx="30">
                  <c:v>1149</c:v>
                </c:pt>
                <c:pt idx="3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9-4981-ADE6-C62F236A9F54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76</c:v>
                </c:pt>
                <c:pt idx="1">
                  <c:v>139</c:v>
                </c:pt>
                <c:pt idx="2">
                  <c:v>3</c:v>
                </c:pt>
                <c:pt idx="3">
                  <c:v>11</c:v>
                </c:pt>
                <c:pt idx="4">
                  <c:v>13</c:v>
                </c:pt>
                <c:pt idx="5">
                  <c:v>94</c:v>
                </c:pt>
                <c:pt idx="6">
                  <c:v>855</c:v>
                </c:pt>
                <c:pt idx="7">
                  <c:v>81</c:v>
                </c:pt>
                <c:pt idx="8">
                  <c:v>35</c:v>
                </c:pt>
                <c:pt idx="9">
                  <c:v>32</c:v>
                </c:pt>
                <c:pt idx="10">
                  <c:v>252</c:v>
                </c:pt>
                <c:pt idx="11">
                  <c:v>169</c:v>
                </c:pt>
                <c:pt idx="12">
                  <c:v>23</c:v>
                </c:pt>
                <c:pt idx="13">
                  <c:v>96</c:v>
                </c:pt>
                <c:pt idx="14">
                  <c:v>330</c:v>
                </c:pt>
                <c:pt idx="15">
                  <c:v>76</c:v>
                </c:pt>
                <c:pt idx="16">
                  <c:v>51</c:v>
                </c:pt>
                <c:pt idx="17">
                  <c:v>2</c:v>
                </c:pt>
                <c:pt idx="18">
                  <c:v>307</c:v>
                </c:pt>
                <c:pt idx="19">
                  <c:v>3</c:v>
                </c:pt>
                <c:pt idx="20">
                  <c:v>101</c:v>
                </c:pt>
                <c:pt idx="21">
                  <c:v>283</c:v>
                </c:pt>
                <c:pt idx="22">
                  <c:v>13</c:v>
                </c:pt>
                <c:pt idx="23">
                  <c:v>59</c:v>
                </c:pt>
                <c:pt idx="24">
                  <c:v>43</c:v>
                </c:pt>
                <c:pt idx="25">
                  <c:v>49</c:v>
                </c:pt>
                <c:pt idx="26">
                  <c:v>13</c:v>
                </c:pt>
                <c:pt idx="27">
                  <c:v>154</c:v>
                </c:pt>
                <c:pt idx="28">
                  <c:v>20</c:v>
                </c:pt>
                <c:pt idx="29">
                  <c:v>50</c:v>
                </c:pt>
                <c:pt idx="30">
                  <c:v>34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9-4981-ADE6-C62F236A9F54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7059</c:v>
                </c:pt>
                <c:pt idx="1">
                  <c:v>11349</c:v>
                </c:pt>
                <c:pt idx="2">
                  <c:v>814</c:v>
                </c:pt>
                <c:pt idx="3">
                  <c:v>420</c:v>
                </c:pt>
                <c:pt idx="4">
                  <c:v>2731</c:v>
                </c:pt>
                <c:pt idx="5">
                  <c:v>12837</c:v>
                </c:pt>
                <c:pt idx="6">
                  <c:v>61466</c:v>
                </c:pt>
                <c:pt idx="7">
                  <c:v>11653</c:v>
                </c:pt>
                <c:pt idx="8">
                  <c:v>3446</c:v>
                </c:pt>
                <c:pt idx="9">
                  <c:v>5258</c:v>
                </c:pt>
                <c:pt idx="10">
                  <c:v>17249</c:v>
                </c:pt>
                <c:pt idx="11">
                  <c:v>20019</c:v>
                </c:pt>
                <c:pt idx="12">
                  <c:v>2452</c:v>
                </c:pt>
                <c:pt idx="13">
                  <c:v>12908</c:v>
                </c:pt>
                <c:pt idx="14">
                  <c:v>25578</c:v>
                </c:pt>
                <c:pt idx="15">
                  <c:v>9704</c:v>
                </c:pt>
                <c:pt idx="16">
                  <c:v>2538</c:v>
                </c:pt>
                <c:pt idx="17">
                  <c:v>487</c:v>
                </c:pt>
                <c:pt idx="18">
                  <c:v>38479</c:v>
                </c:pt>
                <c:pt idx="19">
                  <c:v>1511</c:v>
                </c:pt>
                <c:pt idx="20">
                  <c:v>9329</c:v>
                </c:pt>
                <c:pt idx="21">
                  <c:v>9367</c:v>
                </c:pt>
                <c:pt idx="22">
                  <c:v>618</c:v>
                </c:pt>
                <c:pt idx="23">
                  <c:v>8463</c:v>
                </c:pt>
                <c:pt idx="24">
                  <c:v>7684</c:v>
                </c:pt>
                <c:pt idx="25">
                  <c:v>8401</c:v>
                </c:pt>
                <c:pt idx="26">
                  <c:v>1565</c:v>
                </c:pt>
                <c:pt idx="27">
                  <c:v>18133</c:v>
                </c:pt>
                <c:pt idx="28">
                  <c:v>1644</c:v>
                </c:pt>
                <c:pt idx="29">
                  <c:v>12028</c:v>
                </c:pt>
                <c:pt idx="30">
                  <c:v>2364</c:v>
                </c:pt>
                <c:pt idx="31">
                  <c:v>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9-4981-ADE6-C62F236A9F54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70</c:v>
                </c:pt>
                <c:pt idx="1">
                  <c:v>108</c:v>
                </c:pt>
                <c:pt idx="2">
                  <c:v>0</c:v>
                </c:pt>
                <c:pt idx="3">
                  <c:v>12</c:v>
                </c:pt>
                <c:pt idx="4">
                  <c:v>9</c:v>
                </c:pt>
                <c:pt idx="5">
                  <c:v>3</c:v>
                </c:pt>
                <c:pt idx="6">
                  <c:v>29</c:v>
                </c:pt>
                <c:pt idx="7">
                  <c:v>6</c:v>
                </c:pt>
                <c:pt idx="8">
                  <c:v>30</c:v>
                </c:pt>
                <c:pt idx="9">
                  <c:v>7</c:v>
                </c:pt>
                <c:pt idx="10">
                  <c:v>78</c:v>
                </c:pt>
                <c:pt idx="11">
                  <c:v>18</c:v>
                </c:pt>
                <c:pt idx="12">
                  <c:v>29</c:v>
                </c:pt>
                <c:pt idx="13">
                  <c:v>6</c:v>
                </c:pt>
                <c:pt idx="14">
                  <c:v>65</c:v>
                </c:pt>
                <c:pt idx="15">
                  <c:v>109</c:v>
                </c:pt>
                <c:pt idx="16">
                  <c:v>14</c:v>
                </c:pt>
                <c:pt idx="17">
                  <c:v>3</c:v>
                </c:pt>
                <c:pt idx="18">
                  <c:v>16</c:v>
                </c:pt>
                <c:pt idx="19">
                  <c:v>3</c:v>
                </c:pt>
                <c:pt idx="20">
                  <c:v>15</c:v>
                </c:pt>
                <c:pt idx="21">
                  <c:v>6</c:v>
                </c:pt>
                <c:pt idx="22">
                  <c:v>39</c:v>
                </c:pt>
                <c:pt idx="23">
                  <c:v>11</c:v>
                </c:pt>
                <c:pt idx="24">
                  <c:v>14</c:v>
                </c:pt>
                <c:pt idx="25">
                  <c:v>4</c:v>
                </c:pt>
                <c:pt idx="26">
                  <c:v>21</c:v>
                </c:pt>
                <c:pt idx="27">
                  <c:v>16</c:v>
                </c:pt>
                <c:pt idx="28">
                  <c:v>0</c:v>
                </c:pt>
                <c:pt idx="29">
                  <c:v>20</c:v>
                </c:pt>
                <c:pt idx="30">
                  <c:v>4</c:v>
                </c:pt>
                <c:pt idx="3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9-4981-ADE6-C62F236A9F54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C9-4981-ADE6-C62F236A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0664"/>
        <c:axId val="440942624"/>
      </c:barChart>
      <c:catAx>
        <c:axId val="440940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2624"/>
        <c:crosses val="autoZero"/>
        <c:auto val="1"/>
        <c:lblAlgn val="ctr"/>
        <c:lblOffset val="100"/>
        <c:noMultiLvlLbl val="0"/>
      </c:catAx>
      <c:valAx>
        <c:axId val="440942624"/>
        <c:scaling>
          <c:orientation val="minMax"/>
          <c:max val="1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0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997786834557412"/>
          <c:w val="0.89400867624603164"/>
          <c:h val="0.62614136127983722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196</c:v>
                </c:pt>
                <c:pt idx="1">
                  <c:v>136</c:v>
                </c:pt>
                <c:pt idx="2">
                  <c:v>26</c:v>
                </c:pt>
                <c:pt idx="3">
                  <c:v>41</c:v>
                </c:pt>
                <c:pt idx="4">
                  <c:v>60</c:v>
                </c:pt>
                <c:pt idx="5">
                  <c:v>216</c:v>
                </c:pt>
                <c:pt idx="6">
                  <c:v>7934</c:v>
                </c:pt>
                <c:pt idx="7">
                  <c:v>247</c:v>
                </c:pt>
                <c:pt idx="8">
                  <c:v>83</c:v>
                </c:pt>
                <c:pt idx="9">
                  <c:v>59</c:v>
                </c:pt>
                <c:pt idx="10">
                  <c:v>921</c:v>
                </c:pt>
                <c:pt idx="11">
                  <c:v>203</c:v>
                </c:pt>
                <c:pt idx="12">
                  <c:v>27</c:v>
                </c:pt>
                <c:pt idx="13">
                  <c:v>281</c:v>
                </c:pt>
                <c:pt idx="14">
                  <c:v>511</c:v>
                </c:pt>
                <c:pt idx="15">
                  <c:v>41</c:v>
                </c:pt>
                <c:pt idx="16">
                  <c:v>30</c:v>
                </c:pt>
                <c:pt idx="17">
                  <c:v>5</c:v>
                </c:pt>
                <c:pt idx="18">
                  <c:v>1239</c:v>
                </c:pt>
                <c:pt idx="19">
                  <c:v>45</c:v>
                </c:pt>
                <c:pt idx="20">
                  <c:v>247</c:v>
                </c:pt>
                <c:pt idx="21">
                  <c:v>212</c:v>
                </c:pt>
                <c:pt idx="22">
                  <c:v>14</c:v>
                </c:pt>
                <c:pt idx="23">
                  <c:v>153</c:v>
                </c:pt>
                <c:pt idx="24">
                  <c:v>96</c:v>
                </c:pt>
                <c:pt idx="25">
                  <c:v>65</c:v>
                </c:pt>
                <c:pt idx="26">
                  <c:v>213</c:v>
                </c:pt>
                <c:pt idx="27">
                  <c:v>661</c:v>
                </c:pt>
                <c:pt idx="28">
                  <c:v>42</c:v>
                </c:pt>
                <c:pt idx="29">
                  <c:v>307</c:v>
                </c:pt>
                <c:pt idx="30">
                  <c:v>63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0-4D2E-A47D-B63012654A16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295</c:v>
                </c:pt>
                <c:pt idx="1">
                  <c:v>94</c:v>
                </c:pt>
                <c:pt idx="2">
                  <c:v>25</c:v>
                </c:pt>
                <c:pt idx="3">
                  <c:v>44</c:v>
                </c:pt>
                <c:pt idx="4">
                  <c:v>47</c:v>
                </c:pt>
                <c:pt idx="5">
                  <c:v>138</c:v>
                </c:pt>
                <c:pt idx="6">
                  <c:v>2836</c:v>
                </c:pt>
                <c:pt idx="7">
                  <c:v>230</c:v>
                </c:pt>
                <c:pt idx="8">
                  <c:v>31</c:v>
                </c:pt>
                <c:pt idx="9">
                  <c:v>63</c:v>
                </c:pt>
                <c:pt idx="10">
                  <c:v>421</c:v>
                </c:pt>
                <c:pt idx="11">
                  <c:v>388</c:v>
                </c:pt>
                <c:pt idx="12">
                  <c:v>45</c:v>
                </c:pt>
                <c:pt idx="13">
                  <c:v>206</c:v>
                </c:pt>
                <c:pt idx="14">
                  <c:v>586</c:v>
                </c:pt>
                <c:pt idx="15">
                  <c:v>84</c:v>
                </c:pt>
                <c:pt idx="16">
                  <c:v>39</c:v>
                </c:pt>
                <c:pt idx="17">
                  <c:v>15</c:v>
                </c:pt>
                <c:pt idx="18">
                  <c:v>1675</c:v>
                </c:pt>
                <c:pt idx="19">
                  <c:v>22</c:v>
                </c:pt>
                <c:pt idx="20">
                  <c:v>337</c:v>
                </c:pt>
                <c:pt idx="21">
                  <c:v>180</c:v>
                </c:pt>
                <c:pt idx="22">
                  <c:v>72</c:v>
                </c:pt>
                <c:pt idx="23">
                  <c:v>104</c:v>
                </c:pt>
                <c:pt idx="24">
                  <c:v>257</c:v>
                </c:pt>
                <c:pt idx="25">
                  <c:v>127</c:v>
                </c:pt>
                <c:pt idx="26">
                  <c:v>149</c:v>
                </c:pt>
                <c:pt idx="27">
                  <c:v>290</c:v>
                </c:pt>
                <c:pt idx="28">
                  <c:v>19</c:v>
                </c:pt>
                <c:pt idx="29">
                  <c:v>263</c:v>
                </c:pt>
                <c:pt idx="30">
                  <c:v>93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0-4D2E-A47D-B63012654A16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27</c:v>
                </c:pt>
                <c:pt idx="1">
                  <c:v>6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46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11</c:v>
                </c:pt>
                <c:pt idx="14">
                  <c:v>14</c:v>
                </c:pt>
                <c:pt idx="15">
                  <c:v>4</c:v>
                </c:pt>
                <c:pt idx="16">
                  <c:v>9</c:v>
                </c:pt>
                <c:pt idx="17">
                  <c:v>0</c:v>
                </c:pt>
                <c:pt idx="18">
                  <c:v>27</c:v>
                </c:pt>
                <c:pt idx="19">
                  <c:v>0</c:v>
                </c:pt>
                <c:pt idx="20">
                  <c:v>51</c:v>
                </c:pt>
                <c:pt idx="21">
                  <c:v>1</c:v>
                </c:pt>
                <c:pt idx="22">
                  <c:v>0</c:v>
                </c:pt>
                <c:pt idx="23">
                  <c:v>10</c:v>
                </c:pt>
                <c:pt idx="24">
                  <c:v>0</c:v>
                </c:pt>
                <c:pt idx="25">
                  <c:v>4</c:v>
                </c:pt>
                <c:pt idx="26">
                  <c:v>9</c:v>
                </c:pt>
                <c:pt idx="27">
                  <c:v>9</c:v>
                </c:pt>
                <c:pt idx="28">
                  <c:v>0</c:v>
                </c:pt>
                <c:pt idx="29">
                  <c:v>16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0-4D2E-A47D-B63012654A16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1002</c:v>
                </c:pt>
                <c:pt idx="1">
                  <c:v>596</c:v>
                </c:pt>
                <c:pt idx="2">
                  <c:v>210</c:v>
                </c:pt>
                <c:pt idx="3">
                  <c:v>221</c:v>
                </c:pt>
                <c:pt idx="4">
                  <c:v>311</c:v>
                </c:pt>
                <c:pt idx="5">
                  <c:v>2675</c:v>
                </c:pt>
                <c:pt idx="6">
                  <c:v>7145</c:v>
                </c:pt>
                <c:pt idx="7">
                  <c:v>2693</c:v>
                </c:pt>
                <c:pt idx="8">
                  <c:v>764</c:v>
                </c:pt>
                <c:pt idx="9">
                  <c:v>984</c:v>
                </c:pt>
                <c:pt idx="10">
                  <c:v>2124</c:v>
                </c:pt>
                <c:pt idx="11">
                  <c:v>3257</c:v>
                </c:pt>
                <c:pt idx="12">
                  <c:v>196</c:v>
                </c:pt>
                <c:pt idx="13">
                  <c:v>1819</c:v>
                </c:pt>
                <c:pt idx="14">
                  <c:v>2685</c:v>
                </c:pt>
                <c:pt idx="15">
                  <c:v>545</c:v>
                </c:pt>
                <c:pt idx="16">
                  <c:v>107</c:v>
                </c:pt>
                <c:pt idx="17">
                  <c:v>58</c:v>
                </c:pt>
                <c:pt idx="18">
                  <c:v>11031</c:v>
                </c:pt>
                <c:pt idx="19">
                  <c:v>340</c:v>
                </c:pt>
                <c:pt idx="20">
                  <c:v>597</c:v>
                </c:pt>
                <c:pt idx="21">
                  <c:v>1363</c:v>
                </c:pt>
                <c:pt idx="22">
                  <c:v>81</c:v>
                </c:pt>
                <c:pt idx="23">
                  <c:v>1184</c:v>
                </c:pt>
                <c:pt idx="24">
                  <c:v>634</c:v>
                </c:pt>
                <c:pt idx="25">
                  <c:v>922</c:v>
                </c:pt>
                <c:pt idx="26">
                  <c:v>1177</c:v>
                </c:pt>
                <c:pt idx="27">
                  <c:v>6601</c:v>
                </c:pt>
                <c:pt idx="28">
                  <c:v>50</c:v>
                </c:pt>
                <c:pt idx="29">
                  <c:v>3863</c:v>
                </c:pt>
                <c:pt idx="30">
                  <c:v>458</c:v>
                </c:pt>
                <c:pt idx="31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0-4D2E-A47D-B63012654A16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12</c:v>
                </c:pt>
                <c:pt idx="1">
                  <c:v>19</c:v>
                </c:pt>
                <c:pt idx="2">
                  <c:v>3</c:v>
                </c:pt>
                <c:pt idx="3">
                  <c:v>2</c:v>
                </c:pt>
                <c:pt idx="4">
                  <c:v>8</c:v>
                </c:pt>
                <c:pt idx="5">
                  <c:v>24</c:v>
                </c:pt>
                <c:pt idx="6">
                  <c:v>12</c:v>
                </c:pt>
                <c:pt idx="7">
                  <c:v>23</c:v>
                </c:pt>
                <c:pt idx="8">
                  <c:v>11</c:v>
                </c:pt>
                <c:pt idx="9">
                  <c:v>1</c:v>
                </c:pt>
                <c:pt idx="10">
                  <c:v>51</c:v>
                </c:pt>
                <c:pt idx="11">
                  <c:v>10</c:v>
                </c:pt>
                <c:pt idx="12">
                  <c:v>14</c:v>
                </c:pt>
                <c:pt idx="13">
                  <c:v>3</c:v>
                </c:pt>
                <c:pt idx="14">
                  <c:v>177</c:v>
                </c:pt>
                <c:pt idx="15">
                  <c:v>53</c:v>
                </c:pt>
                <c:pt idx="16">
                  <c:v>8</c:v>
                </c:pt>
                <c:pt idx="17">
                  <c:v>13</c:v>
                </c:pt>
                <c:pt idx="18">
                  <c:v>15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15</c:v>
                </c:pt>
                <c:pt idx="25">
                  <c:v>3</c:v>
                </c:pt>
                <c:pt idx="26">
                  <c:v>37</c:v>
                </c:pt>
                <c:pt idx="27">
                  <c:v>42</c:v>
                </c:pt>
                <c:pt idx="28">
                  <c:v>5</c:v>
                </c:pt>
                <c:pt idx="29">
                  <c:v>65</c:v>
                </c:pt>
                <c:pt idx="30">
                  <c:v>3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0-4D2E-A47D-B63012654A16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40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57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0-4D2E-A47D-B6301265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720"/>
        <c:axId val="440943408"/>
      </c:lineChart>
      <c:catAx>
        <c:axId val="440947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3408"/>
        <c:crosses val="autoZero"/>
        <c:auto val="1"/>
        <c:lblAlgn val="ctr"/>
        <c:lblOffset val="100"/>
        <c:noMultiLvlLbl val="0"/>
      </c:catAx>
      <c:valAx>
        <c:axId val="440943408"/>
        <c:scaling>
          <c:orientation val="minMax"/>
          <c:max val="1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389668063625104E-3"/>
              <c:y val="0.260908147302980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720"/>
        <c:crosses val="autoZero"/>
        <c:crossBetween val="between"/>
        <c:minorUnit val="500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196</c:v>
                </c:pt>
                <c:pt idx="1">
                  <c:v>136</c:v>
                </c:pt>
                <c:pt idx="2">
                  <c:v>26</c:v>
                </c:pt>
                <c:pt idx="3">
                  <c:v>41</c:v>
                </c:pt>
                <c:pt idx="4">
                  <c:v>60</c:v>
                </c:pt>
                <c:pt idx="5">
                  <c:v>216</c:v>
                </c:pt>
                <c:pt idx="6">
                  <c:v>7934</c:v>
                </c:pt>
                <c:pt idx="7">
                  <c:v>247</c:v>
                </c:pt>
                <c:pt idx="8">
                  <c:v>83</c:v>
                </c:pt>
                <c:pt idx="9">
                  <c:v>59</c:v>
                </c:pt>
                <c:pt idx="10">
                  <c:v>921</c:v>
                </c:pt>
                <c:pt idx="11">
                  <c:v>203</c:v>
                </c:pt>
                <c:pt idx="12">
                  <c:v>27</c:v>
                </c:pt>
                <c:pt idx="13">
                  <c:v>281</c:v>
                </c:pt>
                <c:pt idx="14">
                  <c:v>511</c:v>
                </c:pt>
                <c:pt idx="15">
                  <c:v>41</c:v>
                </c:pt>
                <c:pt idx="16">
                  <c:v>30</c:v>
                </c:pt>
                <c:pt idx="17">
                  <c:v>5</c:v>
                </c:pt>
                <c:pt idx="18">
                  <c:v>1239</c:v>
                </c:pt>
                <c:pt idx="19">
                  <c:v>45</c:v>
                </c:pt>
                <c:pt idx="20">
                  <c:v>247</c:v>
                </c:pt>
                <c:pt idx="21">
                  <c:v>212</c:v>
                </c:pt>
                <c:pt idx="22">
                  <c:v>14</c:v>
                </c:pt>
                <c:pt idx="23">
                  <c:v>153</c:v>
                </c:pt>
                <c:pt idx="24">
                  <c:v>96</c:v>
                </c:pt>
                <c:pt idx="25">
                  <c:v>65</c:v>
                </c:pt>
                <c:pt idx="26">
                  <c:v>213</c:v>
                </c:pt>
                <c:pt idx="27">
                  <c:v>661</c:v>
                </c:pt>
                <c:pt idx="28">
                  <c:v>42</c:v>
                </c:pt>
                <c:pt idx="29">
                  <c:v>307</c:v>
                </c:pt>
                <c:pt idx="30">
                  <c:v>63</c:v>
                </c:pt>
                <c:pt idx="3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0-4FA8-A89E-8CEA46FD9535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295</c:v>
                </c:pt>
                <c:pt idx="1">
                  <c:v>94</c:v>
                </c:pt>
                <c:pt idx="2">
                  <c:v>25</c:v>
                </c:pt>
                <c:pt idx="3">
                  <c:v>44</c:v>
                </c:pt>
                <c:pt idx="4">
                  <c:v>47</c:v>
                </c:pt>
                <c:pt idx="5">
                  <c:v>138</c:v>
                </c:pt>
                <c:pt idx="6">
                  <c:v>2836</c:v>
                </c:pt>
                <c:pt idx="7">
                  <c:v>230</c:v>
                </c:pt>
                <c:pt idx="8">
                  <c:v>31</c:v>
                </c:pt>
                <c:pt idx="9">
                  <c:v>63</c:v>
                </c:pt>
                <c:pt idx="10">
                  <c:v>421</c:v>
                </c:pt>
                <c:pt idx="11">
                  <c:v>388</c:v>
                </c:pt>
                <c:pt idx="12">
                  <c:v>45</c:v>
                </c:pt>
                <c:pt idx="13">
                  <c:v>206</c:v>
                </c:pt>
                <c:pt idx="14">
                  <c:v>586</c:v>
                </c:pt>
                <c:pt idx="15">
                  <c:v>84</c:v>
                </c:pt>
                <c:pt idx="16">
                  <c:v>39</c:v>
                </c:pt>
                <c:pt idx="17">
                  <c:v>15</c:v>
                </c:pt>
                <c:pt idx="18">
                  <c:v>1675</c:v>
                </c:pt>
                <c:pt idx="19">
                  <c:v>22</c:v>
                </c:pt>
                <c:pt idx="20">
                  <c:v>337</c:v>
                </c:pt>
                <c:pt idx="21">
                  <c:v>180</c:v>
                </c:pt>
                <c:pt idx="22">
                  <c:v>72</c:v>
                </c:pt>
                <c:pt idx="23">
                  <c:v>104</c:v>
                </c:pt>
                <c:pt idx="24">
                  <c:v>257</c:v>
                </c:pt>
                <c:pt idx="25">
                  <c:v>127</c:v>
                </c:pt>
                <c:pt idx="26">
                  <c:v>149</c:v>
                </c:pt>
                <c:pt idx="27">
                  <c:v>290</c:v>
                </c:pt>
                <c:pt idx="28">
                  <c:v>19</c:v>
                </c:pt>
                <c:pt idx="29">
                  <c:v>263</c:v>
                </c:pt>
                <c:pt idx="30">
                  <c:v>93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0-4FA8-A89E-8CEA46FD9535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27</c:v>
                </c:pt>
                <c:pt idx="1">
                  <c:v>6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46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11</c:v>
                </c:pt>
                <c:pt idx="14">
                  <c:v>14</c:v>
                </c:pt>
                <c:pt idx="15">
                  <c:v>4</c:v>
                </c:pt>
                <c:pt idx="16">
                  <c:v>9</c:v>
                </c:pt>
                <c:pt idx="17">
                  <c:v>0</c:v>
                </c:pt>
                <c:pt idx="18">
                  <c:v>27</c:v>
                </c:pt>
                <c:pt idx="19">
                  <c:v>0</c:v>
                </c:pt>
                <c:pt idx="20">
                  <c:v>51</c:v>
                </c:pt>
                <c:pt idx="21">
                  <c:v>1</c:v>
                </c:pt>
                <c:pt idx="22">
                  <c:v>0</c:v>
                </c:pt>
                <c:pt idx="23">
                  <c:v>10</c:v>
                </c:pt>
                <c:pt idx="24">
                  <c:v>0</c:v>
                </c:pt>
                <c:pt idx="25">
                  <c:v>4</c:v>
                </c:pt>
                <c:pt idx="26">
                  <c:v>9</c:v>
                </c:pt>
                <c:pt idx="27">
                  <c:v>9</c:v>
                </c:pt>
                <c:pt idx="28">
                  <c:v>0</c:v>
                </c:pt>
                <c:pt idx="29">
                  <c:v>16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0-4FA8-A89E-8CEA46FD9535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1002</c:v>
                </c:pt>
                <c:pt idx="1">
                  <c:v>596</c:v>
                </c:pt>
                <c:pt idx="2">
                  <c:v>210</c:v>
                </c:pt>
                <c:pt idx="3">
                  <c:v>221</c:v>
                </c:pt>
                <c:pt idx="4">
                  <c:v>311</c:v>
                </c:pt>
                <c:pt idx="5">
                  <c:v>2675</c:v>
                </c:pt>
                <c:pt idx="6">
                  <c:v>7145</c:v>
                </c:pt>
                <c:pt idx="7">
                  <c:v>2693</c:v>
                </c:pt>
                <c:pt idx="8">
                  <c:v>764</c:v>
                </c:pt>
                <c:pt idx="9">
                  <c:v>984</c:v>
                </c:pt>
                <c:pt idx="10">
                  <c:v>2124</c:v>
                </c:pt>
                <c:pt idx="11">
                  <c:v>3257</c:v>
                </c:pt>
                <c:pt idx="12">
                  <c:v>196</c:v>
                </c:pt>
                <c:pt idx="13">
                  <c:v>1819</c:v>
                </c:pt>
                <c:pt idx="14">
                  <c:v>2685</c:v>
                </c:pt>
                <c:pt idx="15">
                  <c:v>545</c:v>
                </c:pt>
                <c:pt idx="16">
                  <c:v>107</c:v>
                </c:pt>
                <c:pt idx="17">
                  <c:v>58</c:v>
                </c:pt>
                <c:pt idx="18">
                  <c:v>11031</c:v>
                </c:pt>
                <c:pt idx="19">
                  <c:v>340</c:v>
                </c:pt>
                <c:pt idx="20">
                  <c:v>597</c:v>
                </c:pt>
                <c:pt idx="21">
                  <c:v>1363</c:v>
                </c:pt>
                <c:pt idx="22">
                  <c:v>81</c:v>
                </c:pt>
                <c:pt idx="23">
                  <c:v>1184</c:v>
                </c:pt>
                <c:pt idx="24">
                  <c:v>634</c:v>
                </c:pt>
                <c:pt idx="25">
                  <c:v>922</c:v>
                </c:pt>
                <c:pt idx="26">
                  <c:v>1177</c:v>
                </c:pt>
                <c:pt idx="27">
                  <c:v>6601</c:v>
                </c:pt>
                <c:pt idx="28">
                  <c:v>50</c:v>
                </c:pt>
                <c:pt idx="29">
                  <c:v>3863</c:v>
                </c:pt>
                <c:pt idx="30">
                  <c:v>458</c:v>
                </c:pt>
                <c:pt idx="31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0-4FA8-A89E-8CEA46FD9535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12</c:v>
                </c:pt>
                <c:pt idx="1">
                  <c:v>19</c:v>
                </c:pt>
                <c:pt idx="2">
                  <c:v>3</c:v>
                </c:pt>
                <c:pt idx="3">
                  <c:v>2</c:v>
                </c:pt>
                <c:pt idx="4">
                  <c:v>8</c:v>
                </c:pt>
                <c:pt idx="5">
                  <c:v>24</c:v>
                </c:pt>
                <c:pt idx="6">
                  <c:v>12</c:v>
                </c:pt>
                <c:pt idx="7">
                  <c:v>23</c:v>
                </c:pt>
                <c:pt idx="8">
                  <c:v>11</c:v>
                </c:pt>
                <c:pt idx="9">
                  <c:v>1</c:v>
                </c:pt>
                <c:pt idx="10">
                  <c:v>51</c:v>
                </c:pt>
                <c:pt idx="11">
                  <c:v>10</c:v>
                </c:pt>
                <c:pt idx="12">
                  <c:v>14</c:v>
                </c:pt>
                <c:pt idx="13">
                  <c:v>3</c:v>
                </c:pt>
                <c:pt idx="14">
                  <c:v>177</c:v>
                </c:pt>
                <c:pt idx="15">
                  <c:v>53</c:v>
                </c:pt>
                <c:pt idx="16">
                  <c:v>8</c:v>
                </c:pt>
                <c:pt idx="17">
                  <c:v>13</c:v>
                </c:pt>
                <c:pt idx="18">
                  <c:v>15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15</c:v>
                </c:pt>
                <c:pt idx="25">
                  <c:v>3</c:v>
                </c:pt>
                <c:pt idx="26">
                  <c:v>37</c:v>
                </c:pt>
                <c:pt idx="27">
                  <c:v>42</c:v>
                </c:pt>
                <c:pt idx="28">
                  <c:v>5</c:v>
                </c:pt>
                <c:pt idx="29">
                  <c:v>65</c:v>
                </c:pt>
                <c:pt idx="30">
                  <c:v>3</c:v>
                </c:pt>
                <c:pt idx="3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0-4FA8-A89E-8CEA46FD9535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40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57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A0-4FA8-A89E-8CEA46F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6544"/>
        <c:axId val="440941840"/>
      </c:barChart>
      <c:catAx>
        <c:axId val="440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840"/>
        <c:crosses val="autoZero"/>
        <c:auto val="1"/>
        <c:lblAlgn val="ctr"/>
        <c:lblOffset val="100"/>
        <c:noMultiLvlLbl val="0"/>
      </c:catAx>
      <c:valAx>
        <c:axId val="440941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93266984674496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108</c:v>
                </c:pt>
                <c:pt idx="1">
                  <c:v>113</c:v>
                </c:pt>
                <c:pt idx="2">
                  <c:v>13</c:v>
                </c:pt>
                <c:pt idx="3">
                  <c:v>3</c:v>
                </c:pt>
                <c:pt idx="4">
                  <c:v>15</c:v>
                </c:pt>
                <c:pt idx="5">
                  <c:v>71</c:v>
                </c:pt>
                <c:pt idx="6">
                  <c:v>1361</c:v>
                </c:pt>
                <c:pt idx="7">
                  <c:v>53</c:v>
                </c:pt>
                <c:pt idx="8">
                  <c:v>35</c:v>
                </c:pt>
                <c:pt idx="9">
                  <c:v>33</c:v>
                </c:pt>
                <c:pt idx="10">
                  <c:v>185</c:v>
                </c:pt>
                <c:pt idx="11">
                  <c:v>176</c:v>
                </c:pt>
                <c:pt idx="12">
                  <c:v>19</c:v>
                </c:pt>
                <c:pt idx="13">
                  <c:v>60</c:v>
                </c:pt>
                <c:pt idx="14">
                  <c:v>319</c:v>
                </c:pt>
                <c:pt idx="15">
                  <c:v>52</c:v>
                </c:pt>
                <c:pt idx="16">
                  <c:v>254</c:v>
                </c:pt>
                <c:pt idx="17">
                  <c:v>2</c:v>
                </c:pt>
                <c:pt idx="18">
                  <c:v>603</c:v>
                </c:pt>
                <c:pt idx="19">
                  <c:v>3</c:v>
                </c:pt>
                <c:pt idx="20">
                  <c:v>110</c:v>
                </c:pt>
                <c:pt idx="21">
                  <c:v>788</c:v>
                </c:pt>
                <c:pt idx="22">
                  <c:v>2</c:v>
                </c:pt>
                <c:pt idx="23">
                  <c:v>36</c:v>
                </c:pt>
                <c:pt idx="24">
                  <c:v>55</c:v>
                </c:pt>
                <c:pt idx="25">
                  <c:v>30</c:v>
                </c:pt>
                <c:pt idx="26">
                  <c:v>31</c:v>
                </c:pt>
                <c:pt idx="27">
                  <c:v>52</c:v>
                </c:pt>
                <c:pt idx="28">
                  <c:v>18</c:v>
                </c:pt>
                <c:pt idx="29">
                  <c:v>137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B-417D-A4ED-A5DC19A64365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10353</c:v>
                </c:pt>
                <c:pt idx="1">
                  <c:v>13308</c:v>
                </c:pt>
                <c:pt idx="2">
                  <c:v>1088</c:v>
                </c:pt>
                <c:pt idx="3">
                  <c:v>808</c:v>
                </c:pt>
                <c:pt idx="4">
                  <c:v>2751</c:v>
                </c:pt>
                <c:pt idx="5">
                  <c:v>18248</c:v>
                </c:pt>
                <c:pt idx="6">
                  <c:v>80133</c:v>
                </c:pt>
                <c:pt idx="7">
                  <c:v>19907</c:v>
                </c:pt>
                <c:pt idx="8">
                  <c:v>6325</c:v>
                </c:pt>
                <c:pt idx="9">
                  <c:v>7000</c:v>
                </c:pt>
                <c:pt idx="10">
                  <c:v>21287</c:v>
                </c:pt>
                <c:pt idx="11">
                  <c:v>23813</c:v>
                </c:pt>
                <c:pt idx="12">
                  <c:v>914</c:v>
                </c:pt>
                <c:pt idx="13">
                  <c:v>12899</c:v>
                </c:pt>
                <c:pt idx="14">
                  <c:v>29704</c:v>
                </c:pt>
                <c:pt idx="15">
                  <c:v>11363</c:v>
                </c:pt>
                <c:pt idx="16">
                  <c:v>2783</c:v>
                </c:pt>
                <c:pt idx="17">
                  <c:v>394</c:v>
                </c:pt>
                <c:pt idx="18">
                  <c:v>87129</c:v>
                </c:pt>
                <c:pt idx="19">
                  <c:v>2043</c:v>
                </c:pt>
                <c:pt idx="20">
                  <c:v>8902</c:v>
                </c:pt>
                <c:pt idx="21">
                  <c:v>13563</c:v>
                </c:pt>
                <c:pt idx="22">
                  <c:v>592</c:v>
                </c:pt>
                <c:pt idx="23">
                  <c:v>10942</c:v>
                </c:pt>
                <c:pt idx="24">
                  <c:v>12306</c:v>
                </c:pt>
                <c:pt idx="25">
                  <c:v>11359</c:v>
                </c:pt>
                <c:pt idx="26">
                  <c:v>2321</c:v>
                </c:pt>
                <c:pt idx="27">
                  <c:v>31528</c:v>
                </c:pt>
                <c:pt idx="28">
                  <c:v>1365</c:v>
                </c:pt>
                <c:pt idx="29">
                  <c:v>23998</c:v>
                </c:pt>
                <c:pt idx="30">
                  <c:v>4646</c:v>
                </c:pt>
                <c:pt idx="31">
                  <c:v>1859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B-417D-A4ED-A5DC19A64365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1557</c:v>
                </c:pt>
                <c:pt idx="1">
                  <c:v>635</c:v>
                </c:pt>
                <c:pt idx="2">
                  <c:v>376</c:v>
                </c:pt>
                <c:pt idx="3">
                  <c:v>290</c:v>
                </c:pt>
                <c:pt idx="4">
                  <c:v>1228</c:v>
                </c:pt>
                <c:pt idx="5">
                  <c:v>4107</c:v>
                </c:pt>
                <c:pt idx="6">
                  <c:v>14310</c:v>
                </c:pt>
                <c:pt idx="7">
                  <c:v>5791</c:v>
                </c:pt>
                <c:pt idx="8">
                  <c:v>766</c:v>
                </c:pt>
                <c:pt idx="9">
                  <c:v>3029</c:v>
                </c:pt>
                <c:pt idx="10">
                  <c:v>3800</c:v>
                </c:pt>
                <c:pt idx="11">
                  <c:v>4203</c:v>
                </c:pt>
                <c:pt idx="12">
                  <c:v>1046</c:v>
                </c:pt>
                <c:pt idx="13">
                  <c:v>6524</c:v>
                </c:pt>
                <c:pt idx="14">
                  <c:v>9738</c:v>
                </c:pt>
                <c:pt idx="15">
                  <c:v>3117</c:v>
                </c:pt>
                <c:pt idx="16">
                  <c:v>782</c:v>
                </c:pt>
                <c:pt idx="17">
                  <c:v>267</c:v>
                </c:pt>
                <c:pt idx="18">
                  <c:v>15650</c:v>
                </c:pt>
                <c:pt idx="19">
                  <c:v>854</c:v>
                </c:pt>
                <c:pt idx="20">
                  <c:v>4223</c:v>
                </c:pt>
                <c:pt idx="21">
                  <c:v>2208</c:v>
                </c:pt>
                <c:pt idx="22">
                  <c:v>201</c:v>
                </c:pt>
                <c:pt idx="23">
                  <c:v>3782</c:v>
                </c:pt>
                <c:pt idx="24">
                  <c:v>1769</c:v>
                </c:pt>
                <c:pt idx="25">
                  <c:v>1938</c:v>
                </c:pt>
                <c:pt idx="26">
                  <c:v>1477</c:v>
                </c:pt>
                <c:pt idx="27">
                  <c:v>7402</c:v>
                </c:pt>
                <c:pt idx="28">
                  <c:v>669</c:v>
                </c:pt>
                <c:pt idx="29">
                  <c:v>5645</c:v>
                </c:pt>
                <c:pt idx="30">
                  <c:v>770</c:v>
                </c:pt>
                <c:pt idx="31">
                  <c:v>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B-417D-A4ED-A5DC19A64365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10</c:v>
                </c:pt>
                <c:pt idx="1">
                  <c:v>14</c:v>
                </c:pt>
                <c:pt idx="2">
                  <c:v>3</c:v>
                </c:pt>
                <c:pt idx="3">
                  <c:v>9</c:v>
                </c:pt>
                <c:pt idx="4">
                  <c:v>3</c:v>
                </c:pt>
                <c:pt idx="5">
                  <c:v>15</c:v>
                </c:pt>
                <c:pt idx="6">
                  <c:v>144</c:v>
                </c:pt>
                <c:pt idx="7">
                  <c:v>24</c:v>
                </c:pt>
                <c:pt idx="8">
                  <c:v>13</c:v>
                </c:pt>
                <c:pt idx="9">
                  <c:v>110</c:v>
                </c:pt>
                <c:pt idx="10">
                  <c:v>10</c:v>
                </c:pt>
                <c:pt idx="11">
                  <c:v>15</c:v>
                </c:pt>
                <c:pt idx="12">
                  <c:v>1</c:v>
                </c:pt>
                <c:pt idx="13">
                  <c:v>22</c:v>
                </c:pt>
                <c:pt idx="14">
                  <c:v>29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86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9</c:v>
                </c:pt>
                <c:pt idx="26">
                  <c:v>20</c:v>
                </c:pt>
                <c:pt idx="27">
                  <c:v>114</c:v>
                </c:pt>
                <c:pt idx="28">
                  <c:v>0</c:v>
                </c:pt>
                <c:pt idx="29">
                  <c:v>44</c:v>
                </c:pt>
                <c:pt idx="30">
                  <c:v>5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B-417D-A4ED-A5DC19A64365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10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B-417D-A4ED-A5DC19A64365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37</c:v>
                </c:pt>
                <c:pt idx="7">
                  <c:v>14</c:v>
                </c:pt>
                <c:pt idx="8">
                  <c:v>0</c:v>
                </c:pt>
                <c:pt idx="9">
                  <c:v>23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21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5B-417D-A4ED-A5DC19A64365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204</c:v>
                </c:pt>
                <c:pt idx="1">
                  <c:v>88</c:v>
                </c:pt>
                <c:pt idx="2">
                  <c:v>53</c:v>
                </c:pt>
                <c:pt idx="3">
                  <c:v>12</c:v>
                </c:pt>
                <c:pt idx="4">
                  <c:v>36</c:v>
                </c:pt>
                <c:pt idx="5">
                  <c:v>9</c:v>
                </c:pt>
                <c:pt idx="6">
                  <c:v>467</c:v>
                </c:pt>
                <c:pt idx="7">
                  <c:v>461</c:v>
                </c:pt>
                <c:pt idx="8">
                  <c:v>27</c:v>
                </c:pt>
                <c:pt idx="9">
                  <c:v>10</c:v>
                </c:pt>
                <c:pt idx="10">
                  <c:v>242</c:v>
                </c:pt>
                <c:pt idx="11">
                  <c:v>107</c:v>
                </c:pt>
                <c:pt idx="12">
                  <c:v>9</c:v>
                </c:pt>
                <c:pt idx="13">
                  <c:v>11</c:v>
                </c:pt>
                <c:pt idx="14">
                  <c:v>74</c:v>
                </c:pt>
                <c:pt idx="15">
                  <c:v>32</c:v>
                </c:pt>
                <c:pt idx="16">
                  <c:v>22</c:v>
                </c:pt>
                <c:pt idx="17">
                  <c:v>4</c:v>
                </c:pt>
                <c:pt idx="18">
                  <c:v>280</c:v>
                </c:pt>
                <c:pt idx="19">
                  <c:v>11</c:v>
                </c:pt>
                <c:pt idx="20">
                  <c:v>138</c:v>
                </c:pt>
                <c:pt idx="21">
                  <c:v>39</c:v>
                </c:pt>
                <c:pt idx="22">
                  <c:v>47</c:v>
                </c:pt>
                <c:pt idx="23">
                  <c:v>11</c:v>
                </c:pt>
                <c:pt idx="24">
                  <c:v>31</c:v>
                </c:pt>
                <c:pt idx="25">
                  <c:v>25</c:v>
                </c:pt>
                <c:pt idx="26">
                  <c:v>117</c:v>
                </c:pt>
                <c:pt idx="27">
                  <c:v>149</c:v>
                </c:pt>
                <c:pt idx="28">
                  <c:v>69</c:v>
                </c:pt>
                <c:pt idx="29">
                  <c:v>61</c:v>
                </c:pt>
                <c:pt idx="30">
                  <c:v>50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5B-417D-A4ED-A5DC19A64365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14</c:v>
                </c:pt>
                <c:pt idx="5">
                  <c:v>6</c:v>
                </c:pt>
                <c:pt idx="6">
                  <c:v>73</c:v>
                </c:pt>
                <c:pt idx="7">
                  <c:v>60</c:v>
                </c:pt>
                <c:pt idx="8">
                  <c:v>2</c:v>
                </c:pt>
                <c:pt idx="9">
                  <c:v>13</c:v>
                </c:pt>
                <c:pt idx="10">
                  <c:v>47</c:v>
                </c:pt>
                <c:pt idx="11">
                  <c:v>19</c:v>
                </c:pt>
                <c:pt idx="12">
                  <c:v>2</c:v>
                </c:pt>
                <c:pt idx="13">
                  <c:v>7</c:v>
                </c:pt>
                <c:pt idx="14">
                  <c:v>18</c:v>
                </c:pt>
                <c:pt idx="15">
                  <c:v>7</c:v>
                </c:pt>
                <c:pt idx="16">
                  <c:v>9</c:v>
                </c:pt>
                <c:pt idx="17">
                  <c:v>2</c:v>
                </c:pt>
                <c:pt idx="18">
                  <c:v>83</c:v>
                </c:pt>
                <c:pt idx="19">
                  <c:v>7</c:v>
                </c:pt>
                <c:pt idx="20">
                  <c:v>60</c:v>
                </c:pt>
                <c:pt idx="21">
                  <c:v>8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  <c:pt idx="25">
                  <c:v>17</c:v>
                </c:pt>
                <c:pt idx="26">
                  <c:v>78</c:v>
                </c:pt>
                <c:pt idx="27">
                  <c:v>56</c:v>
                </c:pt>
                <c:pt idx="28">
                  <c:v>19</c:v>
                </c:pt>
                <c:pt idx="29">
                  <c:v>21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5B-417D-A4ED-A5DC19A64365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39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5B-417D-A4ED-A5DC19A64365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5B-417D-A4ED-A5DC19A64365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5B-417D-A4ED-A5DC19A6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328"/>
        <c:axId val="440945368"/>
      </c:lineChart>
      <c:catAx>
        <c:axId val="44094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5368"/>
        <c:crosses val="autoZero"/>
        <c:auto val="1"/>
        <c:lblAlgn val="ctr"/>
        <c:lblOffset val="100"/>
        <c:noMultiLvlLbl val="0"/>
      </c:catAx>
      <c:valAx>
        <c:axId val="440945368"/>
        <c:scaling>
          <c:orientation val="minMax"/>
          <c:max val="9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108</c:v>
                </c:pt>
                <c:pt idx="1">
                  <c:v>113</c:v>
                </c:pt>
                <c:pt idx="2">
                  <c:v>13</c:v>
                </c:pt>
                <c:pt idx="3">
                  <c:v>3</c:v>
                </c:pt>
                <c:pt idx="4">
                  <c:v>15</c:v>
                </c:pt>
                <c:pt idx="5">
                  <c:v>71</c:v>
                </c:pt>
                <c:pt idx="6">
                  <c:v>1361</c:v>
                </c:pt>
                <c:pt idx="7">
                  <c:v>53</c:v>
                </c:pt>
                <c:pt idx="8">
                  <c:v>35</c:v>
                </c:pt>
                <c:pt idx="9">
                  <c:v>33</c:v>
                </c:pt>
                <c:pt idx="10">
                  <c:v>185</c:v>
                </c:pt>
                <c:pt idx="11">
                  <c:v>176</c:v>
                </c:pt>
                <c:pt idx="12">
                  <c:v>19</c:v>
                </c:pt>
                <c:pt idx="13">
                  <c:v>60</c:v>
                </c:pt>
                <c:pt idx="14">
                  <c:v>319</c:v>
                </c:pt>
                <c:pt idx="15">
                  <c:v>52</c:v>
                </c:pt>
                <c:pt idx="16">
                  <c:v>254</c:v>
                </c:pt>
                <c:pt idx="17">
                  <c:v>2</c:v>
                </c:pt>
                <c:pt idx="18">
                  <c:v>603</c:v>
                </c:pt>
                <c:pt idx="19">
                  <c:v>3</c:v>
                </c:pt>
                <c:pt idx="20">
                  <c:v>110</c:v>
                </c:pt>
                <c:pt idx="21">
                  <c:v>788</c:v>
                </c:pt>
                <c:pt idx="22">
                  <c:v>2</c:v>
                </c:pt>
                <c:pt idx="23">
                  <c:v>36</c:v>
                </c:pt>
                <c:pt idx="24">
                  <c:v>55</c:v>
                </c:pt>
                <c:pt idx="25">
                  <c:v>30</c:v>
                </c:pt>
                <c:pt idx="26">
                  <c:v>31</c:v>
                </c:pt>
                <c:pt idx="27">
                  <c:v>52</c:v>
                </c:pt>
                <c:pt idx="28">
                  <c:v>18</c:v>
                </c:pt>
                <c:pt idx="29">
                  <c:v>137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F1D-A3D4-FC6D2B9F589E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10353</c:v>
                </c:pt>
                <c:pt idx="1">
                  <c:v>13308</c:v>
                </c:pt>
                <c:pt idx="2">
                  <c:v>1088</c:v>
                </c:pt>
                <c:pt idx="3">
                  <c:v>808</c:v>
                </c:pt>
                <c:pt idx="4">
                  <c:v>2751</c:v>
                </c:pt>
                <c:pt idx="5">
                  <c:v>18248</c:v>
                </c:pt>
                <c:pt idx="6">
                  <c:v>80133</c:v>
                </c:pt>
                <c:pt idx="7">
                  <c:v>19907</c:v>
                </c:pt>
                <c:pt idx="8">
                  <c:v>6325</c:v>
                </c:pt>
                <c:pt idx="9">
                  <c:v>7000</c:v>
                </c:pt>
                <c:pt idx="10">
                  <c:v>21287</c:v>
                </c:pt>
                <c:pt idx="11">
                  <c:v>23813</c:v>
                </c:pt>
                <c:pt idx="12">
                  <c:v>914</c:v>
                </c:pt>
                <c:pt idx="13">
                  <c:v>12899</c:v>
                </c:pt>
                <c:pt idx="14">
                  <c:v>29704</c:v>
                </c:pt>
                <c:pt idx="15">
                  <c:v>11363</c:v>
                </c:pt>
                <c:pt idx="16">
                  <c:v>2783</c:v>
                </c:pt>
                <c:pt idx="17">
                  <c:v>394</c:v>
                </c:pt>
                <c:pt idx="18">
                  <c:v>87129</c:v>
                </c:pt>
                <c:pt idx="19">
                  <c:v>2043</c:v>
                </c:pt>
                <c:pt idx="20">
                  <c:v>8902</c:v>
                </c:pt>
                <c:pt idx="21">
                  <c:v>13563</c:v>
                </c:pt>
                <c:pt idx="22">
                  <c:v>592</c:v>
                </c:pt>
                <c:pt idx="23">
                  <c:v>10942</c:v>
                </c:pt>
                <c:pt idx="24">
                  <c:v>12306</c:v>
                </c:pt>
                <c:pt idx="25">
                  <c:v>11359</c:v>
                </c:pt>
                <c:pt idx="26">
                  <c:v>2321</c:v>
                </c:pt>
                <c:pt idx="27">
                  <c:v>31528</c:v>
                </c:pt>
                <c:pt idx="28">
                  <c:v>1365</c:v>
                </c:pt>
                <c:pt idx="29">
                  <c:v>23998</c:v>
                </c:pt>
                <c:pt idx="30">
                  <c:v>4646</c:v>
                </c:pt>
                <c:pt idx="31">
                  <c:v>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F1D-A3D4-FC6D2B9F589E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1557</c:v>
                </c:pt>
                <c:pt idx="1">
                  <c:v>635</c:v>
                </c:pt>
                <c:pt idx="2">
                  <c:v>376</c:v>
                </c:pt>
                <c:pt idx="3">
                  <c:v>290</c:v>
                </c:pt>
                <c:pt idx="4">
                  <c:v>1228</c:v>
                </c:pt>
                <c:pt idx="5">
                  <c:v>4107</c:v>
                </c:pt>
                <c:pt idx="6">
                  <c:v>14310</c:v>
                </c:pt>
                <c:pt idx="7">
                  <c:v>5791</c:v>
                </c:pt>
                <c:pt idx="8">
                  <c:v>766</c:v>
                </c:pt>
                <c:pt idx="9">
                  <c:v>3029</c:v>
                </c:pt>
                <c:pt idx="10">
                  <c:v>3800</c:v>
                </c:pt>
                <c:pt idx="11">
                  <c:v>4203</c:v>
                </c:pt>
                <c:pt idx="12">
                  <c:v>1046</c:v>
                </c:pt>
                <c:pt idx="13">
                  <c:v>6524</c:v>
                </c:pt>
                <c:pt idx="14">
                  <c:v>9738</c:v>
                </c:pt>
                <c:pt idx="15">
                  <c:v>3117</c:v>
                </c:pt>
                <c:pt idx="16">
                  <c:v>782</c:v>
                </c:pt>
                <c:pt idx="17">
                  <c:v>267</c:v>
                </c:pt>
                <c:pt idx="18">
                  <c:v>15650</c:v>
                </c:pt>
                <c:pt idx="19">
                  <c:v>854</c:v>
                </c:pt>
                <c:pt idx="20">
                  <c:v>4223</c:v>
                </c:pt>
                <c:pt idx="21">
                  <c:v>2208</c:v>
                </c:pt>
                <c:pt idx="22">
                  <c:v>201</c:v>
                </c:pt>
                <c:pt idx="23">
                  <c:v>3782</c:v>
                </c:pt>
                <c:pt idx="24">
                  <c:v>1769</c:v>
                </c:pt>
                <c:pt idx="25">
                  <c:v>1938</c:v>
                </c:pt>
                <c:pt idx="26">
                  <c:v>1477</c:v>
                </c:pt>
                <c:pt idx="27">
                  <c:v>7402</c:v>
                </c:pt>
                <c:pt idx="28">
                  <c:v>669</c:v>
                </c:pt>
                <c:pt idx="29">
                  <c:v>5645</c:v>
                </c:pt>
                <c:pt idx="30">
                  <c:v>770</c:v>
                </c:pt>
                <c:pt idx="31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0-4F1D-A3D4-FC6D2B9F589E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10</c:v>
                </c:pt>
                <c:pt idx="1">
                  <c:v>14</c:v>
                </c:pt>
                <c:pt idx="2">
                  <c:v>3</c:v>
                </c:pt>
                <c:pt idx="3">
                  <c:v>9</c:v>
                </c:pt>
                <c:pt idx="4">
                  <c:v>3</c:v>
                </c:pt>
                <c:pt idx="5">
                  <c:v>15</c:v>
                </c:pt>
                <c:pt idx="6">
                  <c:v>144</c:v>
                </c:pt>
                <c:pt idx="7">
                  <c:v>24</c:v>
                </c:pt>
                <c:pt idx="8">
                  <c:v>13</c:v>
                </c:pt>
                <c:pt idx="9">
                  <c:v>110</c:v>
                </c:pt>
                <c:pt idx="10">
                  <c:v>10</c:v>
                </c:pt>
                <c:pt idx="11">
                  <c:v>15</c:v>
                </c:pt>
                <c:pt idx="12">
                  <c:v>1</c:v>
                </c:pt>
                <c:pt idx="13">
                  <c:v>22</c:v>
                </c:pt>
                <c:pt idx="14">
                  <c:v>29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86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9</c:v>
                </c:pt>
                <c:pt idx="26">
                  <c:v>20</c:v>
                </c:pt>
                <c:pt idx="27">
                  <c:v>114</c:v>
                </c:pt>
                <c:pt idx="28">
                  <c:v>0</c:v>
                </c:pt>
                <c:pt idx="29">
                  <c:v>44</c:v>
                </c:pt>
                <c:pt idx="30">
                  <c:v>5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0-4F1D-A3D4-FC6D2B9F589E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10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0-4F1D-A3D4-FC6D2B9F589E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37</c:v>
                </c:pt>
                <c:pt idx="7">
                  <c:v>14</c:v>
                </c:pt>
                <c:pt idx="8">
                  <c:v>0</c:v>
                </c:pt>
                <c:pt idx="9">
                  <c:v>23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21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00-4F1D-A3D4-FC6D2B9F589E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204</c:v>
                </c:pt>
                <c:pt idx="1">
                  <c:v>88</c:v>
                </c:pt>
                <c:pt idx="2">
                  <c:v>53</c:v>
                </c:pt>
                <c:pt idx="3">
                  <c:v>12</c:v>
                </c:pt>
                <c:pt idx="4">
                  <c:v>36</c:v>
                </c:pt>
                <c:pt idx="5">
                  <c:v>9</c:v>
                </c:pt>
                <c:pt idx="6">
                  <c:v>467</c:v>
                </c:pt>
                <c:pt idx="7">
                  <c:v>461</c:v>
                </c:pt>
                <c:pt idx="8">
                  <c:v>27</c:v>
                </c:pt>
                <c:pt idx="9">
                  <c:v>10</c:v>
                </c:pt>
                <c:pt idx="10">
                  <c:v>242</c:v>
                </c:pt>
                <c:pt idx="11">
                  <c:v>107</c:v>
                </c:pt>
                <c:pt idx="12">
                  <c:v>9</c:v>
                </c:pt>
                <c:pt idx="13">
                  <c:v>11</c:v>
                </c:pt>
                <c:pt idx="14">
                  <c:v>74</c:v>
                </c:pt>
                <c:pt idx="15">
                  <c:v>32</c:v>
                </c:pt>
                <c:pt idx="16">
                  <c:v>22</c:v>
                </c:pt>
                <c:pt idx="17">
                  <c:v>4</c:v>
                </c:pt>
                <c:pt idx="18">
                  <c:v>280</c:v>
                </c:pt>
                <c:pt idx="19">
                  <c:v>11</c:v>
                </c:pt>
                <c:pt idx="20">
                  <c:v>138</c:v>
                </c:pt>
                <c:pt idx="21">
                  <c:v>39</c:v>
                </c:pt>
                <c:pt idx="22">
                  <c:v>47</c:v>
                </c:pt>
                <c:pt idx="23">
                  <c:v>11</c:v>
                </c:pt>
                <c:pt idx="24">
                  <c:v>31</c:v>
                </c:pt>
                <c:pt idx="25">
                  <c:v>25</c:v>
                </c:pt>
                <c:pt idx="26">
                  <c:v>117</c:v>
                </c:pt>
                <c:pt idx="27">
                  <c:v>149</c:v>
                </c:pt>
                <c:pt idx="28">
                  <c:v>69</c:v>
                </c:pt>
                <c:pt idx="29">
                  <c:v>61</c:v>
                </c:pt>
                <c:pt idx="30">
                  <c:v>50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0-4F1D-A3D4-FC6D2B9F589E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14</c:v>
                </c:pt>
                <c:pt idx="5">
                  <c:v>6</c:v>
                </c:pt>
                <c:pt idx="6">
                  <c:v>73</c:v>
                </c:pt>
                <c:pt idx="7">
                  <c:v>60</c:v>
                </c:pt>
                <c:pt idx="8">
                  <c:v>2</c:v>
                </c:pt>
                <c:pt idx="9">
                  <c:v>13</c:v>
                </c:pt>
                <c:pt idx="10">
                  <c:v>47</c:v>
                </c:pt>
                <c:pt idx="11">
                  <c:v>19</c:v>
                </c:pt>
                <c:pt idx="12">
                  <c:v>2</c:v>
                </c:pt>
                <c:pt idx="13">
                  <c:v>7</c:v>
                </c:pt>
                <c:pt idx="14">
                  <c:v>18</c:v>
                </c:pt>
                <c:pt idx="15">
                  <c:v>7</c:v>
                </c:pt>
                <c:pt idx="16">
                  <c:v>9</c:v>
                </c:pt>
                <c:pt idx="17">
                  <c:v>2</c:v>
                </c:pt>
                <c:pt idx="18">
                  <c:v>83</c:v>
                </c:pt>
                <c:pt idx="19">
                  <c:v>7</c:v>
                </c:pt>
                <c:pt idx="20">
                  <c:v>60</c:v>
                </c:pt>
                <c:pt idx="21">
                  <c:v>8</c:v>
                </c:pt>
                <c:pt idx="22">
                  <c:v>10</c:v>
                </c:pt>
                <c:pt idx="23">
                  <c:v>6</c:v>
                </c:pt>
                <c:pt idx="24">
                  <c:v>6</c:v>
                </c:pt>
                <c:pt idx="25">
                  <c:v>17</c:v>
                </c:pt>
                <c:pt idx="26">
                  <c:v>78</c:v>
                </c:pt>
                <c:pt idx="27">
                  <c:v>56</c:v>
                </c:pt>
                <c:pt idx="28">
                  <c:v>19</c:v>
                </c:pt>
                <c:pt idx="29">
                  <c:v>21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00-4F1D-A3D4-FC6D2B9F589E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39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0-4F1D-A3D4-FC6D2B9F589E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0-4F1D-A3D4-FC6D2B9F589E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0-4F1D-A3D4-FC6D2B9F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10816"/>
        <c:axId val="441605720"/>
      </c:barChart>
      <c:catAx>
        <c:axId val="44161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5720"/>
        <c:crosses val="autoZero"/>
        <c:auto val="1"/>
        <c:lblAlgn val="ctr"/>
        <c:lblOffset val="100"/>
        <c:noMultiLvlLbl val="0"/>
      </c:catAx>
      <c:valAx>
        <c:axId val="441605720"/>
        <c:scaling>
          <c:orientation val="minMax"/>
          <c:max val="1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1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2021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1759259259259259"/>
          <c:w val="0.46666666666666667"/>
          <c:h val="0.7777777777777777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7E-415D-86A8-FED77BEB9DBA}"/>
              </c:ext>
            </c:extLst>
          </c:dPt>
          <c:dPt>
            <c:idx val="1"/>
            <c:bubble3D val="0"/>
            <c:explosion val="9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7E-415D-86A8-FED77BEB9DBA}"/>
              </c:ext>
            </c:extLst>
          </c:dPt>
          <c:dPt>
            <c:idx val="2"/>
            <c:bubble3D val="0"/>
            <c:explosion val="1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7E-415D-86A8-FED77BEB9DBA}"/>
              </c:ext>
            </c:extLst>
          </c:dPt>
          <c:dPt>
            <c:idx val="3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7E-415D-86A8-FED77BEB9D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87E-415D-86A8-FED77BEB9D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52854D5-2391-4DE9-B348-43F1EE6073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7E-415D-86A8-FED77BEB9D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F1C37D-1F22-4818-BBAA-981B6E9B88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7E-415D-86A8-FED77BEB9DBA}"/>
                </c:ext>
              </c:extLst>
            </c:dLbl>
            <c:dLbl>
              <c:idx val="2"/>
              <c:layout>
                <c:manualLayout>
                  <c:x val="1.9766404199475066E-2"/>
                  <c:y val="-1.8681466899970838E-2"/>
                </c:manualLayout>
              </c:layout>
              <c:tx>
                <c:rich>
                  <a:bodyPr/>
                  <a:lstStyle/>
                  <a:p>
                    <a:fld id="{A6CE3AB0-2ADC-4689-8081-3A1E5F4284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7E-415D-86A8-FED77BEB9D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425E4D-1142-43D7-A51E-D61FB24F70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7E-415D-86A8-FED77BEB9DBA}"/>
                </c:ext>
              </c:extLst>
            </c:dLbl>
            <c:dLbl>
              <c:idx val="4"/>
              <c:layout>
                <c:manualLayout>
                  <c:x val="-6.1629265091863519E-2"/>
                  <c:y val="1.2026465441819772E-2"/>
                </c:manualLayout>
              </c:layout>
              <c:tx>
                <c:rich>
                  <a:bodyPr/>
                  <a:lstStyle/>
                  <a:p>
                    <a:fld id="{939E4A64-EDC1-4033-BB7F-3D6EAE1D1B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87E-415D-86A8-FED77BEB9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20.112029566566022</c:v>
                </c:pt>
                <c:pt idx="1">
                  <c:v>15.468659770001155</c:v>
                </c:pt>
                <c:pt idx="2">
                  <c:v>0.61822501608671976</c:v>
                </c:pt>
                <c:pt idx="3">
                  <c:v>63.56316718639146</c:v>
                </c:pt>
                <c:pt idx="4">
                  <c:v>0.2379184609546437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E-415D-86A8-FED77BEB9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88</c:v>
                </c:pt>
                <c:pt idx="1">
                  <c:v>107</c:v>
                </c:pt>
                <c:pt idx="2">
                  <c:v>5</c:v>
                </c:pt>
                <c:pt idx="3">
                  <c:v>3</c:v>
                </c:pt>
                <c:pt idx="4">
                  <c:v>12</c:v>
                </c:pt>
                <c:pt idx="5">
                  <c:v>53</c:v>
                </c:pt>
                <c:pt idx="6">
                  <c:v>1081</c:v>
                </c:pt>
                <c:pt idx="7">
                  <c:v>50</c:v>
                </c:pt>
                <c:pt idx="8">
                  <c:v>32</c:v>
                </c:pt>
                <c:pt idx="9">
                  <c:v>32</c:v>
                </c:pt>
                <c:pt idx="10">
                  <c:v>164</c:v>
                </c:pt>
                <c:pt idx="11">
                  <c:v>168</c:v>
                </c:pt>
                <c:pt idx="12">
                  <c:v>18</c:v>
                </c:pt>
                <c:pt idx="13">
                  <c:v>51</c:v>
                </c:pt>
                <c:pt idx="14">
                  <c:v>310</c:v>
                </c:pt>
                <c:pt idx="15">
                  <c:v>49</c:v>
                </c:pt>
                <c:pt idx="16">
                  <c:v>238</c:v>
                </c:pt>
                <c:pt idx="17">
                  <c:v>2</c:v>
                </c:pt>
                <c:pt idx="18">
                  <c:v>565</c:v>
                </c:pt>
                <c:pt idx="19">
                  <c:v>2</c:v>
                </c:pt>
                <c:pt idx="20">
                  <c:v>48</c:v>
                </c:pt>
                <c:pt idx="21">
                  <c:v>782</c:v>
                </c:pt>
                <c:pt idx="22">
                  <c:v>2</c:v>
                </c:pt>
                <c:pt idx="23">
                  <c:v>28</c:v>
                </c:pt>
                <c:pt idx="24">
                  <c:v>54</c:v>
                </c:pt>
                <c:pt idx="25">
                  <c:v>22</c:v>
                </c:pt>
                <c:pt idx="26">
                  <c:v>10</c:v>
                </c:pt>
                <c:pt idx="27">
                  <c:v>40</c:v>
                </c:pt>
                <c:pt idx="28">
                  <c:v>18</c:v>
                </c:pt>
                <c:pt idx="29">
                  <c:v>109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E-48A9-A164-8C1CEAE46FB0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9480</c:v>
                </c:pt>
                <c:pt idx="1">
                  <c:v>12683</c:v>
                </c:pt>
                <c:pt idx="2">
                  <c:v>911</c:v>
                </c:pt>
                <c:pt idx="3">
                  <c:v>611</c:v>
                </c:pt>
                <c:pt idx="4">
                  <c:v>2411</c:v>
                </c:pt>
                <c:pt idx="5">
                  <c:v>15996</c:v>
                </c:pt>
                <c:pt idx="6">
                  <c:v>72025</c:v>
                </c:pt>
                <c:pt idx="7">
                  <c:v>17105</c:v>
                </c:pt>
                <c:pt idx="8">
                  <c:v>5401</c:v>
                </c:pt>
                <c:pt idx="9">
                  <c:v>6077</c:v>
                </c:pt>
                <c:pt idx="10">
                  <c:v>19681</c:v>
                </c:pt>
                <c:pt idx="11">
                  <c:v>20417</c:v>
                </c:pt>
                <c:pt idx="12">
                  <c:v>737</c:v>
                </c:pt>
                <c:pt idx="13">
                  <c:v>10728</c:v>
                </c:pt>
                <c:pt idx="14">
                  <c:v>27262</c:v>
                </c:pt>
                <c:pt idx="15">
                  <c:v>10745</c:v>
                </c:pt>
                <c:pt idx="16">
                  <c:v>2718</c:v>
                </c:pt>
                <c:pt idx="17">
                  <c:v>324</c:v>
                </c:pt>
                <c:pt idx="18">
                  <c:v>72693</c:v>
                </c:pt>
                <c:pt idx="19">
                  <c:v>1703</c:v>
                </c:pt>
                <c:pt idx="20">
                  <c:v>8026</c:v>
                </c:pt>
                <c:pt idx="21">
                  <c:v>12609</c:v>
                </c:pt>
                <c:pt idx="22">
                  <c:v>517</c:v>
                </c:pt>
                <c:pt idx="23">
                  <c:v>9554</c:v>
                </c:pt>
                <c:pt idx="24">
                  <c:v>11480</c:v>
                </c:pt>
                <c:pt idx="25">
                  <c:v>10290</c:v>
                </c:pt>
                <c:pt idx="26">
                  <c:v>1601</c:v>
                </c:pt>
                <c:pt idx="27">
                  <c:v>24293</c:v>
                </c:pt>
                <c:pt idx="28">
                  <c:v>1310</c:v>
                </c:pt>
                <c:pt idx="29">
                  <c:v>20229</c:v>
                </c:pt>
                <c:pt idx="30">
                  <c:v>3990</c:v>
                </c:pt>
                <c:pt idx="31">
                  <c:v>1639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E-48A9-A164-8C1CEAE46FB0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1345</c:v>
                </c:pt>
                <c:pt idx="1">
                  <c:v>520</c:v>
                </c:pt>
                <c:pt idx="2">
                  <c:v>269</c:v>
                </c:pt>
                <c:pt idx="3">
                  <c:v>173</c:v>
                </c:pt>
                <c:pt idx="4">
                  <c:v>1092</c:v>
                </c:pt>
                <c:pt idx="5">
                  <c:v>3448</c:v>
                </c:pt>
                <c:pt idx="6">
                  <c:v>11811</c:v>
                </c:pt>
                <c:pt idx="7">
                  <c:v>5041</c:v>
                </c:pt>
                <c:pt idx="8">
                  <c:v>657</c:v>
                </c:pt>
                <c:pt idx="9">
                  <c:v>2644</c:v>
                </c:pt>
                <c:pt idx="10">
                  <c:v>3201</c:v>
                </c:pt>
                <c:pt idx="11">
                  <c:v>3013</c:v>
                </c:pt>
                <c:pt idx="12">
                  <c:v>967</c:v>
                </c:pt>
                <c:pt idx="13">
                  <c:v>5786</c:v>
                </c:pt>
                <c:pt idx="14">
                  <c:v>8689</c:v>
                </c:pt>
                <c:pt idx="15">
                  <c:v>2919</c:v>
                </c:pt>
                <c:pt idx="16">
                  <c:v>762</c:v>
                </c:pt>
                <c:pt idx="17">
                  <c:v>254</c:v>
                </c:pt>
                <c:pt idx="18">
                  <c:v>12048</c:v>
                </c:pt>
                <c:pt idx="19">
                  <c:v>701</c:v>
                </c:pt>
                <c:pt idx="20">
                  <c:v>3936</c:v>
                </c:pt>
                <c:pt idx="21">
                  <c:v>1849</c:v>
                </c:pt>
                <c:pt idx="22">
                  <c:v>169</c:v>
                </c:pt>
                <c:pt idx="23">
                  <c:v>3216</c:v>
                </c:pt>
                <c:pt idx="24">
                  <c:v>1603</c:v>
                </c:pt>
                <c:pt idx="25">
                  <c:v>1588</c:v>
                </c:pt>
                <c:pt idx="26">
                  <c:v>790</c:v>
                </c:pt>
                <c:pt idx="27">
                  <c:v>4458</c:v>
                </c:pt>
                <c:pt idx="28">
                  <c:v>633</c:v>
                </c:pt>
                <c:pt idx="29">
                  <c:v>3945</c:v>
                </c:pt>
                <c:pt idx="30">
                  <c:v>652</c:v>
                </c:pt>
                <c:pt idx="31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E-48A9-A164-8C1CEAE46FB0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  <c:pt idx="7">
                  <c:v>6</c:v>
                </c:pt>
                <c:pt idx="8">
                  <c:v>0</c:v>
                </c:pt>
                <c:pt idx="9">
                  <c:v>15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18</c:v>
                </c:pt>
                <c:pt idx="28">
                  <c:v>0</c:v>
                </c:pt>
                <c:pt idx="29">
                  <c:v>14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E-48A9-A164-8C1CEAE46FB0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E-48A9-A164-8C1CEAE46FB0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9E-48A9-A164-8C1CEAE46FB0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99</c:v>
                </c:pt>
                <c:pt idx="1">
                  <c:v>70</c:v>
                </c:pt>
                <c:pt idx="2">
                  <c:v>41</c:v>
                </c:pt>
                <c:pt idx="3">
                  <c:v>9</c:v>
                </c:pt>
                <c:pt idx="4">
                  <c:v>29</c:v>
                </c:pt>
                <c:pt idx="5">
                  <c:v>7</c:v>
                </c:pt>
                <c:pt idx="6">
                  <c:v>215</c:v>
                </c:pt>
                <c:pt idx="7">
                  <c:v>434</c:v>
                </c:pt>
                <c:pt idx="8">
                  <c:v>20</c:v>
                </c:pt>
                <c:pt idx="9">
                  <c:v>7</c:v>
                </c:pt>
                <c:pt idx="10">
                  <c:v>226</c:v>
                </c:pt>
                <c:pt idx="11">
                  <c:v>103</c:v>
                </c:pt>
                <c:pt idx="12">
                  <c:v>7</c:v>
                </c:pt>
                <c:pt idx="13">
                  <c:v>4</c:v>
                </c:pt>
                <c:pt idx="14">
                  <c:v>66</c:v>
                </c:pt>
                <c:pt idx="15">
                  <c:v>32</c:v>
                </c:pt>
                <c:pt idx="16">
                  <c:v>21</c:v>
                </c:pt>
                <c:pt idx="17">
                  <c:v>2</c:v>
                </c:pt>
                <c:pt idx="18">
                  <c:v>189</c:v>
                </c:pt>
                <c:pt idx="19">
                  <c:v>7</c:v>
                </c:pt>
                <c:pt idx="20">
                  <c:v>105</c:v>
                </c:pt>
                <c:pt idx="21">
                  <c:v>38</c:v>
                </c:pt>
                <c:pt idx="22">
                  <c:v>46</c:v>
                </c:pt>
                <c:pt idx="23">
                  <c:v>11</c:v>
                </c:pt>
                <c:pt idx="24">
                  <c:v>31</c:v>
                </c:pt>
                <c:pt idx="25">
                  <c:v>15</c:v>
                </c:pt>
                <c:pt idx="26">
                  <c:v>79</c:v>
                </c:pt>
                <c:pt idx="27">
                  <c:v>126</c:v>
                </c:pt>
                <c:pt idx="28">
                  <c:v>67</c:v>
                </c:pt>
                <c:pt idx="29">
                  <c:v>35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9E-48A9-A164-8C1CEAE46FB0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18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14</c:v>
                </c:pt>
                <c:pt idx="5">
                  <c:v>4</c:v>
                </c:pt>
                <c:pt idx="6">
                  <c:v>56</c:v>
                </c:pt>
                <c:pt idx="7">
                  <c:v>53</c:v>
                </c:pt>
                <c:pt idx="8">
                  <c:v>1</c:v>
                </c:pt>
                <c:pt idx="9">
                  <c:v>7</c:v>
                </c:pt>
                <c:pt idx="10">
                  <c:v>37</c:v>
                </c:pt>
                <c:pt idx="11">
                  <c:v>13</c:v>
                </c:pt>
                <c:pt idx="12">
                  <c:v>1</c:v>
                </c:pt>
                <c:pt idx="13">
                  <c:v>1</c:v>
                </c:pt>
                <c:pt idx="14">
                  <c:v>18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27</c:v>
                </c:pt>
                <c:pt idx="19">
                  <c:v>6</c:v>
                </c:pt>
                <c:pt idx="20">
                  <c:v>46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9</c:v>
                </c:pt>
                <c:pt idx="26">
                  <c:v>53</c:v>
                </c:pt>
                <c:pt idx="27">
                  <c:v>18</c:v>
                </c:pt>
                <c:pt idx="28">
                  <c:v>19</c:v>
                </c:pt>
                <c:pt idx="29">
                  <c:v>15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9E-48A9-A164-8C1CEAE46FB0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9E-48A9-A164-8C1CEAE46FB0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9E-48A9-A164-8C1CEAE46FB0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9E-48A9-A164-8C1CEAE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6504"/>
        <c:axId val="441607680"/>
      </c:lineChart>
      <c:catAx>
        <c:axId val="44160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7680"/>
        <c:crosses val="autoZero"/>
        <c:auto val="1"/>
        <c:lblAlgn val="ctr"/>
        <c:lblOffset val="100"/>
        <c:noMultiLvlLbl val="0"/>
      </c:catAx>
      <c:valAx>
        <c:axId val="441607680"/>
        <c:scaling>
          <c:orientation val="minMax"/>
          <c:max val="8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6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2021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88</c:v>
                </c:pt>
                <c:pt idx="1">
                  <c:v>107</c:v>
                </c:pt>
                <c:pt idx="2">
                  <c:v>5</c:v>
                </c:pt>
                <c:pt idx="3">
                  <c:v>3</c:v>
                </c:pt>
                <c:pt idx="4">
                  <c:v>12</c:v>
                </c:pt>
                <c:pt idx="5">
                  <c:v>53</c:v>
                </c:pt>
                <c:pt idx="6">
                  <c:v>1081</c:v>
                </c:pt>
                <c:pt idx="7">
                  <c:v>50</c:v>
                </c:pt>
                <c:pt idx="8">
                  <c:v>32</c:v>
                </c:pt>
                <c:pt idx="9">
                  <c:v>32</c:v>
                </c:pt>
                <c:pt idx="10">
                  <c:v>164</c:v>
                </c:pt>
                <c:pt idx="11">
                  <c:v>168</c:v>
                </c:pt>
                <c:pt idx="12">
                  <c:v>18</c:v>
                </c:pt>
                <c:pt idx="13">
                  <c:v>51</c:v>
                </c:pt>
                <c:pt idx="14">
                  <c:v>310</c:v>
                </c:pt>
                <c:pt idx="15">
                  <c:v>49</c:v>
                </c:pt>
                <c:pt idx="16">
                  <c:v>238</c:v>
                </c:pt>
                <c:pt idx="17">
                  <c:v>2</c:v>
                </c:pt>
                <c:pt idx="18">
                  <c:v>565</c:v>
                </c:pt>
                <c:pt idx="19">
                  <c:v>2</c:v>
                </c:pt>
                <c:pt idx="20">
                  <c:v>48</c:v>
                </c:pt>
                <c:pt idx="21">
                  <c:v>782</c:v>
                </c:pt>
                <c:pt idx="22">
                  <c:v>2</c:v>
                </c:pt>
                <c:pt idx="23">
                  <c:v>28</c:v>
                </c:pt>
                <c:pt idx="24">
                  <c:v>54</c:v>
                </c:pt>
                <c:pt idx="25">
                  <c:v>22</c:v>
                </c:pt>
                <c:pt idx="26">
                  <c:v>10</c:v>
                </c:pt>
                <c:pt idx="27">
                  <c:v>40</c:v>
                </c:pt>
                <c:pt idx="28">
                  <c:v>18</c:v>
                </c:pt>
                <c:pt idx="29">
                  <c:v>109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6-4733-B1F0-4B3F1E6289DE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9480</c:v>
                </c:pt>
                <c:pt idx="1">
                  <c:v>12683</c:v>
                </c:pt>
                <c:pt idx="2">
                  <c:v>911</c:v>
                </c:pt>
                <c:pt idx="3">
                  <c:v>611</c:v>
                </c:pt>
                <c:pt idx="4">
                  <c:v>2411</c:v>
                </c:pt>
                <c:pt idx="5">
                  <c:v>15996</c:v>
                </c:pt>
                <c:pt idx="6">
                  <c:v>72025</c:v>
                </c:pt>
                <c:pt idx="7">
                  <c:v>17105</c:v>
                </c:pt>
                <c:pt idx="8">
                  <c:v>5401</c:v>
                </c:pt>
                <c:pt idx="9">
                  <c:v>6077</c:v>
                </c:pt>
                <c:pt idx="10">
                  <c:v>19681</c:v>
                </c:pt>
                <c:pt idx="11">
                  <c:v>20417</c:v>
                </c:pt>
                <c:pt idx="12">
                  <c:v>737</c:v>
                </c:pt>
                <c:pt idx="13">
                  <c:v>10728</c:v>
                </c:pt>
                <c:pt idx="14">
                  <c:v>27262</c:v>
                </c:pt>
                <c:pt idx="15">
                  <c:v>10745</c:v>
                </c:pt>
                <c:pt idx="16">
                  <c:v>2718</c:v>
                </c:pt>
                <c:pt idx="17">
                  <c:v>324</c:v>
                </c:pt>
                <c:pt idx="18">
                  <c:v>72693</c:v>
                </c:pt>
                <c:pt idx="19">
                  <c:v>1703</c:v>
                </c:pt>
                <c:pt idx="20">
                  <c:v>8026</c:v>
                </c:pt>
                <c:pt idx="21">
                  <c:v>12609</c:v>
                </c:pt>
                <c:pt idx="22">
                  <c:v>517</c:v>
                </c:pt>
                <c:pt idx="23">
                  <c:v>9554</c:v>
                </c:pt>
                <c:pt idx="24">
                  <c:v>11480</c:v>
                </c:pt>
                <c:pt idx="25">
                  <c:v>10290</c:v>
                </c:pt>
                <c:pt idx="26">
                  <c:v>1601</c:v>
                </c:pt>
                <c:pt idx="27">
                  <c:v>24293</c:v>
                </c:pt>
                <c:pt idx="28">
                  <c:v>1310</c:v>
                </c:pt>
                <c:pt idx="29">
                  <c:v>20229</c:v>
                </c:pt>
                <c:pt idx="30">
                  <c:v>3990</c:v>
                </c:pt>
                <c:pt idx="31">
                  <c:v>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6-4733-B1F0-4B3F1E6289DE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1345</c:v>
                </c:pt>
                <c:pt idx="1">
                  <c:v>520</c:v>
                </c:pt>
                <c:pt idx="2">
                  <c:v>269</c:v>
                </c:pt>
                <c:pt idx="3">
                  <c:v>173</c:v>
                </c:pt>
                <c:pt idx="4">
                  <c:v>1092</c:v>
                </c:pt>
                <c:pt idx="5">
                  <c:v>3448</c:v>
                </c:pt>
                <c:pt idx="6">
                  <c:v>11811</c:v>
                </c:pt>
                <c:pt idx="7">
                  <c:v>5041</c:v>
                </c:pt>
                <c:pt idx="8">
                  <c:v>657</c:v>
                </c:pt>
                <c:pt idx="9">
                  <c:v>2644</c:v>
                </c:pt>
                <c:pt idx="10">
                  <c:v>3201</c:v>
                </c:pt>
                <c:pt idx="11">
                  <c:v>3013</c:v>
                </c:pt>
                <c:pt idx="12">
                  <c:v>967</c:v>
                </c:pt>
                <c:pt idx="13">
                  <c:v>5786</c:v>
                </c:pt>
                <c:pt idx="14">
                  <c:v>8689</c:v>
                </c:pt>
                <c:pt idx="15">
                  <c:v>2919</c:v>
                </c:pt>
                <c:pt idx="16">
                  <c:v>762</c:v>
                </c:pt>
                <c:pt idx="17">
                  <c:v>254</c:v>
                </c:pt>
                <c:pt idx="18">
                  <c:v>12048</c:v>
                </c:pt>
                <c:pt idx="19">
                  <c:v>701</c:v>
                </c:pt>
                <c:pt idx="20">
                  <c:v>3936</c:v>
                </c:pt>
                <c:pt idx="21">
                  <c:v>1849</c:v>
                </c:pt>
                <c:pt idx="22">
                  <c:v>169</c:v>
                </c:pt>
                <c:pt idx="23">
                  <c:v>3216</c:v>
                </c:pt>
                <c:pt idx="24">
                  <c:v>1603</c:v>
                </c:pt>
                <c:pt idx="25">
                  <c:v>1588</c:v>
                </c:pt>
                <c:pt idx="26">
                  <c:v>790</c:v>
                </c:pt>
                <c:pt idx="27">
                  <c:v>4458</c:v>
                </c:pt>
                <c:pt idx="28">
                  <c:v>633</c:v>
                </c:pt>
                <c:pt idx="29">
                  <c:v>3945</c:v>
                </c:pt>
                <c:pt idx="30">
                  <c:v>652</c:v>
                </c:pt>
                <c:pt idx="31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6-4733-B1F0-4B3F1E6289DE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20</c:v>
                </c:pt>
                <c:pt idx="7">
                  <c:v>6</c:v>
                </c:pt>
                <c:pt idx="8">
                  <c:v>0</c:v>
                </c:pt>
                <c:pt idx="9">
                  <c:v>15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18</c:v>
                </c:pt>
                <c:pt idx="28">
                  <c:v>0</c:v>
                </c:pt>
                <c:pt idx="29">
                  <c:v>14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6-4733-B1F0-4B3F1E6289DE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6-4733-B1F0-4B3F1E6289DE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6-4733-B1F0-4B3F1E6289DE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99</c:v>
                </c:pt>
                <c:pt idx="1">
                  <c:v>70</c:v>
                </c:pt>
                <c:pt idx="2">
                  <c:v>41</c:v>
                </c:pt>
                <c:pt idx="3">
                  <c:v>9</c:v>
                </c:pt>
                <c:pt idx="4">
                  <c:v>29</c:v>
                </c:pt>
                <c:pt idx="5">
                  <c:v>7</c:v>
                </c:pt>
                <c:pt idx="6">
                  <c:v>215</c:v>
                </c:pt>
                <c:pt idx="7">
                  <c:v>434</c:v>
                </c:pt>
                <c:pt idx="8">
                  <c:v>20</c:v>
                </c:pt>
                <c:pt idx="9">
                  <c:v>7</c:v>
                </c:pt>
                <c:pt idx="10">
                  <c:v>226</c:v>
                </c:pt>
                <c:pt idx="11">
                  <c:v>103</c:v>
                </c:pt>
                <c:pt idx="12">
                  <c:v>7</c:v>
                </c:pt>
                <c:pt idx="13">
                  <c:v>4</c:v>
                </c:pt>
                <c:pt idx="14">
                  <c:v>66</c:v>
                </c:pt>
                <c:pt idx="15">
                  <c:v>32</c:v>
                </c:pt>
                <c:pt idx="16">
                  <c:v>21</c:v>
                </c:pt>
                <c:pt idx="17">
                  <c:v>2</c:v>
                </c:pt>
                <c:pt idx="18">
                  <c:v>189</c:v>
                </c:pt>
                <c:pt idx="19">
                  <c:v>7</c:v>
                </c:pt>
                <c:pt idx="20">
                  <c:v>105</c:v>
                </c:pt>
                <c:pt idx="21">
                  <c:v>38</c:v>
                </c:pt>
                <c:pt idx="22">
                  <c:v>46</c:v>
                </c:pt>
                <c:pt idx="23">
                  <c:v>11</c:v>
                </c:pt>
                <c:pt idx="24">
                  <c:v>31</c:v>
                </c:pt>
                <c:pt idx="25">
                  <c:v>15</c:v>
                </c:pt>
                <c:pt idx="26">
                  <c:v>79</c:v>
                </c:pt>
                <c:pt idx="27">
                  <c:v>126</c:v>
                </c:pt>
                <c:pt idx="28">
                  <c:v>67</c:v>
                </c:pt>
                <c:pt idx="29">
                  <c:v>35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6-4733-B1F0-4B3F1E6289DE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18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14</c:v>
                </c:pt>
                <c:pt idx="5">
                  <c:v>4</c:v>
                </c:pt>
                <c:pt idx="6">
                  <c:v>56</c:v>
                </c:pt>
                <c:pt idx="7">
                  <c:v>53</c:v>
                </c:pt>
                <c:pt idx="8">
                  <c:v>1</c:v>
                </c:pt>
                <c:pt idx="9">
                  <c:v>7</c:v>
                </c:pt>
                <c:pt idx="10">
                  <c:v>37</c:v>
                </c:pt>
                <c:pt idx="11">
                  <c:v>13</c:v>
                </c:pt>
                <c:pt idx="12">
                  <c:v>1</c:v>
                </c:pt>
                <c:pt idx="13">
                  <c:v>1</c:v>
                </c:pt>
                <c:pt idx="14">
                  <c:v>18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27</c:v>
                </c:pt>
                <c:pt idx="19">
                  <c:v>6</c:v>
                </c:pt>
                <c:pt idx="20">
                  <c:v>46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9</c:v>
                </c:pt>
                <c:pt idx="26">
                  <c:v>53</c:v>
                </c:pt>
                <c:pt idx="27">
                  <c:v>18</c:v>
                </c:pt>
                <c:pt idx="28">
                  <c:v>19</c:v>
                </c:pt>
                <c:pt idx="29">
                  <c:v>15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36-4733-B1F0-4B3F1E6289DE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36-4733-B1F0-4B3F1E6289DE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36-4733-B1F0-4B3F1E6289DE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36-4733-B1F0-4B3F1E62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4544"/>
        <c:axId val="441604936"/>
      </c:barChart>
      <c:catAx>
        <c:axId val="44160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4936"/>
        <c:crosses val="autoZero"/>
        <c:auto val="1"/>
        <c:lblAlgn val="ctr"/>
        <c:lblOffset val="100"/>
        <c:noMultiLvlLbl val="0"/>
      </c:catAx>
      <c:valAx>
        <c:axId val="441604936"/>
        <c:scaling>
          <c:orientation val="minMax"/>
          <c:max val="9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2021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280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21</c:v>
                </c:pt>
                <c:pt idx="11">
                  <c:v>8</c:v>
                </c:pt>
                <c:pt idx="12">
                  <c:v>1</c:v>
                </c:pt>
                <c:pt idx="13">
                  <c:v>9</c:v>
                </c:pt>
                <c:pt idx="14">
                  <c:v>9</c:v>
                </c:pt>
                <c:pt idx="15">
                  <c:v>3</c:v>
                </c:pt>
                <c:pt idx="16">
                  <c:v>16</c:v>
                </c:pt>
                <c:pt idx="17">
                  <c:v>0</c:v>
                </c:pt>
                <c:pt idx="18">
                  <c:v>38</c:v>
                </c:pt>
                <c:pt idx="19">
                  <c:v>1</c:v>
                </c:pt>
                <c:pt idx="20">
                  <c:v>62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8</c:v>
                </c:pt>
                <c:pt idx="26">
                  <c:v>21</c:v>
                </c:pt>
                <c:pt idx="27">
                  <c:v>12</c:v>
                </c:pt>
                <c:pt idx="28">
                  <c:v>0</c:v>
                </c:pt>
                <c:pt idx="29">
                  <c:v>28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4-4897-91FF-3F67A48F9A3E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873</c:v>
                </c:pt>
                <c:pt idx="1">
                  <c:v>625</c:v>
                </c:pt>
                <c:pt idx="2">
                  <c:v>177</c:v>
                </c:pt>
                <c:pt idx="3">
                  <c:v>197</c:v>
                </c:pt>
                <c:pt idx="4">
                  <c:v>340</c:v>
                </c:pt>
                <c:pt idx="5">
                  <c:v>2252</c:v>
                </c:pt>
                <c:pt idx="6">
                  <c:v>8108</c:v>
                </c:pt>
                <c:pt idx="7">
                  <c:v>2802</c:v>
                </c:pt>
                <c:pt idx="8">
                  <c:v>924</c:v>
                </c:pt>
                <c:pt idx="9">
                  <c:v>923</c:v>
                </c:pt>
                <c:pt idx="10">
                  <c:v>1606</c:v>
                </c:pt>
                <c:pt idx="11">
                  <c:v>3396</c:v>
                </c:pt>
                <c:pt idx="12">
                  <c:v>177</c:v>
                </c:pt>
                <c:pt idx="13">
                  <c:v>2171</c:v>
                </c:pt>
                <c:pt idx="14">
                  <c:v>2442</c:v>
                </c:pt>
                <c:pt idx="15">
                  <c:v>618</c:v>
                </c:pt>
                <c:pt idx="16">
                  <c:v>65</c:v>
                </c:pt>
                <c:pt idx="17">
                  <c:v>70</c:v>
                </c:pt>
                <c:pt idx="18">
                  <c:v>14436</c:v>
                </c:pt>
                <c:pt idx="19">
                  <c:v>340</c:v>
                </c:pt>
                <c:pt idx="20">
                  <c:v>876</c:v>
                </c:pt>
                <c:pt idx="21">
                  <c:v>954</c:v>
                </c:pt>
                <c:pt idx="22">
                  <c:v>75</c:v>
                </c:pt>
                <c:pt idx="23">
                  <c:v>1388</c:v>
                </c:pt>
                <c:pt idx="24">
                  <c:v>826</c:v>
                </c:pt>
                <c:pt idx="25">
                  <c:v>1069</c:v>
                </c:pt>
                <c:pt idx="26">
                  <c:v>720</c:v>
                </c:pt>
                <c:pt idx="27">
                  <c:v>7235</c:v>
                </c:pt>
                <c:pt idx="28">
                  <c:v>55</c:v>
                </c:pt>
                <c:pt idx="29">
                  <c:v>3769</c:v>
                </c:pt>
                <c:pt idx="30">
                  <c:v>656</c:v>
                </c:pt>
                <c:pt idx="31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4-4897-91FF-3F67A48F9A3E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212</c:v>
                </c:pt>
                <c:pt idx="1">
                  <c:v>115</c:v>
                </c:pt>
                <c:pt idx="2">
                  <c:v>107</c:v>
                </c:pt>
                <c:pt idx="3">
                  <c:v>117</c:v>
                </c:pt>
                <c:pt idx="4">
                  <c:v>136</c:v>
                </c:pt>
                <c:pt idx="5">
                  <c:v>659</c:v>
                </c:pt>
                <c:pt idx="6">
                  <c:v>2499</c:v>
                </c:pt>
                <c:pt idx="7">
                  <c:v>750</c:v>
                </c:pt>
                <c:pt idx="8">
                  <c:v>109</c:v>
                </c:pt>
                <c:pt idx="9">
                  <c:v>385</c:v>
                </c:pt>
                <c:pt idx="10">
                  <c:v>599</c:v>
                </c:pt>
                <c:pt idx="11">
                  <c:v>1190</c:v>
                </c:pt>
                <c:pt idx="12">
                  <c:v>79</c:v>
                </c:pt>
                <c:pt idx="13">
                  <c:v>738</c:v>
                </c:pt>
                <c:pt idx="14">
                  <c:v>1049</c:v>
                </c:pt>
                <c:pt idx="15">
                  <c:v>198</c:v>
                </c:pt>
                <c:pt idx="16">
                  <c:v>20</c:v>
                </c:pt>
                <c:pt idx="17">
                  <c:v>13</c:v>
                </c:pt>
                <c:pt idx="18">
                  <c:v>3602</c:v>
                </c:pt>
                <c:pt idx="19">
                  <c:v>153</c:v>
                </c:pt>
                <c:pt idx="20">
                  <c:v>287</c:v>
                </c:pt>
                <c:pt idx="21">
                  <c:v>359</c:v>
                </c:pt>
                <c:pt idx="22">
                  <c:v>32</c:v>
                </c:pt>
                <c:pt idx="23">
                  <c:v>566</c:v>
                </c:pt>
                <c:pt idx="24">
                  <c:v>166</c:v>
                </c:pt>
                <c:pt idx="25">
                  <c:v>350</c:v>
                </c:pt>
                <c:pt idx="26">
                  <c:v>687</c:v>
                </c:pt>
                <c:pt idx="27">
                  <c:v>2944</c:v>
                </c:pt>
                <c:pt idx="28">
                  <c:v>36</c:v>
                </c:pt>
                <c:pt idx="29">
                  <c:v>1700</c:v>
                </c:pt>
                <c:pt idx="30">
                  <c:v>118</c:v>
                </c:pt>
                <c:pt idx="3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4-4897-91FF-3F67A48F9A3E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9</c:v>
                </c:pt>
                <c:pt idx="4">
                  <c:v>0</c:v>
                </c:pt>
                <c:pt idx="5">
                  <c:v>14</c:v>
                </c:pt>
                <c:pt idx="6">
                  <c:v>124</c:v>
                </c:pt>
                <c:pt idx="7">
                  <c:v>18</c:v>
                </c:pt>
                <c:pt idx="8">
                  <c:v>13</c:v>
                </c:pt>
                <c:pt idx="9">
                  <c:v>95</c:v>
                </c:pt>
                <c:pt idx="10">
                  <c:v>7</c:v>
                </c:pt>
                <c:pt idx="11">
                  <c:v>14</c:v>
                </c:pt>
                <c:pt idx="12">
                  <c:v>1</c:v>
                </c:pt>
                <c:pt idx="13">
                  <c:v>21</c:v>
                </c:pt>
                <c:pt idx="14">
                  <c:v>23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73</c:v>
                </c:pt>
                <c:pt idx="19">
                  <c:v>2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15</c:v>
                </c:pt>
                <c:pt idx="27">
                  <c:v>96</c:v>
                </c:pt>
                <c:pt idx="28">
                  <c:v>0</c:v>
                </c:pt>
                <c:pt idx="29">
                  <c:v>30</c:v>
                </c:pt>
                <c:pt idx="30">
                  <c:v>3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E4-4897-91FF-3F67A48F9A3E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E4-4897-91FF-3F67A48F9A3E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E4-4897-91FF-3F67A48F9A3E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105</c:v>
                </c:pt>
                <c:pt idx="1">
                  <c:v>18</c:v>
                </c:pt>
                <c:pt idx="2">
                  <c:v>12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252</c:v>
                </c:pt>
                <c:pt idx="7">
                  <c:v>27</c:v>
                </c:pt>
                <c:pt idx="8">
                  <c:v>7</c:v>
                </c:pt>
                <c:pt idx="9">
                  <c:v>3</c:v>
                </c:pt>
                <c:pt idx="10">
                  <c:v>16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8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91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38</c:v>
                </c:pt>
                <c:pt idx="27">
                  <c:v>23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E4-4897-91FF-3F67A48F9A3E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17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10</c:v>
                </c:pt>
                <c:pt idx="11">
                  <c:v>6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  <c:pt idx="19">
                  <c:v>1</c:v>
                </c:pt>
                <c:pt idx="20">
                  <c:v>14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8</c:v>
                </c:pt>
                <c:pt idx="26">
                  <c:v>25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E4-4897-91FF-3F67A48F9A3E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E4-4897-91FF-3F67A48F9A3E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E4-4897-91FF-3F67A48F9A3E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E4-4897-91FF-3F67A48F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4976"/>
        <c:axId val="440946936"/>
      </c:lineChart>
      <c:catAx>
        <c:axId val="4409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6936"/>
        <c:crosses val="autoZero"/>
        <c:auto val="1"/>
        <c:lblAlgn val="ctr"/>
        <c:lblOffset val="100"/>
        <c:noMultiLvlLbl val="0"/>
      </c:catAx>
      <c:valAx>
        <c:axId val="440946936"/>
        <c:scaling>
          <c:orientation val="minMax"/>
          <c:max val="16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2021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280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21</c:v>
                </c:pt>
                <c:pt idx="11">
                  <c:v>8</c:v>
                </c:pt>
                <c:pt idx="12">
                  <c:v>1</c:v>
                </c:pt>
                <c:pt idx="13">
                  <c:v>9</c:v>
                </c:pt>
                <c:pt idx="14">
                  <c:v>9</c:v>
                </c:pt>
                <c:pt idx="15">
                  <c:v>3</c:v>
                </c:pt>
                <c:pt idx="16">
                  <c:v>16</c:v>
                </c:pt>
                <c:pt idx="17">
                  <c:v>0</c:v>
                </c:pt>
                <c:pt idx="18">
                  <c:v>38</c:v>
                </c:pt>
                <c:pt idx="19">
                  <c:v>1</c:v>
                </c:pt>
                <c:pt idx="20">
                  <c:v>62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8</c:v>
                </c:pt>
                <c:pt idx="26">
                  <c:v>21</c:v>
                </c:pt>
                <c:pt idx="27">
                  <c:v>12</c:v>
                </c:pt>
                <c:pt idx="28">
                  <c:v>0</c:v>
                </c:pt>
                <c:pt idx="29">
                  <c:v>28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C-4B43-9BCA-A8FF36254517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873</c:v>
                </c:pt>
                <c:pt idx="1">
                  <c:v>625</c:v>
                </c:pt>
                <c:pt idx="2">
                  <c:v>177</c:v>
                </c:pt>
                <c:pt idx="3">
                  <c:v>197</c:v>
                </c:pt>
                <c:pt idx="4">
                  <c:v>340</c:v>
                </c:pt>
                <c:pt idx="5">
                  <c:v>2252</c:v>
                </c:pt>
                <c:pt idx="6">
                  <c:v>8108</c:v>
                </c:pt>
                <c:pt idx="7">
                  <c:v>2802</c:v>
                </c:pt>
                <c:pt idx="8">
                  <c:v>924</c:v>
                </c:pt>
                <c:pt idx="9">
                  <c:v>923</c:v>
                </c:pt>
                <c:pt idx="10">
                  <c:v>1606</c:v>
                </c:pt>
                <c:pt idx="11">
                  <c:v>3396</c:v>
                </c:pt>
                <c:pt idx="12">
                  <c:v>177</c:v>
                </c:pt>
                <c:pt idx="13">
                  <c:v>2171</c:v>
                </c:pt>
                <c:pt idx="14">
                  <c:v>2442</c:v>
                </c:pt>
                <c:pt idx="15">
                  <c:v>618</c:v>
                </c:pt>
                <c:pt idx="16">
                  <c:v>65</c:v>
                </c:pt>
                <c:pt idx="17">
                  <c:v>70</c:v>
                </c:pt>
                <c:pt idx="18">
                  <c:v>14436</c:v>
                </c:pt>
                <c:pt idx="19">
                  <c:v>340</c:v>
                </c:pt>
                <c:pt idx="20">
                  <c:v>876</c:v>
                </c:pt>
                <c:pt idx="21">
                  <c:v>954</c:v>
                </c:pt>
                <c:pt idx="22">
                  <c:v>75</c:v>
                </c:pt>
                <c:pt idx="23">
                  <c:v>1388</c:v>
                </c:pt>
                <c:pt idx="24">
                  <c:v>826</c:v>
                </c:pt>
                <c:pt idx="25">
                  <c:v>1069</c:v>
                </c:pt>
                <c:pt idx="26">
                  <c:v>720</c:v>
                </c:pt>
                <c:pt idx="27">
                  <c:v>7235</c:v>
                </c:pt>
                <c:pt idx="28">
                  <c:v>55</c:v>
                </c:pt>
                <c:pt idx="29">
                  <c:v>3769</c:v>
                </c:pt>
                <c:pt idx="30">
                  <c:v>656</c:v>
                </c:pt>
                <c:pt idx="31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C-4B43-9BCA-A8FF36254517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212</c:v>
                </c:pt>
                <c:pt idx="1">
                  <c:v>115</c:v>
                </c:pt>
                <c:pt idx="2">
                  <c:v>107</c:v>
                </c:pt>
                <c:pt idx="3">
                  <c:v>117</c:v>
                </c:pt>
                <c:pt idx="4">
                  <c:v>136</c:v>
                </c:pt>
                <c:pt idx="5">
                  <c:v>659</c:v>
                </c:pt>
                <c:pt idx="6">
                  <c:v>2499</c:v>
                </c:pt>
                <c:pt idx="7">
                  <c:v>750</c:v>
                </c:pt>
                <c:pt idx="8">
                  <c:v>109</c:v>
                </c:pt>
                <c:pt idx="9">
                  <c:v>385</c:v>
                </c:pt>
                <c:pt idx="10">
                  <c:v>599</c:v>
                </c:pt>
                <c:pt idx="11">
                  <c:v>1190</c:v>
                </c:pt>
                <c:pt idx="12">
                  <c:v>79</c:v>
                </c:pt>
                <c:pt idx="13">
                  <c:v>738</c:v>
                </c:pt>
                <c:pt idx="14">
                  <c:v>1049</c:v>
                </c:pt>
                <c:pt idx="15">
                  <c:v>198</c:v>
                </c:pt>
                <c:pt idx="16">
                  <c:v>20</c:v>
                </c:pt>
                <c:pt idx="17">
                  <c:v>13</c:v>
                </c:pt>
                <c:pt idx="18">
                  <c:v>3602</c:v>
                </c:pt>
                <c:pt idx="19">
                  <c:v>153</c:v>
                </c:pt>
                <c:pt idx="20">
                  <c:v>287</c:v>
                </c:pt>
                <c:pt idx="21">
                  <c:v>359</c:v>
                </c:pt>
                <c:pt idx="22">
                  <c:v>32</c:v>
                </c:pt>
                <c:pt idx="23">
                  <c:v>566</c:v>
                </c:pt>
                <c:pt idx="24">
                  <c:v>166</c:v>
                </c:pt>
                <c:pt idx="25">
                  <c:v>350</c:v>
                </c:pt>
                <c:pt idx="26">
                  <c:v>687</c:v>
                </c:pt>
                <c:pt idx="27">
                  <c:v>2944</c:v>
                </c:pt>
                <c:pt idx="28">
                  <c:v>36</c:v>
                </c:pt>
                <c:pt idx="29">
                  <c:v>1700</c:v>
                </c:pt>
                <c:pt idx="30">
                  <c:v>118</c:v>
                </c:pt>
                <c:pt idx="3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C-4B43-9BCA-A8FF36254517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9</c:v>
                </c:pt>
                <c:pt idx="4">
                  <c:v>0</c:v>
                </c:pt>
                <c:pt idx="5">
                  <c:v>14</c:v>
                </c:pt>
                <c:pt idx="6">
                  <c:v>124</c:v>
                </c:pt>
                <c:pt idx="7">
                  <c:v>18</c:v>
                </c:pt>
                <c:pt idx="8">
                  <c:v>13</c:v>
                </c:pt>
                <c:pt idx="9">
                  <c:v>95</c:v>
                </c:pt>
                <c:pt idx="10">
                  <c:v>7</c:v>
                </c:pt>
                <c:pt idx="11">
                  <c:v>14</c:v>
                </c:pt>
                <c:pt idx="12">
                  <c:v>1</c:v>
                </c:pt>
                <c:pt idx="13">
                  <c:v>21</c:v>
                </c:pt>
                <c:pt idx="14">
                  <c:v>23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73</c:v>
                </c:pt>
                <c:pt idx="19">
                  <c:v>2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15</c:v>
                </c:pt>
                <c:pt idx="27">
                  <c:v>96</c:v>
                </c:pt>
                <c:pt idx="28">
                  <c:v>0</c:v>
                </c:pt>
                <c:pt idx="29">
                  <c:v>30</c:v>
                </c:pt>
                <c:pt idx="30">
                  <c:v>3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C-4B43-9BCA-A8FF36254517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25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C-4B43-9BCA-A8FF36254517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C-4B43-9BCA-A8FF36254517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105</c:v>
                </c:pt>
                <c:pt idx="1">
                  <c:v>18</c:v>
                </c:pt>
                <c:pt idx="2">
                  <c:v>12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252</c:v>
                </c:pt>
                <c:pt idx="7">
                  <c:v>27</c:v>
                </c:pt>
                <c:pt idx="8">
                  <c:v>7</c:v>
                </c:pt>
                <c:pt idx="9">
                  <c:v>3</c:v>
                </c:pt>
                <c:pt idx="10">
                  <c:v>16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8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91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38</c:v>
                </c:pt>
                <c:pt idx="27">
                  <c:v>23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CC-4B43-9BCA-A8FF36254517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17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10</c:v>
                </c:pt>
                <c:pt idx="11">
                  <c:v>6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  <c:pt idx="19">
                  <c:v>1</c:v>
                </c:pt>
                <c:pt idx="20">
                  <c:v>14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8</c:v>
                </c:pt>
                <c:pt idx="26">
                  <c:v>25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CC-4B43-9BCA-A8FF36254517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CC-4B43-9BCA-A8FF36254517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C-4B43-9BCA-A8FF36254517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CC-4B43-9BCA-A8FF36254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8072"/>
        <c:axId val="441608464"/>
      </c:barChart>
      <c:catAx>
        <c:axId val="44160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8464"/>
        <c:crosses val="autoZero"/>
        <c:auto val="1"/>
        <c:lblAlgn val="ctr"/>
        <c:lblOffset val="100"/>
        <c:noMultiLvlLbl val="0"/>
      </c:catAx>
      <c:valAx>
        <c:axId val="441608464"/>
        <c:scaling>
          <c:orientation val="minMax"/>
          <c:max val="2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8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21203</c:v>
                </c:pt>
                <c:pt idx="1">
                  <c:v>27316</c:v>
                </c:pt>
                <c:pt idx="2">
                  <c:v>2301</c:v>
                </c:pt>
                <c:pt idx="3">
                  <c:v>1607</c:v>
                </c:pt>
                <c:pt idx="4">
                  <c:v>7901</c:v>
                </c:pt>
                <c:pt idx="5">
                  <c:v>34208</c:v>
                </c:pt>
                <c:pt idx="6">
                  <c:v>211417</c:v>
                </c:pt>
                <c:pt idx="7">
                  <c:v>38388</c:v>
                </c:pt>
                <c:pt idx="8">
                  <c:v>10858</c:v>
                </c:pt>
                <c:pt idx="9">
                  <c:v>14964</c:v>
                </c:pt>
                <c:pt idx="10">
                  <c:v>57013</c:v>
                </c:pt>
                <c:pt idx="11">
                  <c:v>55382</c:v>
                </c:pt>
                <c:pt idx="12">
                  <c:v>5582</c:v>
                </c:pt>
                <c:pt idx="13">
                  <c:v>36472</c:v>
                </c:pt>
                <c:pt idx="14">
                  <c:v>76479</c:v>
                </c:pt>
                <c:pt idx="15">
                  <c:v>28311</c:v>
                </c:pt>
                <c:pt idx="16">
                  <c:v>9572</c:v>
                </c:pt>
                <c:pt idx="17">
                  <c:v>1749</c:v>
                </c:pt>
                <c:pt idx="18">
                  <c:v>139501</c:v>
                </c:pt>
                <c:pt idx="19">
                  <c:v>5062</c:v>
                </c:pt>
                <c:pt idx="20">
                  <c:v>29923</c:v>
                </c:pt>
                <c:pt idx="21">
                  <c:v>30269</c:v>
                </c:pt>
                <c:pt idx="22">
                  <c:v>1789</c:v>
                </c:pt>
                <c:pt idx="23">
                  <c:v>25317</c:v>
                </c:pt>
                <c:pt idx="24">
                  <c:v>23832</c:v>
                </c:pt>
                <c:pt idx="25">
                  <c:v>21751</c:v>
                </c:pt>
                <c:pt idx="26">
                  <c:v>5346</c:v>
                </c:pt>
                <c:pt idx="27">
                  <c:v>53471</c:v>
                </c:pt>
                <c:pt idx="28">
                  <c:v>4975</c:v>
                </c:pt>
                <c:pt idx="29">
                  <c:v>41416</c:v>
                </c:pt>
                <c:pt idx="30">
                  <c:v>9000</c:v>
                </c:pt>
                <c:pt idx="31">
                  <c:v>4904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A-4532-A2D2-4F4D97FA4265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2775</c:v>
                </c:pt>
                <c:pt idx="1">
                  <c:v>1624</c:v>
                </c:pt>
                <c:pt idx="2">
                  <c:v>571</c:v>
                </c:pt>
                <c:pt idx="3">
                  <c:v>646</c:v>
                </c:pt>
                <c:pt idx="4">
                  <c:v>915</c:v>
                </c:pt>
                <c:pt idx="5">
                  <c:v>6007</c:v>
                </c:pt>
                <c:pt idx="6">
                  <c:v>29626</c:v>
                </c:pt>
                <c:pt idx="7">
                  <c:v>6821</c:v>
                </c:pt>
                <c:pt idx="8">
                  <c:v>1950</c:v>
                </c:pt>
                <c:pt idx="9">
                  <c:v>2589</c:v>
                </c:pt>
                <c:pt idx="10">
                  <c:v>5788</c:v>
                </c:pt>
                <c:pt idx="11">
                  <c:v>8495</c:v>
                </c:pt>
                <c:pt idx="12">
                  <c:v>545</c:v>
                </c:pt>
                <c:pt idx="13">
                  <c:v>5303</c:v>
                </c:pt>
                <c:pt idx="14">
                  <c:v>7516</c:v>
                </c:pt>
                <c:pt idx="15">
                  <c:v>1547</c:v>
                </c:pt>
                <c:pt idx="16">
                  <c:v>301</c:v>
                </c:pt>
                <c:pt idx="17">
                  <c:v>176</c:v>
                </c:pt>
                <c:pt idx="18">
                  <c:v>32319</c:v>
                </c:pt>
                <c:pt idx="19">
                  <c:v>913</c:v>
                </c:pt>
                <c:pt idx="20">
                  <c:v>2515</c:v>
                </c:pt>
                <c:pt idx="21">
                  <c:v>3132</c:v>
                </c:pt>
                <c:pt idx="22">
                  <c:v>290</c:v>
                </c:pt>
                <c:pt idx="23">
                  <c:v>3427</c:v>
                </c:pt>
                <c:pt idx="24">
                  <c:v>1999</c:v>
                </c:pt>
                <c:pt idx="25">
                  <c:v>2572</c:v>
                </c:pt>
                <c:pt idx="26">
                  <c:v>3149</c:v>
                </c:pt>
                <c:pt idx="27">
                  <c:v>18034</c:v>
                </c:pt>
                <c:pt idx="28">
                  <c:v>209</c:v>
                </c:pt>
                <c:pt idx="29">
                  <c:v>10078</c:v>
                </c:pt>
                <c:pt idx="30">
                  <c:v>1412</c:v>
                </c:pt>
                <c:pt idx="31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A-4532-A2D2-4F4D97FA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4152"/>
        <c:axId val="441603760"/>
      </c:lineChart>
      <c:catAx>
        <c:axId val="44160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3760"/>
        <c:crosses val="autoZero"/>
        <c:auto val="1"/>
        <c:lblAlgn val="ctr"/>
        <c:lblOffset val="100"/>
        <c:noMultiLvlLbl val="0"/>
      </c:catAx>
      <c:valAx>
        <c:axId val="441603760"/>
        <c:scaling>
          <c:orientation val="minMax"/>
          <c:max val="2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21203</c:v>
                </c:pt>
                <c:pt idx="1">
                  <c:v>27316</c:v>
                </c:pt>
                <c:pt idx="2">
                  <c:v>2301</c:v>
                </c:pt>
                <c:pt idx="3">
                  <c:v>1607</c:v>
                </c:pt>
                <c:pt idx="4">
                  <c:v>7901</c:v>
                </c:pt>
                <c:pt idx="5">
                  <c:v>34208</c:v>
                </c:pt>
                <c:pt idx="6">
                  <c:v>211417</c:v>
                </c:pt>
                <c:pt idx="7">
                  <c:v>38388</c:v>
                </c:pt>
                <c:pt idx="8">
                  <c:v>10858</c:v>
                </c:pt>
                <c:pt idx="9">
                  <c:v>14964</c:v>
                </c:pt>
                <c:pt idx="10">
                  <c:v>57013</c:v>
                </c:pt>
                <c:pt idx="11">
                  <c:v>55382</c:v>
                </c:pt>
                <c:pt idx="12">
                  <c:v>5582</c:v>
                </c:pt>
                <c:pt idx="13">
                  <c:v>36472</c:v>
                </c:pt>
                <c:pt idx="14">
                  <c:v>76479</c:v>
                </c:pt>
                <c:pt idx="15">
                  <c:v>28311</c:v>
                </c:pt>
                <c:pt idx="16">
                  <c:v>9572</c:v>
                </c:pt>
                <c:pt idx="17">
                  <c:v>1749</c:v>
                </c:pt>
                <c:pt idx="18">
                  <c:v>139501</c:v>
                </c:pt>
                <c:pt idx="19">
                  <c:v>5062</c:v>
                </c:pt>
                <c:pt idx="20">
                  <c:v>29923</c:v>
                </c:pt>
                <c:pt idx="21">
                  <c:v>30269</c:v>
                </c:pt>
                <c:pt idx="22">
                  <c:v>1789</c:v>
                </c:pt>
                <c:pt idx="23">
                  <c:v>25317</c:v>
                </c:pt>
                <c:pt idx="24">
                  <c:v>23832</c:v>
                </c:pt>
                <c:pt idx="25">
                  <c:v>21751</c:v>
                </c:pt>
                <c:pt idx="26">
                  <c:v>5346</c:v>
                </c:pt>
                <c:pt idx="27">
                  <c:v>53471</c:v>
                </c:pt>
                <c:pt idx="28">
                  <c:v>4975</c:v>
                </c:pt>
                <c:pt idx="29">
                  <c:v>41416</c:v>
                </c:pt>
                <c:pt idx="30">
                  <c:v>9000</c:v>
                </c:pt>
                <c:pt idx="31">
                  <c:v>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E1E-9F70-0D84EF3F868B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2775</c:v>
                </c:pt>
                <c:pt idx="1">
                  <c:v>1624</c:v>
                </c:pt>
                <c:pt idx="2">
                  <c:v>571</c:v>
                </c:pt>
                <c:pt idx="3">
                  <c:v>646</c:v>
                </c:pt>
                <c:pt idx="4">
                  <c:v>915</c:v>
                </c:pt>
                <c:pt idx="5">
                  <c:v>6007</c:v>
                </c:pt>
                <c:pt idx="6">
                  <c:v>29626</c:v>
                </c:pt>
                <c:pt idx="7">
                  <c:v>6821</c:v>
                </c:pt>
                <c:pt idx="8">
                  <c:v>1950</c:v>
                </c:pt>
                <c:pt idx="9">
                  <c:v>2589</c:v>
                </c:pt>
                <c:pt idx="10">
                  <c:v>5788</c:v>
                </c:pt>
                <c:pt idx="11">
                  <c:v>8495</c:v>
                </c:pt>
                <c:pt idx="12">
                  <c:v>545</c:v>
                </c:pt>
                <c:pt idx="13">
                  <c:v>5303</c:v>
                </c:pt>
                <c:pt idx="14">
                  <c:v>7516</c:v>
                </c:pt>
                <c:pt idx="15">
                  <c:v>1547</c:v>
                </c:pt>
                <c:pt idx="16">
                  <c:v>301</c:v>
                </c:pt>
                <c:pt idx="17">
                  <c:v>176</c:v>
                </c:pt>
                <c:pt idx="18">
                  <c:v>32319</c:v>
                </c:pt>
                <c:pt idx="19">
                  <c:v>913</c:v>
                </c:pt>
                <c:pt idx="20">
                  <c:v>2515</c:v>
                </c:pt>
                <c:pt idx="21">
                  <c:v>3132</c:v>
                </c:pt>
                <c:pt idx="22">
                  <c:v>290</c:v>
                </c:pt>
                <c:pt idx="23">
                  <c:v>3427</c:v>
                </c:pt>
                <c:pt idx="24">
                  <c:v>1999</c:v>
                </c:pt>
                <c:pt idx="25">
                  <c:v>2572</c:v>
                </c:pt>
                <c:pt idx="26">
                  <c:v>3149</c:v>
                </c:pt>
                <c:pt idx="27">
                  <c:v>18034</c:v>
                </c:pt>
                <c:pt idx="28">
                  <c:v>209</c:v>
                </c:pt>
                <c:pt idx="29">
                  <c:v>10078</c:v>
                </c:pt>
                <c:pt idx="30">
                  <c:v>1412</c:v>
                </c:pt>
                <c:pt idx="3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E1E-9F70-0D84EF3F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5328"/>
        <c:axId val="441606112"/>
      </c:barChart>
      <c:catAx>
        <c:axId val="44160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6112"/>
        <c:crosses val="autoZero"/>
        <c:auto val="1"/>
        <c:lblAlgn val="ctr"/>
        <c:lblOffset val="100"/>
        <c:noMultiLvlLbl val="0"/>
      </c:catAx>
      <c:valAx>
        <c:axId val="441606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3618224906352725E-3"/>
              <c:y val="0.217335958005249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5328"/>
        <c:crosses val="autoZero"/>
        <c:crossBetween val="between"/>
        <c:majorUnit val="20000"/>
        <c:minorUnit val="10000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1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5BB-4150-95EB-A95694FDAF8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44E-4DA0-9DC9-5C751ED4A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#,##0.0</c:formatCode>
                <c:ptCount val="2"/>
                <c:pt idx="0">
                  <c:v>86.364132140713195</c:v>
                </c:pt>
                <c:pt idx="1">
                  <c:v>13.63586785928681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E-4DA0-9DC9-5C751ED4A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Parque</a:t>
            </a:r>
            <a:r>
              <a:rPr lang="es-ES" sz="1100" baseline="0"/>
              <a:t> Vehicular de los Permisionarios del Autotransporte de Carga 2021</a:t>
            </a:r>
            <a:r>
              <a:rPr lang="es-ES" sz="11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12376</c:v>
                </c:pt>
                <c:pt idx="1">
                  <c:v>9326</c:v>
                </c:pt>
                <c:pt idx="2">
                  <c:v>1350</c:v>
                </c:pt>
                <c:pt idx="3">
                  <c:v>1520</c:v>
                </c:pt>
                <c:pt idx="4">
                  <c:v>3668</c:v>
                </c:pt>
                <c:pt idx="5">
                  <c:v>22751</c:v>
                </c:pt>
                <c:pt idx="6">
                  <c:v>115306</c:v>
                </c:pt>
                <c:pt idx="7">
                  <c:v>29663</c:v>
                </c:pt>
                <c:pt idx="8">
                  <c:v>6870</c:v>
                </c:pt>
                <c:pt idx="9">
                  <c:v>10182</c:v>
                </c:pt>
                <c:pt idx="10">
                  <c:v>21883</c:v>
                </c:pt>
                <c:pt idx="11">
                  <c:v>33541</c:v>
                </c:pt>
                <c:pt idx="12">
                  <c:v>1671</c:v>
                </c:pt>
                <c:pt idx="13">
                  <c:v>9949</c:v>
                </c:pt>
                <c:pt idx="14">
                  <c:v>38422</c:v>
                </c:pt>
                <c:pt idx="15">
                  <c:v>11175</c:v>
                </c:pt>
                <c:pt idx="16">
                  <c:v>4618</c:v>
                </c:pt>
                <c:pt idx="17">
                  <c:v>710</c:v>
                </c:pt>
                <c:pt idx="18">
                  <c:v>129956</c:v>
                </c:pt>
                <c:pt idx="19">
                  <c:v>3000</c:v>
                </c:pt>
                <c:pt idx="20">
                  <c:v>10501</c:v>
                </c:pt>
                <c:pt idx="21">
                  <c:v>16252</c:v>
                </c:pt>
                <c:pt idx="22">
                  <c:v>882</c:v>
                </c:pt>
                <c:pt idx="23">
                  <c:v>13384</c:v>
                </c:pt>
                <c:pt idx="24">
                  <c:v>9726</c:v>
                </c:pt>
                <c:pt idx="25">
                  <c:v>9433</c:v>
                </c:pt>
                <c:pt idx="26">
                  <c:v>4328</c:v>
                </c:pt>
                <c:pt idx="27">
                  <c:v>44511</c:v>
                </c:pt>
                <c:pt idx="28">
                  <c:v>1072</c:v>
                </c:pt>
                <c:pt idx="29">
                  <c:v>29100</c:v>
                </c:pt>
                <c:pt idx="30">
                  <c:v>6569</c:v>
                </c:pt>
                <c:pt idx="31">
                  <c:v>2972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5-4753-94C7-8C97D49B01AC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11602</c:v>
                </c:pt>
                <c:pt idx="1">
                  <c:v>19614</c:v>
                </c:pt>
                <c:pt idx="2">
                  <c:v>1522</c:v>
                </c:pt>
                <c:pt idx="3">
                  <c:v>733</c:v>
                </c:pt>
                <c:pt idx="4">
                  <c:v>5148</c:v>
                </c:pt>
                <c:pt idx="5">
                  <c:v>17464</c:v>
                </c:pt>
                <c:pt idx="6">
                  <c:v>125737</c:v>
                </c:pt>
                <c:pt idx="7">
                  <c:v>15546</c:v>
                </c:pt>
                <c:pt idx="8">
                  <c:v>5938</c:v>
                </c:pt>
                <c:pt idx="9">
                  <c:v>7371</c:v>
                </c:pt>
                <c:pt idx="10">
                  <c:v>40918</c:v>
                </c:pt>
                <c:pt idx="11">
                  <c:v>30336</c:v>
                </c:pt>
                <c:pt idx="12">
                  <c:v>4456</c:v>
                </c:pt>
                <c:pt idx="13">
                  <c:v>31826</c:v>
                </c:pt>
                <c:pt idx="14">
                  <c:v>45573</c:v>
                </c:pt>
                <c:pt idx="15">
                  <c:v>18683</c:v>
                </c:pt>
                <c:pt idx="16">
                  <c:v>5255</c:v>
                </c:pt>
                <c:pt idx="17">
                  <c:v>1215</c:v>
                </c:pt>
                <c:pt idx="18">
                  <c:v>41864</c:v>
                </c:pt>
                <c:pt idx="19">
                  <c:v>2975</c:v>
                </c:pt>
                <c:pt idx="20">
                  <c:v>21937</c:v>
                </c:pt>
                <c:pt idx="21">
                  <c:v>17149</c:v>
                </c:pt>
                <c:pt idx="22">
                  <c:v>1197</c:v>
                </c:pt>
                <c:pt idx="23">
                  <c:v>15360</c:v>
                </c:pt>
                <c:pt idx="24">
                  <c:v>16105</c:v>
                </c:pt>
                <c:pt idx="25">
                  <c:v>14890</c:v>
                </c:pt>
                <c:pt idx="26">
                  <c:v>4167</c:v>
                </c:pt>
                <c:pt idx="27">
                  <c:v>26994</c:v>
                </c:pt>
                <c:pt idx="28">
                  <c:v>4112</c:v>
                </c:pt>
                <c:pt idx="29">
                  <c:v>22394</c:v>
                </c:pt>
                <c:pt idx="30">
                  <c:v>3843</c:v>
                </c:pt>
                <c:pt idx="31">
                  <c:v>2462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5-4753-94C7-8C97D49B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1056"/>
        <c:axId val="440941448"/>
      </c:lineChart>
      <c:catAx>
        <c:axId val="44094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448"/>
        <c:crosses val="autoZero"/>
        <c:auto val="1"/>
        <c:lblAlgn val="ctr"/>
        <c:lblOffset val="100"/>
        <c:noMultiLvlLbl val="0"/>
      </c:catAx>
      <c:valAx>
        <c:axId val="440941448"/>
        <c:scaling>
          <c:orientation val="minMax"/>
          <c:max val="1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7308696412948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Parque Vehicular de los Permisionarios del Autotransporte de Carga 2021 </a:t>
            </a:r>
            <a:endParaRPr lang="es-ES" sz="1100"/>
          </a:p>
        </c:rich>
      </c:tx>
      <c:layout>
        <c:manualLayout>
          <c:xMode val="edge"/>
          <c:yMode val="edge"/>
          <c:x val="0.13109262340543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12376</c:v>
                </c:pt>
                <c:pt idx="1">
                  <c:v>9326</c:v>
                </c:pt>
                <c:pt idx="2">
                  <c:v>1350</c:v>
                </c:pt>
                <c:pt idx="3">
                  <c:v>1520</c:v>
                </c:pt>
                <c:pt idx="4">
                  <c:v>3668</c:v>
                </c:pt>
                <c:pt idx="5">
                  <c:v>22751</c:v>
                </c:pt>
                <c:pt idx="6">
                  <c:v>115306</c:v>
                </c:pt>
                <c:pt idx="7">
                  <c:v>29663</c:v>
                </c:pt>
                <c:pt idx="8">
                  <c:v>6870</c:v>
                </c:pt>
                <c:pt idx="9">
                  <c:v>10182</c:v>
                </c:pt>
                <c:pt idx="10">
                  <c:v>21883</c:v>
                </c:pt>
                <c:pt idx="11">
                  <c:v>33541</c:v>
                </c:pt>
                <c:pt idx="12">
                  <c:v>1671</c:v>
                </c:pt>
                <c:pt idx="13">
                  <c:v>9949</c:v>
                </c:pt>
                <c:pt idx="14">
                  <c:v>38422</c:v>
                </c:pt>
                <c:pt idx="15">
                  <c:v>11175</c:v>
                </c:pt>
                <c:pt idx="16">
                  <c:v>4618</c:v>
                </c:pt>
                <c:pt idx="17">
                  <c:v>710</c:v>
                </c:pt>
                <c:pt idx="18">
                  <c:v>129956</c:v>
                </c:pt>
                <c:pt idx="19">
                  <c:v>3000</c:v>
                </c:pt>
                <c:pt idx="20">
                  <c:v>10501</c:v>
                </c:pt>
                <c:pt idx="21">
                  <c:v>16252</c:v>
                </c:pt>
                <c:pt idx="22">
                  <c:v>882</c:v>
                </c:pt>
                <c:pt idx="23">
                  <c:v>13384</c:v>
                </c:pt>
                <c:pt idx="24">
                  <c:v>9726</c:v>
                </c:pt>
                <c:pt idx="25">
                  <c:v>9433</c:v>
                </c:pt>
                <c:pt idx="26">
                  <c:v>4328</c:v>
                </c:pt>
                <c:pt idx="27">
                  <c:v>44511</c:v>
                </c:pt>
                <c:pt idx="28">
                  <c:v>1072</c:v>
                </c:pt>
                <c:pt idx="29">
                  <c:v>29100</c:v>
                </c:pt>
                <c:pt idx="30">
                  <c:v>6569</c:v>
                </c:pt>
                <c:pt idx="31">
                  <c:v>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D-4574-8E37-4761ED6934BA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11602</c:v>
                </c:pt>
                <c:pt idx="1">
                  <c:v>19614</c:v>
                </c:pt>
                <c:pt idx="2">
                  <c:v>1522</c:v>
                </c:pt>
                <c:pt idx="3">
                  <c:v>733</c:v>
                </c:pt>
                <c:pt idx="4">
                  <c:v>5148</c:v>
                </c:pt>
                <c:pt idx="5">
                  <c:v>17464</c:v>
                </c:pt>
                <c:pt idx="6">
                  <c:v>125737</c:v>
                </c:pt>
                <c:pt idx="7">
                  <c:v>15546</c:v>
                </c:pt>
                <c:pt idx="8">
                  <c:v>5938</c:v>
                </c:pt>
                <c:pt idx="9">
                  <c:v>7371</c:v>
                </c:pt>
                <c:pt idx="10">
                  <c:v>40918</c:v>
                </c:pt>
                <c:pt idx="11">
                  <c:v>30336</c:v>
                </c:pt>
                <c:pt idx="12">
                  <c:v>4456</c:v>
                </c:pt>
                <c:pt idx="13">
                  <c:v>31826</c:v>
                </c:pt>
                <c:pt idx="14">
                  <c:v>45573</c:v>
                </c:pt>
                <c:pt idx="15">
                  <c:v>18683</c:v>
                </c:pt>
                <c:pt idx="16">
                  <c:v>5255</c:v>
                </c:pt>
                <c:pt idx="17">
                  <c:v>1215</c:v>
                </c:pt>
                <c:pt idx="18">
                  <c:v>41864</c:v>
                </c:pt>
                <c:pt idx="19">
                  <c:v>2975</c:v>
                </c:pt>
                <c:pt idx="20">
                  <c:v>21937</c:v>
                </c:pt>
                <c:pt idx="21">
                  <c:v>17149</c:v>
                </c:pt>
                <c:pt idx="22">
                  <c:v>1197</c:v>
                </c:pt>
                <c:pt idx="23">
                  <c:v>15360</c:v>
                </c:pt>
                <c:pt idx="24">
                  <c:v>16105</c:v>
                </c:pt>
                <c:pt idx="25">
                  <c:v>14890</c:v>
                </c:pt>
                <c:pt idx="26">
                  <c:v>4167</c:v>
                </c:pt>
                <c:pt idx="27">
                  <c:v>26994</c:v>
                </c:pt>
                <c:pt idx="28">
                  <c:v>4112</c:v>
                </c:pt>
                <c:pt idx="29">
                  <c:v>22394</c:v>
                </c:pt>
                <c:pt idx="30">
                  <c:v>3843</c:v>
                </c:pt>
                <c:pt idx="31">
                  <c:v>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D-4574-8E37-4761ED69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1792"/>
        <c:axId val="442958264"/>
      </c:barChart>
      <c:catAx>
        <c:axId val="44296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2958264"/>
        <c:crosses val="autoZero"/>
        <c:auto val="1"/>
        <c:lblAlgn val="ctr"/>
        <c:lblOffset val="100"/>
        <c:noMultiLvlLbl val="0"/>
      </c:catAx>
      <c:valAx>
        <c:axId val="442958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1792"/>
        <c:crosses val="autoZero"/>
        <c:crossBetween val="between"/>
        <c:majorUnit val="40000"/>
        <c:minorUnit val="2000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</a:t>
            </a:r>
            <a:r>
              <a:rPr lang="es-ES" sz="1200" b="1" i="0" u="none" strike="noStrike" baseline="0">
                <a:effectLst/>
              </a:rPr>
              <a:t>de los Permisionarios </a:t>
            </a:r>
            <a:r>
              <a:rPr lang="es-ES" sz="1200" baseline="0"/>
              <a:t> del Autotransporte de Carga 2021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683E-2"/>
          <c:y val="0.19444444444444445"/>
          <c:w val="0.4777777777777778"/>
          <c:h val="0.7962962962962962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8D-4A41-AF00-DB9539BD8208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A5AD-4B6F-8675-BB00C290367C}"/>
              </c:ext>
            </c:extLst>
          </c:dPt>
          <c:dLbls>
            <c:dLbl>
              <c:idx val="0"/>
              <c:layout>
                <c:manualLayout>
                  <c:x val="-9.0218722659667544E-2"/>
                  <c:y val="-3.0643773694954798E-2"/>
                </c:manualLayout>
              </c:layout>
              <c:tx>
                <c:rich>
                  <a:bodyPr/>
                  <a:lstStyle/>
                  <a:p>
                    <a:fld id="{9EC89067-58F5-40EA-AFDD-262AABFFAF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8D-4A41-AF00-DB9539BD8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0AC3B5-D997-4A74-8F74-7D7B4DB016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AD-4B6F-8675-BB00C2903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51.343862427386632</c:v>
                </c:pt>
                <c:pt idx="1">
                  <c:v>48.656137572613368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D-4A41-AF00-DB9539BD82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Carga 2021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A20-4195-8B62-A199BB94A1A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A20-4195-8B62-A199BB94A1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04C26-2C94-4546-9972-3A8B0BDDEE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20-4195-8B62-A199BB94A1AE}"/>
                </c:ext>
              </c:extLst>
            </c:dLbl>
            <c:dLbl>
              <c:idx val="1"/>
              <c:layout>
                <c:manualLayout>
                  <c:x val="-8.6546587926509183E-2"/>
                  <c:y val="1.089967920676582E-2"/>
                </c:manualLayout>
              </c:layout>
              <c:tx>
                <c:rich>
                  <a:bodyPr/>
                  <a:lstStyle/>
                  <a:p>
                    <a:fld id="{347CBD2A-2CAD-442A-AB2B-80F7DE6E91B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20-4195-8B62-A199BB94A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0.0</c:formatCode>
                <c:ptCount val="2"/>
                <c:pt idx="0">
                  <c:v>99.353848897202923</c:v>
                </c:pt>
                <c:pt idx="1">
                  <c:v>0.64615110279707222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0-4195-8B62-A199BB94A1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598"/>
          <c:y val="0.43844597550306214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1.1.10'!$B$7:$B$69</c:f>
              <c:numCache>
                <c:formatCode>#,##0</c:formatCode>
                <c:ptCount val="63"/>
                <c:pt idx="0">
                  <c:v>406</c:v>
                </c:pt>
                <c:pt idx="1">
                  <c:v>83</c:v>
                </c:pt>
                <c:pt idx="2">
                  <c:v>90</c:v>
                </c:pt>
                <c:pt idx="3">
                  <c:v>126</c:v>
                </c:pt>
                <c:pt idx="4">
                  <c:v>162</c:v>
                </c:pt>
                <c:pt idx="5">
                  <c:v>226</c:v>
                </c:pt>
                <c:pt idx="6">
                  <c:v>246</c:v>
                </c:pt>
                <c:pt idx="7">
                  <c:v>345</c:v>
                </c:pt>
                <c:pt idx="8">
                  <c:v>444</c:v>
                </c:pt>
                <c:pt idx="9">
                  <c:v>515</c:v>
                </c:pt>
                <c:pt idx="10">
                  <c:v>553</c:v>
                </c:pt>
                <c:pt idx="11">
                  <c:v>585</c:v>
                </c:pt>
                <c:pt idx="12">
                  <c:v>654</c:v>
                </c:pt>
                <c:pt idx="13">
                  <c:v>794</c:v>
                </c:pt>
                <c:pt idx="14">
                  <c:v>1099</c:v>
                </c:pt>
                <c:pt idx="15">
                  <c:v>1336</c:v>
                </c:pt>
                <c:pt idx="16">
                  <c:v>1426</c:v>
                </c:pt>
                <c:pt idx="17">
                  <c:v>721</c:v>
                </c:pt>
                <c:pt idx="18">
                  <c:v>1009</c:v>
                </c:pt>
                <c:pt idx="19">
                  <c:v>1477</c:v>
                </c:pt>
                <c:pt idx="20">
                  <c:v>2224</c:v>
                </c:pt>
                <c:pt idx="21">
                  <c:v>2931</c:v>
                </c:pt>
                <c:pt idx="22">
                  <c:v>2243</c:v>
                </c:pt>
                <c:pt idx="23">
                  <c:v>570</c:v>
                </c:pt>
                <c:pt idx="24">
                  <c:v>629</c:v>
                </c:pt>
                <c:pt idx="25">
                  <c:v>1303</c:v>
                </c:pt>
                <c:pt idx="26">
                  <c:v>676</c:v>
                </c:pt>
                <c:pt idx="27">
                  <c:v>487</c:v>
                </c:pt>
                <c:pt idx="28">
                  <c:v>794</c:v>
                </c:pt>
                <c:pt idx="29">
                  <c:v>1004</c:v>
                </c:pt>
                <c:pt idx="30">
                  <c:v>1451</c:v>
                </c:pt>
                <c:pt idx="31">
                  <c:v>2809</c:v>
                </c:pt>
                <c:pt idx="32">
                  <c:v>3494</c:v>
                </c:pt>
                <c:pt idx="33">
                  <c:v>3586</c:v>
                </c:pt>
                <c:pt idx="34">
                  <c:v>3176</c:v>
                </c:pt>
                <c:pt idx="35">
                  <c:v>1742</c:v>
                </c:pt>
                <c:pt idx="36">
                  <c:v>722</c:v>
                </c:pt>
                <c:pt idx="37">
                  <c:v>1629</c:v>
                </c:pt>
                <c:pt idx="38">
                  <c:v>2126</c:v>
                </c:pt>
                <c:pt idx="39">
                  <c:v>2873</c:v>
                </c:pt>
                <c:pt idx="40">
                  <c:v>3246</c:v>
                </c:pt>
                <c:pt idx="41">
                  <c:v>3445</c:v>
                </c:pt>
                <c:pt idx="42">
                  <c:v>2830</c:v>
                </c:pt>
                <c:pt idx="43">
                  <c:v>2718</c:v>
                </c:pt>
                <c:pt idx="44">
                  <c:v>2873</c:v>
                </c:pt>
                <c:pt idx="45">
                  <c:v>3778</c:v>
                </c:pt>
                <c:pt idx="46">
                  <c:v>4501</c:v>
                </c:pt>
                <c:pt idx="47">
                  <c:v>4722</c:v>
                </c:pt>
                <c:pt idx="48">
                  <c:v>6365</c:v>
                </c:pt>
                <c:pt idx="49">
                  <c:v>3308</c:v>
                </c:pt>
                <c:pt idx="50">
                  <c:v>2312</c:v>
                </c:pt>
                <c:pt idx="51">
                  <c:v>3461</c:v>
                </c:pt>
                <c:pt idx="52">
                  <c:v>3606</c:v>
                </c:pt>
                <c:pt idx="53">
                  <c:v>2877</c:v>
                </c:pt>
                <c:pt idx="54">
                  <c:v>2393</c:v>
                </c:pt>
                <c:pt idx="55">
                  <c:v>3195</c:v>
                </c:pt>
                <c:pt idx="56">
                  <c:v>3053</c:v>
                </c:pt>
                <c:pt idx="57">
                  <c:v>3602</c:v>
                </c:pt>
                <c:pt idx="58">
                  <c:v>3422</c:v>
                </c:pt>
                <c:pt idx="59">
                  <c:v>3160</c:v>
                </c:pt>
                <c:pt idx="60">
                  <c:v>1795</c:v>
                </c:pt>
                <c:pt idx="61">
                  <c:v>1517</c:v>
                </c:pt>
                <c:pt idx="62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7B8-AC22-4FA22B37EBAC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1.1.10'!$C$7:$C$69</c:f>
              <c:numCache>
                <c:formatCode>#,##0</c:formatCode>
                <c:ptCount val="63"/>
                <c:pt idx="0">
                  <c:v>542</c:v>
                </c:pt>
                <c:pt idx="1">
                  <c:v>146</c:v>
                </c:pt>
                <c:pt idx="2">
                  <c:v>156</c:v>
                </c:pt>
                <c:pt idx="3">
                  <c:v>205</c:v>
                </c:pt>
                <c:pt idx="4">
                  <c:v>284</c:v>
                </c:pt>
                <c:pt idx="5">
                  <c:v>358</c:v>
                </c:pt>
                <c:pt idx="6">
                  <c:v>424</c:v>
                </c:pt>
                <c:pt idx="7">
                  <c:v>524</c:v>
                </c:pt>
                <c:pt idx="8">
                  <c:v>744</c:v>
                </c:pt>
                <c:pt idx="9">
                  <c:v>850</c:v>
                </c:pt>
                <c:pt idx="10">
                  <c:v>981</c:v>
                </c:pt>
                <c:pt idx="11">
                  <c:v>963</c:v>
                </c:pt>
                <c:pt idx="12">
                  <c:v>1116</c:v>
                </c:pt>
                <c:pt idx="13">
                  <c:v>1341</c:v>
                </c:pt>
                <c:pt idx="14">
                  <c:v>1645</c:v>
                </c:pt>
                <c:pt idx="15">
                  <c:v>2061</c:v>
                </c:pt>
                <c:pt idx="16">
                  <c:v>2254</c:v>
                </c:pt>
                <c:pt idx="17">
                  <c:v>1551</c:v>
                </c:pt>
                <c:pt idx="18">
                  <c:v>1853</c:v>
                </c:pt>
                <c:pt idx="19">
                  <c:v>2377</c:v>
                </c:pt>
                <c:pt idx="20">
                  <c:v>3905</c:v>
                </c:pt>
                <c:pt idx="21">
                  <c:v>4624</c:v>
                </c:pt>
                <c:pt idx="22">
                  <c:v>3027</c:v>
                </c:pt>
                <c:pt idx="23">
                  <c:v>873</c:v>
                </c:pt>
                <c:pt idx="24">
                  <c:v>1165</c:v>
                </c:pt>
                <c:pt idx="25">
                  <c:v>1684</c:v>
                </c:pt>
                <c:pt idx="26">
                  <c:v>911</c:v>
                </c:pt>
                <c:pt idx="27">
                  <c:v>606</c:v>
                </c:pt>
                <c:pt idx="28">
                  <c:v>741</c:v>
                </c:pt>
                <c:pt idx="29">
                  <c:v>1136</c:v>
                </c:pt>
                <c:pt idx="30">
                  <c:v>1562</c:v>
                </c:pt>
                <c:pt idx="31">
                  <c:v>2268</c:v>
                </c:pt>
                <c:pt idx="32">
                  <c:v>2227</c:v>
                </c:pt>
                <c:pt idx="33">
                  <c:v>2227</c:v>
                </c:pt>
                <c:pt idx="34">
                  <c:v>1761</c:v>
                </c:pt>
                <c:pt idx="35">
                  <c:v>1021</c:v>
                </c:pt>
                <c:pt idx="36">
                  <c:v>278</c:v>
                </c:pt>
                <c:pt idx="37">
                  <c:v>1096</c:v>
                </c:pt>
                <c:pt idx="38">
                  <c:v>1406</c:v>
                </c:pt>
                <c:pt idx="39">
                  <c:v>1346</c:v>
                </c:pt>
                <c:pt idx="40">
                  <c:v>1641</c:v>
                </c:pt>
                <c:pt idx="41">
                  <c:v>2385</c:v>
                </c:pt>
                <c:pt idx="42">
                  <c:v>1682</c:v>
                </c:pt>
                <c:pt idx="43">
                  <c:v>1559</c:v>
                </c:pt>
                <c:pt idx="44">
                  <c:v>1347</c:v>
                </c:pt>
                <c:pt idx="45">
                  <c:v>1599</c:v>
                </c:pt>
                <c:pt idx="46">
                  <c:v>1650</c:v>
                </c:pt>
                <c:pt idx="47">
                  <c:v>2755</c:v>
                </c:pt>
                <c:pt idx="48">
                  <c:v>2774</c:v>
                </c:pt>
                <c:pt idx="49">
                  <c:v>2343</c:v>
                </c:pt>
                <c:pt idx="50">
                  <c:v>1140</c:v>
                </c:pt>
                <c:pt idx="51">
                  <c:v>1440</c:v>
                </c:pt>
                <c:pt idx="52">
                  <c:v>1444</c:v>
                </c:pt>
                <c:pt idx="53">
                  <c:v>1501</c:v>
                </c:pt>
                <c:pt idx="54">
                  <c:v>1412</c:v>
                </c:pt>
                <c:pt idx="55">
                  <c:v>1245</c:v>
                </c:pt>
                <c:pt idx="56">
                  <c:v>1745</c:v>
                </c:pt>
                <c:pt idx="57">
                  <c:v>2101</c:v>
                </c:pt>
                <c:pt idx="58">
                  <c:v>2420</c:v>
                </c:pt>
                <c:pt idx="59">
                  <c:v>2119</c:v>
                </c:pt>
                <c:pt idx="60">
                  <c:v>1327</c:v>
                </c:pt>
                <c:pt idx="61">
                  <c:v>999</c:v>
                </c:pt>
                <c:pt idx="62">
                  <c:v>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7B8-AC22-4FA22B37EBAC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1.1.10'!$D$7:$D$69</c:f>
              <c:numCache>
                <c:formatCode>#,##0</c:formatCode>
                <c:ptCount val="63"/>
                <c:pt idx="0">
                  <c:v>61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  <c:pt idx="12">
                  <c:v>31</c:v>
                </c:pt>
                <c:pt idx="13">
                  <c:v>19</c:v>
                </c:pt>
                <c:pt idx="14">
                  <c:v>22</c:v>
                </c:pt>
                <c:pt idx="15">
                  <c:v>29</c:v>
                </c:pt>
                <c:pt idx="16">
                  <c:v>32</c:v>
                </c:pt>
                <c:pt idx="17">
                  <c:v>22</c:v>
                </c:pt>
                <c:pt idx="18">
                  <c:v>32</c:v>
                </c:pt>
                <c:pt idx="19">
                  <c:v>41</c:v>
                </c:pt>
                <c:pt idx="20">
                  <c:v>53</c:v>
                </c:pt>
                <c:pt idx="21">
                  <c:v>59</c:v>
                </c:pt>
                <c:pt idx="22">
                  <c:v>46</c:v>
                </c:pt>
                <c:pt idx="23">
                  <c:v>35</c:v>
                </c:pt>
                <c:pt idx="24">
                  <c:v>43</c:v>
                </c:pt>
                <c:pt idx="25">
                  <c:v>40</c:v>
                </c:pt>
                <c:pt idx="26">
                  <c:v>26</c:v>
                </c:pt>
                <c:pt idx="27">
                  <c:v>22</c:v>
                </c:pt>
                <c:pt idx="28">
                  <c:v>29</c:v>
                </c:pt>
                <c:pt idx="29">
                  <c:v>25</c:v>
                </c:pt>
                <c:pt idx="30">
                  <c:v>52</c:v>
                </c:pt>
                <c:pt idx="31">
                  <c:v>60</c:v>
                </c:pt>
                <c:pt idx="32">
                  <c:v>60</c:v>
                </c:pt>
                <c:pt idx="33">
                  <c:v>76</c:v>
                </c:pt>
                <c:pt idx="34">
                  <c:v>67</c:v>
                </c:pt>
                <c:pt idx="35">
                  <c:v>68</c:v>
                </c:pt>
                <c:pt idx="36">
                  <c:v>17</c:v>
                </c:pt>
                <c:pt idx="37">
                  <c:v>74</c:v>
                </c:pt>
                <c:pt idx="38">
                  <c:v>95</c:v>
                </c:pt>
                <c:pt idx="39">
                  <c:v>98</c:v>
                </c:pt>
                <c:pt idx="40">
                  <c:v>93</c:v>
                </c:pt>
                <c:pt idx="41">
                  <c:v>125</c:v>
                </c:pt>
                <c:pt idx="42">
                  <c:v>69</c:v>
                </c:pt>
                <c:pt idx="43">
                  <c:v>77</c:v>
                </c:pt>
                <c:pt idx="44">
                  <c:v>88</c:v>
                </c:pt>
                <c:pt idx="45">
                  <c:v>158</c:v>
                </c:pt>
                <c:pt idx="46">
                  <c:v>148</c:v>
                </c:pt>
                <c:pt idx="47">
                  <c:v>224</c:v>
                </c:pt>
                <c:pt idx="48">
                  <c:v>142</c:v>
                </c:pt>
                <c:pt idx="49">
                  <c:v>164</c:v>
                </c:pt>
                <c:pt idx="50">
                  <c:v>79</c:v>
                </c:pt>
                <c:pt idx="51">
                  <c:v>94</c:v>
                </c:pt>
                <c:pt idx="52">
                  <c:v>100</c:v>
                </c:pt>
                <c:pt idx="53">
                  <c:v>73</c:v>
                </c:pt>
                <c:pt idx="54">
                  <c:v>86</c:v>
                </c:pt>
                <c:pt idx="55">
                  <c:v>61</c:v>
                </c:pt>
                <c:pt idx="56">
                  <c:v>106</c:v>
                </c:pt>
                <c:pt idx="57">
                  <c:v>91</c:v>
                </c:pt>
                <c:pt idx="58">
                  <c:v>77</c:v>
                </c:pt>
                <c:pt idx="59">
                  <c:v>85</c:v>
                </c:pt>
                <c:pt idx="60">
                  <c:v>57</c:v>
                </c:pt>
                <c:pt idx="61">
                  <c:v>49</c:v>
                </c:pt>
                <c:pt idx="6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7B8-AC22-4FA22B37EBAC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1.1.10'!$E$7:$E$69</c:f>
              <c:numCache>
                <c:formatCode>#,##0</c:formatCode>
                <c:ptCount val="63"/>
                <c:pt idx="0">
                  <c:v>995</c:v>
                </c:pt>
                <c:pt idx="1">
                  <c:v>110</c:v>
                </c:pt>
                <c:pt idx="2">
                  <c:v>156</c:v>
                </c:pt>
                <c:pt idx="3">
                  <c:v>172</c:v>
                </c:pt>
                <c:pt idx="4">
                  <c:v>317</c:v>
                </c:pt>
                <c:pt idx="5">
                  <c:v>299</c:v>
                </c:pt>
                <c:pt idx="6">
                  <c:v>313</c:v>
                </c:pt>
                <c:pt idx="7">
                  <c:v>319</c:v>
                </c:pt>
                <c:pt idx="8">
                  <c:v>465</c:v>
                </c:pt>
                <c:pt idx="9">
                  <c:v>545</c:v>
                </c:pt>
                <c:pt idx="10">
                  <c:v>669</c:v>
                </c:pt>
                <c:pt idx="11">
                  <c:v>785</c:v>
                </c:pt>
                <c:pt idx="12">
                  <c:v>1030</c:v>
                </c:pt>
                <c:pt idx="13">
                  <c:v>1325</c:v>
                </c:pt>
                <c:pt idx="14">
                  <c:v>1903</c:v>
                </c:pt>
                <c:pt idx="15">
                  <c:v>2015</c:v>
                </c:pt>
                <c:pt idx="16">
                  <c:v>2097</c:v>
                </c:pt>
                <c:pt idx="17">
                  <c:v>1536</c:v>
                </c:pt>
                <c:pt idx="18">
                  <c:v>2282</c:v>
                </c:pt>
                <c:pt idx="19">
                  <c:v>3467</c:v>
                </c:pt>
                <c:pt idx="20">
                  <c:v>4874</c:v>
                </c:pt>
                <c:pt idx="21">
                  <c:v>6601</c:v>
                </c:pt>
                <c:pt idx="22">
                  <c:v>3755</c:v>
                </c:pt>
                <c:pt idx="23">
                  <c:v>1655</c:v>
                </c:pt>
                <c:pt idx="24">
                  <c:v>3618</c:v>
                </c:pt>
                <c:pt idx="25">
                  <c:v>4762</c:v>
                </c:pt>
                <c:pt idx="26">
                  <c:v>3581</c:v>
                </c:pt>
                <c:pt idx="27">
                  <c:v>3320</c:v>
                </c:pt>
                <c:pt idx="28">
                  <c:v>3796</c:v>
                </c:pt>
                <c:pt idx="29">
                  <c:v>5110</c:v>
                </c:pt>
                <c:pt idx="30">
                  <c:v>4798</c:v>
                </c:pt>
                <c:pt idx="31">
                  <c:v>5875</c:v>
                </c:pt>
                <c:pt idx="32">
                  <c:v>5756</c:v>
                </c:pt>
                <c:pt idx="33">
                  <c:v>5703</c:v>
                </c:pt>
                <c:pt idx="34">
                  <c:v>5780</c:v>
                </c:pt>
                <c:pt idx="35">
                  <c:v>4163</c:v>
                </c:pt>
                <c:pt idx="36">
                  <c:v>1822</c:v>
                </c:pt>
                <c:pt idx="37">
                  <c:v>5371</c:v>
                </c:pt>
                <c:pt idx="38">
                  <c:v>6744</c:v>
                </c:pt>
                <c:pt idx="39">
                  <c:v>6785</c:v>
                </c:pt>
                <c:pt idx="40">
                  <c:v>8470</c:v>
                </c:pt>
                <c:pt idx="41">
                  <c:v>9533</c:v>
                </c:pt>
                <c:pt idx="42">
                  <c:v>4594</c:v>
                </c:pt>
                <c:pt idx="43">
                  <c:v>6893</c:v>
                </c:pt>
                <c:pt idx="44">
                  <c:v>7027</c:v>
                </c:pt>
                <c:pt idx="45">
                  <c:v>12626</c:v>
                </c:pt>
                <c:pt idx="46">
                  <c:v>13042</c:v>
                </c:pt>
                <c:pt idx="47">
                  <c:v>17497</c:v>
                </c:pt>
                <c:pt idx="48">
                  <c:v>18269</c:v>
                </c:pt>
                <c:pt idx="49">
                  <c:v>16852</c:v>
                </c:pt>
                <c:pt idx="50">
                  <c:v>7121</c:v>
                </c:pt>
                <c:pt idx="51">
                  <c:v>11246</c:v>
                </c:pt>
                <c:pt idx="52">
                  <c:v>14999</c:v>
                </c:pt>
                <c:pt idx="53">
                  <c:v>13620</c:v>
                </c:pt>
                <c:pt idx="54">
                  <c:v>12410</c:v>
                </c:pt>
                <c:pt idx="55">
                  <c:v>10600</c:v>
                </c:pt>
                <c:pt idx="56">
                  <c:v>11702</c:v>
                </c:pt>
                <c:pt idx="57">
                  <c:v>14641</c:v>
                </c:pt>
                <c:pt idx="58">
                  <c:v>14603</c:v>
                </c:pt>
                <c:pt idx="59">
                  <c:v>13644</c:v>
                </c:pt>
                <c:pt idx="60">
                  <c:v>13984</c:v>
                </c:pt>
                <c:pt idx="61">
                  <c:v>8447</c:v>
                </c:pt>
                <c:pt idx="62">
                  <c:v>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55-47B8-AC22-4FA22B37EBAC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1.1.10'!$F$7:$F$69</c:f>
              <c:numCache>
                <c:formatCode>#,##0</c:formatCode>
                <c:ptCount val="63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10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12</c:v>
                </c:pt>
                <c:pt idx="31">
                  <c:v>12</c:v>
                </c:pt>
                <c:pt idx="32">
                  <c:v>19</c:v>
                </c:pt>
                <c:pt idx="33">
                  <c:v>16</c:v>
                </c:pt>
                <c:pt idx="34">
                  <c:v>14</c:v>
                </c:pt>
                <c:pt idx="35">
                  <c:v>10</c:v>
                </c:pt>
                <c:pt idx="36">
                  <c:v>4</c:v>
                </c:pt>
                <c:pt idx="37">
                  <c:v>9</c:v>
                </c:pt>
                <c:pt idx="38">
                  <c:v>9</c:v>
                </c:pt>
                <c:pt idx="39">
                  <c:v>14</c:v>
                </c:pt>
                <c:pt idx="40">
                  <c:v>20</c:v>
                </c:pt>
                <c:pt idx="41">
                  <c:v>25</c:v>
                </c:pt>
                <c:pt idx="42">
                  <c:v>17</c:v>
                </c:pt>
                <c:pt idx="43">
                  <c:v>22</c:v>
                </c:pt>
                <c:pt idx="44">
                  <c:v>29</c:v>
                </c:pt>
                <c:pt idx="45">
                  <c:v>47</c:v>
                </c:pt>
                <c:pt idx="46">
                  <c:v>56</c:v>
                </c:pt>
                <c:pt idx="47">
                  <c:v>54</c:v>
                </c:pt>
                <c:pt idx="48">
                  <c:v>91</c:v>
                </c:pt>
                <c:pt idx="49">
                  <c:v>103</c:v>
                </c:pt>
                <c:pt idx="50">
                  <c:v>64</c:v>
                </c:pt>
                <c:pt idx="51">
                  <c:v>58</c:v>
                </c:pt>
                <c:pt idx="52">
                  <c:v>47</c:v>
                </c:pt>
                <c:pt idx="53">
                  <c:v>45</c:v>
                </c:pt>
                <c:pt idx="54">
                  <c:v>58</c:v>
                </c:pt>
                <c:pt idx="55">
                  <c:v>75</c:v>
                </c:pt>
                <c:pt idx="56">
                  <c:v>72</c:v>
                </c:pt>
                <c:pt idx="57">
                  <c:v>49</c:v>
                </c:pt>
                <c:pt idx="58">
                  <c:v>90</c:v>
                </c:pt>
                <c:pt idx="59">
                  <c:v>68</c:v>
                </c:pt>
                <c:pt idx="60">
                  <c:v>57</c:v>
                </c:pt>
                <c:pt idx="61">
                  <c:v>41</c:v>
                </c:pt>
                <c:pt idx="6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55-47B8-AC22-4FA22B37EBAC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1.1.10'!$H$7:$H$69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7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22</c:v>
                </c:pt>
                <c:pt idx="32">
                  <c:v>24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6</c:v>
                </c:pt>
                <c:pt idx="47">
                  <c:v>11</c:v>
                </c:pt>
                <c:pt idx="48">
                  <c:v>8</c:v>
                </c:pt>
                <c:pt idx="49">
                  <c:v>5</c:v>
                </c:pt>
                <c:pt idx="50">
                  <c:v>3</c:v>
                </c:pt>
                <c:pt idx="51">
                  <c:v>4</c:v>
                </c:pt>
                <c:pt idx="52">
                  <c:v>11</c:v>
                </c:pt>
                <c:pt idx="53">
                  <c:v>19</c:v>
                </c:pt>
                <c:pt idx="54">
                  <c:v>13</c:v>
                </c:pt>
                <c:pt idx="55">
                  <c:v>9</c:v>
                </c:pt>
                <c:pt idx="56">
                  <c:v>14</c:v>
                </c:pt>
                <c:pt idx="57">
                  <c:v>9</c:v>
                </c:pt>
                <c:pt idx="58">
                  <c:v>5</c:v>
                </c:pt>
                <c:pt idx="59">
                  <c:v>11</c:v>
                </c:pt>
                <c:pt idx="60">
                  <c:v>15</c:v>
                </c:pt>
                <c:pt idx="61">
                  <c:v>1</c:v>
                </c:pt>
                <c:pt idx="6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55-47B8-AC22-4FA22B37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65320"/>
        <c:axId val="442961400"/>
      </c:lineChart>
      <c:catAx>
        <c:axId val="44296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1400"/>
        <c:crosses val="autoZero"/>
        <c:auto val="1"/>
        <c:lblAlgn val="ctr"/>
        <c:lblOffset val="100"/>
        <c:noMultiLvlLbl val="0"/>
      </c:catAx>
      <c:valAx>
        <c:axId val="442961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5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1.1.10'!$B$7:$B$69</c:f>
              <c:numCache>
                <c:formatCode>#,##0</c:formatCode>
                <c:ptCount val="63"/>
                <c:pt idx="0">
                  <c:v>406</c:v>
                </c:pt>
                <c:pt idx="1">
                  <c:v>83</c:v>
                </c:pt>
                <c:pt idx="2">
                  <c:v>90</c:v>
                </c:pt>
                <c:pt idx="3">
                  <c:v>126</c:v>
                </c:pt>
                <c:pt idx="4">
                  <c:v>162</c:v>
                </c:pt>
                <c:pt idx="5">
                  <c:v>226</c:v>
                </c:pt>
                <c:pt idx="6">
                  <c:v>246</c:v>
                </c:pt>
                <c:pt idx="7">
                  <c:v>345</c:v>
                </c:pt>
                <c:pt idx="8">
                  <c:v>444</c:v>
                </c:pt>
                <c:pt idx="9">
                  <c:v>515</c:v>
                </c:pt>
                <c:pt idx="10">
                  <c:v>553</c:v>
                </c:pt>
                <c:pt idx="11">
                  <c:v>585</c:v>
                </c:pt>
                <c:pt idx="12">
                  <c:v>654</c:v>
                </c:pt>
                <c:pt idx="13">
                  <c:v>794</c:v>
                </c:pt>
                <c:pt idx="14">
                  <c:v>1099</c:v>
                </c:pt>
                <c:pt idx="15">
                  <c:v>1336</c:v>
                </c:pt>
                <c:pt idx="16">
                  <c:v>1426</c:v>
                </c:pt>
                <c:pt idx="17">
                  <c:v>721</c:v>
                </c:pt>
                <c:pt idx="18">
                  <c:v>1009</c:v>
                </c:pt>
                <c:pt idx="19">
                  <c:v>1477</c:v>
                </c:pt>
                <c:pt idx="20">
                  <c:v>2224</c:v>
                </c:pt>
                <c:pt idx="21">
                  <c:v>2931</c:v>
                </c:pt>
                <c:pt idx="22">
                  <c:v>2243</c:v>
                </c:pt>
                <c:pt idx="23">
                  <c:v>570</c:v>
                </c:pt>
                <c:pt idx="24">
                  <c:v>629</c:v>
                </c:pt>
                <c:pt idx="25">
                  <c:v>1303</c:v>
                </c:pt>
                <c:pt idx="26">
                  <c:v>676</c:v>
                </c:pt>
                <c:pt idx="27">
                  <c:v>487</c:v>
                </c:pt>
                <c:pt idx="28">
                  <c:v>794</c:v>
                </c:pt>
                <c:pt idx="29">
                  <c:v>1004</c:v>
                </c:pt>
                <c:pt idx="30">
                  <c:v>1451</c:v>
                </c:pt>
                <c:pt idx="31">
                  <c:v>2809</c:v>
                </c:pt>
                <c:pt idx="32">
                  <c:v>3494</c:v>
                </c:pt>
                <c:pt idx="33">
                  <c:v>3586</c:v>
                </c:pt>
                <c:pt idx="34">
                  <c:v>3176</c:v>
                </c:pt>
                <c:pt idx="35">
                  <c:v>1742</c:v>
                </c:pt>
                <c:pt idx="36">
                  <c:v>722</c:v>
                </c:pt>
                <c:pt idx="37">
                  <c:v>1629</c:v>
                </c:pt>
                <c:pt idx="38">
                  <c:v>2126</c:v>
                </c:pt>
                <c:pt idx="39">
                  <c:v>2873</c:v>
                </c:pt>
                <c:pt idx="40">
                  <c:v>3246</c:v>
                </c:pt>
                <c:pt idx="41">
                  <c:v>3445</c:v>
                </c:pt>
                <c:pt idx="42">
                  <c:v>2830</c:v>
                </c:pt>
                <c:pt idx="43">
                  <c:v>2718</c:v>
                </c:pt>
                <c:pt idx="44">
                  <c:v>2873</c:v>
                </c:pt>
                <c:pt idx="45">
                  <c:v>3778</c:v>
                </c:pt>
                <c:pt idx="46">
                  <c:v>4501</c:v>
                </c:pt>
                <c:pt idx="47">
                  <c:v>4722</c:v>
                </c:pt>
                <c:pt idx="48">
                  <c:v>6365</c:v>
                </c:pt>
                <c:pt idx="49">
                  <c:v>3308</c:v>
                </c:pt>
                <c:pt idx="50">
                  <c:v>2312</c:v>
                </c:pt>
                <c:pt idx="51">
                  <c:v>3461</c:v>
                </c:pt>
                <c:pt idx="52">
                  <c:v>3606</c:v>
                </c:pt>
                <c:pt idx="53">
                  <c:v>2877</c:v>
                </c:pt>
                <c:pt idx="54">
                  <c:v>2393</c:v>
                </c:pt>
                <c:pt idx="55">
                  <c:v>3195</c:v>
                </c:pt>
                <c:pt idx="56">
                  <c:v>3053</c:v>
                </c:pt>
                <c:pt idx="57">
                  <c:v>3602</c:v>
                </c:pt>
                <c:pt idx="58">
                  <c:v>3422</c:v>
                </c:pt>
                <c:pt idx="59">
                  <c:v>3160</c:v>
                </c:pt>
                <c:pt idx="60">
                  <c:v>1795</c:v>
                </c:pt>
                <c:pt idx="61">
                  <c:v>1517</c:v>
                </c:pt>
                <c:pt idx="62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0-4C34-B505-837878C4F0A7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1.1.10'!$C$7:$C$69</c:f>
              <c:numCache>
                <c:formatCode>#,##0</c:formatCode>
                <c:ptCount val="63"/>
                <c:pt idx="0">
                  <c:v>542</c:v>
                </c:pt>
                <c:pt idx="1">
                  <c:v>146</c:v>
                </c:pt>
                <c:pt idx="2">
                  <c:v>156</c:v>
                </c:pt>
                <c:pt idx="3">
                  <c:v>205</c:v>
                </c:pt>
                <c:pt idx="4">
                  <c:v>284</c:v>
                </c:pt>
                <c:pt idx="5">
                  <c:v>358</c:v>
                </c:pt>
                <c:pt idx="6">
                  <c:v>424</c:v>
                </c:pt>
                <c:pt idx="7">
                  <c:v>524</c:v>
                </c:pt>
                <c:pt idx="8">
                  <c:v>744</c:v>
                </c:pt>
                <c:pt idx="9">
                  <c:v>850</c:v>
                </c:pt>
                <c:pt idx="10">
                  <c:v>981</c:v>
                </c:pt>
                <c:pt idx="11">
                  <c:v>963</c:v>
                </c:pt>
                <c:pt idx="12">
                  <c:v>1116</c:v>
                </c:pt>
                <c:pt idx="13">
                  <c:v>1341</c:v>
                </c:pt>
                <c:pt idx="14">
                  <c:v>1645</c:v>
                </c:pt>
                <c:pt idx="15">
                  <c:v>2061</c:v>
                </c:pt>
                <c:pt idx="16">
                  <c:v>2254</c:v>
                </c:pt>
                <c:pt idx="17">
                  <c:v>1551</c:v>
                </c:pt>
                <c:pt idx="18">
                  <c:v>1853</c:v>
                </c:pt>
                <c:pt idx="19">
                  <c:v>2377</c:v>
                </c:pt>
                <c:pt idx="20">
                  <c:v>3905</c:v>
                </c:pt>
                <c:pt idx="21">
                  <c:v>4624</c:v>
                </c:pt>
                <c:pt idx="22">
                  <c:v>3027</c:v>
                </c:pt>
                <c:pt idx="23">
                  <c:v>873</c:v>
                </c:pt>
                <c:pt idx="24">
                  <c:v>1165</c:v>
                </c:pt>
                <c:pt idx="25">
                  <c:v>1684</c:v>
                </c:pt>
                <c:pt idx="26">
                  <c:v>911</c:v>
                </c:pt>
                <c:pt idx="27">
                  <c:v>606</c:v>
                </c:pt>
                <c:pt idx="28">
                  <c:v>741</c:v>
                </c:pt>
                <c:pt idx="29">
                  <c:v>1136</c:v>
                </c:pt>
                <c:pt idx="30">
                  <c:v>1562</c:v>
                </c:pt>
                <c:pt idx="31">
                  <c:v>2268</c:v>
                </c:pt>
                <c:pt idx="32">
                  <c:v>2227</c:v>
                </c:pt>
                <c:pt idx="33">
                  <c:v>2227</c:v>
                </c:pt>
                <c:pt idx="34">
                  <c:v>1761</c:v>
                </c:pt>
                <c:pt idx="35">
                  <c:v>1021</c:v>
                </c:pt>
                <c:pt idx="36">
                  <c:v>278</c:v>
                </c:pt>
                <c:pt idx="37">
                  <c:v>1096</c:v>
                </c:pt>
                <c:pt idx="38">
                  <c:v>1406</c:v>
                </c:pt>
                <c:pt idx="39">
                  <c:v>1346</c:v>
                </c:pt>
                <c:pt idx="40">
                  <c:v>1641</c:v>
                </c:pt>
                <c:pt idx="41">
                  <c:v>2385</c:v>
                </c:pt>
                <c:pt idx="42">
                  <c:v>1682</c:v>
                </c:pt>
                <c:pt idx="43">
                  <c:v>1559</c:v>
                </c:pt>
                <c:pt idx="44">
                  <c:v>1347</c:v>
                </c:pt>
                <c:pt idx="45">
                  <c:v>1599</c:v>
                </c:pt>
                <c:pt idx="46">
                  <c:v>1650</c:v>
                </c:pt>
                <c:pt idx="47">
                  <c:v>2755</c:v>
                </c:pt>
                <c:pt idx="48">
                  <c:v>2774</c:v>
                </c:pt>
                <c:pt idx="49">
                  <c:v>2343</c:v>
                </c:pt>
                <c:pt idx="50">
                  <c:v>1140</c:v>
                </c:pt>
                <c:pt idx="51">
                  <c:v>1440</c:v>
                </c:pt>
                <c:pt idx="52">
                  <c:v>1444</c:v>
                </c:pt>
                <c:pt idx="53">
                  <c:v>1501</c:v>
                </c:pt>
                <c:pt idx="54">
                  <c:v>1412</c:v>
                </c:pt>
                <c:pt idx="55">
                  <c:v>1245</c:v>
                </c:pt>
                <c:pt idx="56">
                  <c:v>1745</c:v>
                </c:pt>
                <c:pt idx="57">
                  <c:v>2101</c:v>
                </c:pt>
                <c:pt idx="58">
                  <c:v>2420</c:v>
                </c:pt>
                <c:pt idx="59">
                  <c:v>2119</c:v>
                </c:pt>
                <c:pt idx="60">
                  <c:v>1327</c:v>
                </c:pt>
                <c:pt idx="61">
                  <c:v>999</c:v>
                </c:pt>
                <c:pt idx="62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0-4C34-B505-837878C4F0A7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1.1.10'!$D$7:$D$69</c:f>
              <c:numCache>
                <c:formatCode>#,##0</c:formatCode>
                <c:ptCount val="63"/>
                <c:pt idx="0">
                  <c:v>61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14</c:v>
                </c:pt>
                <c:pt idx="9">
                  <c:v>17</c:v>
                </c:pt>
                <c:pt idx="10">
                  <c:v>17</c:v>
                </c:pt>
                <c:pt idx="11">
                  <c:v>16</c:v>
                </c:pt>
                <c:pt idx="12">
                  <c:v>31</c:v>
                </c:pt>
                <c:pt idx="13">
                  <c:v>19</c:v>
                </c:pt>
                <c:pt idx="14">
                  <c:v>22</c:v>
                </c:pt>
                <c:pt idx="15">
                  <c:v>29</c:v>
                </c:pt>
                <c:pt idx="16">
                  <c:v>32</c:v>
                </c:pt>
                <c:pt idx="17">
                  <c:v>22</c:v>
                </c:pt>
                <c:pt idx="18">
                  <c:v>32</c:v>
                </c:pt>
                <c:pt idx="19">
                  <c:v>41</c:v>
                </c:pt>
                <c:pt idx="20">
                  <c:v>53</c:v>
                </c:pt>
                <c:pt idx="21">
                  <c:v>59</c:v>
                </c:pt>
                <c:pt idx="22">
                  <c:v>46</c:v>
                </c:pt>
                <c:pt idx="23">
                  <c:v>35</c:v>
                </c:pt>
                <c:pt idx="24">
                  <c:v>43</c:v>
                </c:pt>
                <c:pt idx="25">
                  <c:v>40</c:v>
                </c:pt>
                <c:pt idx="26">
                  <c:v>26</c:v>
                </c:pt>
                <c:pt idx="27">
                  <c:v>22</c:v>
                </c:pt>
                <c:pt idx="28">
                  <c:v>29</c:v>
                </c:pt>
                <c:pt idx="29">
                  <c:v>25</c:v>
                </c:pt>
                <c:pt idx="30">
                  <c:v>52</c:v>
                </c:pt>
                <c:pt idx="31">
                  <c:v>60</c:v>
                </c:pt>
                <c:pt idx="32">
                  <c:v>60</c:v>
                </c:pt>
                <c:pt idx="33">
                  <c:v>76</c:v>
                </c:pt>
                <c:pt idx="34">
                  <c:v>67</c:v>
                </c:pt>
                <c:pt idx="35">
                  <c:v>68</c:v>
                </c:pt>
                <c:pt idx="36">
                  <c:v>17</c:v>
                </c:pt>
                <c:pt idx="37">
                  <c:v>74</c:v>
                </c:pt>
                <c:pt idx="38">
                  <c:v>95</c:v>
                </c:pt>
                <c:pt idx="39">
                  <c:v>98</c:v>
                </c:pt>
                <c:pt idx="40">
                  <c:v>93</c:v>
                </c:pt>
                <c:pt idx="41">
                  <c:v>125</c:v>
                </c:pt>
                <c:pt idx="42">
                  <c:v>69</c:v>
                </c:pt>
                <c:pt idx="43">
                  <c:v>77</c:v>
                </c:pt>
                <c:pt idx="44">
                  <c:v>88</c:v>
                </c:pt>
                <c:pt idx="45">
                  <c:v>158</c:v>
                </c:pt>
                <c:pt idx="46">
                  <c:v>148</c:v>
                </c:pt>
                <c:pt idx="47">
                  <c:v>224</c:v>
                </c:pt>
                <c:pt idx="48">
                  <c:v>142</c:v>
                </c:pt>
                <c:pt idx="49">
                  <c:v>164</c:v>
                </c:pt>
                <c:pt idx="50">
                  <c:v>79</c:v>
                </c:pt>
                <c:pt idx="51">
                  <c:v>94</c:v>
                </c:pt>
                <c:pt idx="52">
                  <c:v>100</c:v>
                </c:pt>
                <c:pt idx="53">
                  <c:v>73</c:v>
                </c:pt>
                <c:pt idx="54">
                  <c:v>86</c:v>
                </c:pt>
                <c:pt idx="55">
                  <c:v>61</c:v>
                </c:pt>
                <c:pt idx="56">
                  <c:v>106</c:v>
                </c:pt>
                <c:pt idx="57">
                  <c:v>91</c:v>
                </c:pt>
                <c:pt idx="58">
                  <c:v>77</c:v>
                </c:pt>
                <c:pt idx="59">
                  <c:v>85</c:v>
                </c:pt>
                <c:pt idx="60">
                  <c:v>57</c:v>
                </c:pt>
                <c:pt idx="61">
                  <c:v>49</c:v>
                </c:pt>
                <c:pt idx="6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0-4C34-B505-837878C4F0A7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1.1.10'!$E$7:$E$69</c:f>
              <c:numCache>
                <c:formatCode>#,##0</c:formatCode>
                <c:ptCount val="63"/>
                <c:pt idx="0">
                  <c:v>995</c:v>
                </c:pt>
                <c:pt idx="1">
                  <c:v>110</c:v>
                </c:pt>
                <c:pt idx="2">
                  <c:v>156</c:v>
                </c:pt>
                <c:pt idx="3">
                  <c:v>172</c:v>
                </c:pt>
                <c:pt idx="4">
                  <c:v>317</c:v>
                </c:pt>
                <c:pt idx="5">
                  <c:v>299</c:v>
                </c:pt>
                <c:pt idx="6">
                  <c:v>313</c:v>
                </c:pt>
                <c:pt idx="7">
                  <c:v>319</c:v>
                </c:pt>
                <c:pt idx="8">
                  <c:v>465</c:v>
                </c:pt>
                <c:pt idx="9">
                  <c:v>545</c:v>
                </c:pt>
                <c:pt idx="10">
                  <c:v>669</c:v>
                </c:pt>
                <c:pt idx="11">
                  <c:v>785</c:v>
                </c:pt>
                <c:pt idx="12">
                  <c:v>1030</c:v>
                </c:pt>
                <c:pt idx="13">
                  <c:v>1325</c:v>
                </c:pt>
                <c:pt idx="14">
                  <c:v>1903</c:v>
                </c:pt>
                <c:pt idx="15">
                  <c:v>2015</c:v>
                </c:pt>
                <c:pt idx="16">
                  <c:v>2097</c:v>
                </c:pt>
                <c:pt idx="17">
                  <c:v>1536</c:v>
                </c:pt>
                <c:pt idx="18">
                  <c:v>2282</c:v>
                </c:pt>
                <c:pt idx="19">
                  <c:v>3467</c:v>
                </c:pt>
                <c:pt idx="20">
                  <c:v>4874</c:v>
                </c:pt>
                <c:pt idx="21">
                  <c:v>6601</c:v>
                </c:pt>
                <c:pt idx="22">
                  <c:v>3755</c:v>
                </c:pt>
                <c:pt idx="23">
                  <c:v>1655</c:v>
                </c:pt>
                <c:pt idx="24">
                  <c:v>3618</c:v>
                </c:pt>
                <c:pt idx="25">
                  <c:v>4762</c:v>
                </c:pt>
                <c:pt idx="26">
                  <c:v>3581</c:v>
                </c:pt>
                <c:pt idx="27">
                  <c:v>3320</c:v>
                </c:pt>
                <c:pt idx="28">
                  <c:v>3796</c:v>
                </c:pt>
                <c:pt idx="29">
                  <c:v>5110</c:v>
                </c:pt>
                <c:pt idx="30">
                  <c:v>4798</c:v>
                </c:pt>
                <c:pt idx="31">
                  <c:v>5875</c:v>
                </c:pt>
                <c:pt idx="32">
                  <c:v>5756</c:v>
                </c:pt>
                <c:pt idx="33">
                  <c:v>5703</c:v>
                </c:pt>
                <c:pt idx="34">
                  <c:v>5780</c:v>
                </c:pt>
                <c:pt idx="35">
                  <c:v>4163</c:v>
                </c:pt>
                <c:pt idx="36">
                  <c:v>1822</c:v>
                </c:pt>
                <c:pt idx="37">
                  <c:v>5371</c:v>
                </c:pt>
                <c:pt idx="38">
                  <c:v>6744</c:v>
                </c:pt>
                <c:pt idx="39">
                  <c:v>6785</c:v>
                </c:pt>
                <c:pt idx="40">
                  <c:v>8470</c:v>
                </c:pt>
                <c:pt idx="41">
                  <c:v>9533</c:v>
                </c:pt>
                <c:pt idx="42">
                  <c:v>4594</c:v>
                </c:pt>
                <c:pt idx="43">
                  <c:v>6893</c:v>
                </c:pt>
                <c:pt idx="44">
                  <c:v>7027</c:v>
                </c:pt>
                <c:pt idx="45">
                  <c:v>12626</c:v>
                </c:pt>
                <c:pt idx="46">
                  <c:v>13042</c:v>
                </c:pt>
                <c:pt idx="47">
                  <c:v>17497</c:v>
                </c:pt>
                <c:pt idx="48">
                  <c:v>18269</c:v>
                </c:pt>
                <c:pt idx="49">
                  <c:v>16852</c:v>
                </c:pt>
                <c:pt idx="50">
                  <c:v>7121</c:v>
                </c:pt>
                <c:pt idx="51">
                  <c:v>11246</c:v>
                </c:pt>
                <c:pt idx="52">
                  <c:v>14999</c:v>
                </c:pt>
                <c:pt idx="53">
                  <c:v>13620</c:v>
                </c:pt>
                <c:pt idx="54">
                  <c:v>12410</c:v>
                </c:pt>
                <c:pt idx="55">
                  <c:v>10600</c:v>
                </c:pt>
                <c:pt idx="56">
                  <c:v>11702</c:v>
                </c:pt>
                <c:pt idx="57">
                  <c:v>14641</c:v>
                </c:pt>
                <c:pt idx="58">
                  <c:v>14603</c:v>
                </c:pt>
                <c:pt idx="59">
                  <c:v>13644</c:v>
                </c:pt>
                <c:pt idx="60">
                  <c:v>13984</c:v>
                </c:pt>
                <c:pt idx="61">
                  <c:v>8447</c:v>
                </c:pt>
                <c:pt idx="62">
                  <c:v>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0-4C34-B505-837878C4F0A7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1.1.10'!$F$7:$F$69</c:f>
              <c:numCache>
                <c:formatCode>#,##0</c:formatCode>
                <c:ptCount val="63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10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12</c:v>
                </c:pt>
                <c:pt idx="31">
                  <c:v>12</c:v>
                </c:pt>
                <c:pt idx="32">
                  <c:v>19</c:v>
                </c:pt>
                <c:pt idx="33">
                  <c:v>16</c:v>
                </c:pt>
                <c:pt idx="34">
                  <c:v>14</c:v>
                </c:pt>
                <c:pt idx="35">
                  <c:v>10</c:v>
                </c:pt>
                <c:pt idx="36">
                  <c:v>4</c:v>
                </c:pt>
                <c:pt idx="37">
                  <c:v>9</c:v>
                </c:pt>
                <c:pt idx="38">
                  <c:v>9</c:v>
                </c:pt>
                <c:pt idx="39">
                  <c:v>14</c:v>
                </c:pt>
                <c:pt idx="40">
                  <c:v>20</c:v>
                </c:pt>
                <c:pt idx="41">
                  <c:v>25</c:v>
                </c:pt>
                <c:pt idx="42">
                  <c:v>17</c:v>
                </c:pt>
                <c:pt idx="43">
                  <c:v>22</c:v>
                </c:pt>
                <c:pt idx="44">
                  <c:v>29</c:v>
                </c:pt>
                <c:pt idx="45">
                  <c:v>47</c:v>
                </c:pt>
                <c:pt idx="46">
                  <c:v>56</c:v>
                </c:pt>
                <c:pt idx="47">
                  <c:v>54</c:v>
                </c:pt>
                <c:pt idx="48">
                  <c:v>91</c:v>
                </c:pt>
                <c:pt idx="49">
                  <c:v>103</c:v>
                </c:pt>
                <c:pt idx="50">
                  <c:v>64</c:v>
                </c:pt>
                <c:pt idx="51">
                  <c:v>58</c:v>
                </c:pt>
                <c:pt idx="52">
                  <c:v>47</c:v>
                </c:pt>
                <c:pt idx="53">
                  <c:v>45</c:v>
                </c:pt>
                <c:pt idx="54">
                  <c:v>58</c:v>
                </c:pt>
                <c:pt idx="55">
                  <c:v>75</c:v>
                </c:pt>
                <c:pt idx="56">
                  <c:v>72</c:v>
                </c:pt>
                <c:pt idx="57">
                  <c:v>49</c:v>
                </c:pt>
                <c:pt idx="58">
                  <c:v>90</c:v>
                </c:pt>
                <c:pt idx="59">
                  <c:v>68</c:v>
                </c:pt>
                <c:pt idx="60">
                  <c:v>57</c:v>
                </c:pt>
                <c:pt idx="61">
                  <c:v>41</c:v>
                </c:pt>
                <c:pt idx="6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0-4C34-B505-837878C4F0A7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 1.1.10'!$A$7:$A$69</c:f>
              <c:strCach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strCache>
            </c:strRef>
          </c:cat>
          <c:val>
            <c:numRef>
              <c:f>' 1.1.10'!$H$7:$H$69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7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22</c:v>
                </c:pt>
                <c:pt idx="32">
                  <c:v>24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6</c:v>
                </c:pt>
                <c:pt idx="47">
                  <c:v>11</c:v>
                </c:pt>
                <c:pt idx="48">
                  <c:v>8</c:v>
                </c:pt>
                <c:pt idx="49">
                  <c:v>5</c:v>
                </c:pt>
                <c:pt idx="50">
                  <c:v>3</c:v>
                </c:pt>
                <c:pt idx="51">
                  <c:v>4</c:v>
                </c:pt>
                <c:pt idx="52">
                  <c:v>11</c:v>
                </c:pt>
                <c:pt idx="53">
                  <c:v>19</c:v>
                </c:pt>
                <c:pt idx="54">
                  <c:v>13</c:v>
                </c:pt>
                <c:pt idx="55">
                  <c:v>9</c:v>
                </c:pt>
                <c:pt idx="56">
                  <c:v>14</c:v>
                </c:pt>
                <c:pt idx="57">
                  <c:v>9</c:v>
                </c:pt>
                <c:pt idx="58">
                  <c:v>5</c:v>
                </c:pt>
                <c:pt idx="59">
                  <c:v>11</c:v>
                </c:pt>
                <c:pt idx="60">
                  <c:v>15</c:v>
                </c:pt>
                <c:pt idx="61">
                  <c:v>1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0-4C34-B505-837878C4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0616"/>
        <c:axId val="442964536"/>
      </c:barChart>
      <c:catAx>
        <c:axId val="44296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4536"/>
        <c:crosses val="autoZero"/>
        <c:auto val="1"/>
        <c:lblAlgn val="ctr"/>
        <c:lblOffset val="100"/>
        <c:noMultiLvlLbl val="0"/>
      </c:catAx>
      <c:valAx>
        <c:axId val="44296453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0905126503607192E-4"/>
              <c:y val="0.270457783686130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0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199586532838334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1.1.11'!$C$7:$C$69</c:f>
              <c:numCache>
                <c:formatCode>#,##0</c:formatCode>
                <c:ptCount val="63"/>
                <c:pt idx="0">
                  <c:v>1153</c:v>
                </c:pt>
                <c:pt idx="1">
                  <c:v>153</c:v>
                </c:pt>
                <c:pt idx="2">
                  <c:v>189</c:v>
                </c:pt>
                <c:pt idx="3">
                  <c:v>218</c:v>
                </c:pt>
                <c:pt idx="4">
                  <c:v>317</c:v>
                </c:pt>
                <c:pt idx="5">
                  <c:v>323</c:v>
                </c:pt>
                <c:pt idx="6">
                  <c:v>326</c:v>
                </c:pt>
                <c:pt idx="7">
                  <c:v>393</c:v>
                </c:pt>
                <c:pt idx="8">
                  <c:v>508</c:v>
                </c:pt>
                <c:pt idx="9">
                  <c:v>821</c:v>
                </c:pt>
                <c:pt idx="10">
                  <c:v>956</c:v>
                </c:pt>
                <c:pt idx="11">
                  <c:v>914</c:v>
                </c:pt>
                <c:pt idx="12">
                  <c:v>1244</c:v>
                </c:pt>
                <c:pt idx="13">
                  <c:v>1587</c:v>
                </c:pt>
                <c:pt idx="14">
                  <c:v>2137</c:v>
                </c:pt>
                <c:pt idx="15">
                  <c:v>1852</c:v>
                </c:pt>
                <c:pt idx="16">
                  <c:v>1891</c:v>
                </c:pt>
                <c:pt idx="17">
                  <c:v>1826</c:v>
                </c:pt>
                <c:pt idx="18">
                  <c:v>2725</c:v>
                </c:pt>
                <c:pt idx="19">
                  <c:v>3615</c:v>
                </c:pt>
                <c:pt idx="20">
                  <c:v>4575</c:v>
                </c:pt>
                <c:pt idx="21">
                  <c:v>4451</c:v>
                </c:pt>
                <c:pt idx="22">
                  <c:v>2736</c:v>
                </c:pt>
                <c:pt idx="23">
                  <c:v>2230</c:v>
                </c:pt>
                <c:pt idx="24">
                  <c:v>5038</c:v>
                </c:pt>
                <c:pt idx="25">
                  <c:v>5117</c:v>
                </c:pt>
                <c:pt idx="26">
                  <c:v>4409</c:v>
                </c:pt>
                <c:pt idx="27">
                  <c:v>5183</c:v>
                </c:pt>
                <c:pt idx="28">
                  <c:v>5433</c:v>
                </c:pt>
                <c:pt idx="29">
                  <c:v>5378</c:v>
                </c:pt>
                <c:pt idx="30">
                  <c:v>5305</c:v>
                </c:pt>
                <c:pt idx="31">
                  <c:v>5549</c:v>
                </c:pt>
                <c:pt idx="32">
                  <c:v>6452</c:v>
                </c:pt>
                <c:pt idx="33">
                  <c:v>7369</c:v>
                </c:pt>
                <c:pt idx="34">
                  <c:v>10463</c:v>
                </c:pt>
                <c:pt idx="35">
                  <c:v>10667</c:v>
                </c:pt>
                <c:pt idx="36">
                  <c:v>9120</c:v>
                </c:pt>
                <c:pt idx="37">
                  <c:v>11097</c:v>
                </c:pt>
                <c:pt idx="38">
                  <c:v>16453</c:v>
                </c:pt>
                <c:pt idx="39">
                  <c:v>19065</c:v>
                </c:pt>
                <c:pt idx="40">
                  <c:v>19298</c:v>
                </c:pt>
                <c:pt idx="41">
                  <c:v>17934</c:v>
                </c:pt>
                <c:pt idx="42">
                  <c:v>10305</c:v>
                </c:pt>
                <c:pt idx="43">
                  <c:v>11343</c:v>
                </c:pt>
                <c:pt idx="44">
                  <c:v>14024</c:v>
                </c:pt>
                <c:pt idx="45">
                  <c:v>16238</c:v>
                </c:pt>
                <c:pt idx="46">
                  <c:v>16730</c:v>
                </c:pt>
                <c:pt idx="47">
                  <c:v>17507</c:v>
                </c:pt>
                <c:pt idx="48">
                  <c:v>14795</c:v>
                </c:pt>
                <c:pt idx="49">
                  <c:v>10598</c:v>
                </c:pt>
                <c:pt idx="50">
                  <c:v>8055</c:v>
                </c:pt>
                <c:pt idx="51">
                  <c:v>7560</c:v>
                </c:pt>
                <c:pt idx="52">
                  <c:v>10016</c:v>
                </c:pt>
                <c:pt idx="53">
                  <c:v>11108</c:v>
                </c:pt>
                <c:pt idx="54">
                  <c:v>10556</c:v>
                </c:pt>
                <c:pt idx="55">
                  <c:v>10707</c:v>
                </c:pt>
                <c:pt idx="56">
                  <c:v>13708</c:v>
                </c:pt>
                <c:pt idx="57">
                  <c:v>14540</c:v>
                </c:pt>
                <c:pt idx="58">
                  <c:v>16088</c:v>
                </c:pt>
                <c:pt idx="59">
                  <c:v>16348</c:v>
                </c:pt>
                <c:pt idx="60">
                  <c:v>16181</c:v>
                </c:pt>
                <c:pt idx="61">
                  <c:v>13742</c:v>
                </c:pt>
                <c:pt idx="62">
                  <c:v>9012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68A-BBE8-A51323B422E0}"/>
            </c:ext>
          </c:extLst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1.1.11'!$D$7:$D$69</c:f>
              <c:numCache>
                <c:formatCode>#,##0</c:formatCode>
                <c:ptCount val="63"/>
                <c:pt idx="0">
                  <c:v>159</c:v>
                </c:pt>
                <c:pt idx="1">
                  <c:v>32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60</c:v>
                </c:pt>
                <c:pt idx="8">
                  <c:v>87</c:v>
                </c:pt>
                <c:pt idx="9">
                  <c:v>135</c:v>
                </c:pt>
                <c:pt idx="10">
                  <c:v>180</c:v>
                </c:pt>
                <c:pt idx="11">
                  <c:v>203</c:v>
                </c:pt>
                <c:pt idx="12">
                  <c:v>249</c:v>
                </c:pt>
                <c:pt idx="13">
                  <c:v>381</c:v>
                </c:pt>
                <c:pt idx="14">
                  <c:v>480</c:v>
                </c:pt>
                <c:pt idx="15">
                  <c:v>575</c:v>
                </c:pt>
                <c:pt idx="16">
                  <c:v>494</c:v>
                </c:pt>
                <c:pt idx="17">
                  <c:v>389</c:v>
                </c:pt>
                <c:pt idx="18">
                  <c:v>624</c:v>
                </c:pt>
                <c:pt idx="19">
                  <c:v>1171</c:v>
                </c:pt>
                <c:pt idx="20">
                  <c:v>2271</c:v>
                </c:pt>
                <c:pt idx="21">
                  <c:v>3174</c:v>
                </c:pt>
                <c:pt idx="22">
                  <c:v>1777</c:v>
                </c:pt>
                <c:pt idx="23">
                  <c:v>512</c:v>
                </c:pt>
                <c:pt idx="24">
                  <c:v>795</c:v>
                </c:pt>
                <c:pt idx="25">
                  <c:v>1459</c:v>
                </c:pt>
                <c:pt idx="26">
                  <c:v>1172</c:v>
                </c:pt>
                <c:pt idx="27">
                  <c:v>955</c:v>
                </c:pt>
                <c:pt idx="28">
                  <c:v>1245</c:v>
                </c:pt>
                <c:pt idx="29">
                  <c:v>1755</c:v>
                </c:pt>
                <c:pt idx="30">
                  <c:v>2115</c:v>
                </c:pt>
                <c:pt idx="31">
                  <c:v>3089</c:v>
                </c:pt>
                <c:pt idx="32">
                  <c:v>3035</c:v>
                </c:pt>
                <c:pt idx="33">
                  <c:v>2163</c:v>
                </c:pt>
                <c:pt idx="34">
                  <c:v>2329</c:v>
                </c:pt>
                <c:pt idx="35">
                  <c:v>1109</c:v>
                </c:pt>
                <c:pt idx="36">
                  <c:v>868</c:v>
                </c:pt>
                <c:pt idx="37">
                  <c:v>1853</c:v>
                </c:pt>
                <c:pt idx="38">
                  <c:v>2697</c:v>
                </c:pt>
                <c:pt idx="39">
                  <c:v>2755</c:v>
                </c:pt>
                <c:pt idx="40">
                  <c:v>2976</c:v>
                </c:pt>
                <c:pt idx="41">
                  <c:v>2758</c:v>
                </c:pt>
                <c:pt idx="42">
                  <c:v>2189</c:v>
                </c:pt>
                <c:pt idx="43">
                  <c:v>1948</c:v>
                </c:pt>
                <c:pt idx="44">
                  <c:v>1909</c:v>
                </c:pt>
                <c:pt idx="45">
                  <c:v>2069</c:v>
                </c:pt>
                <c:pt idx="46">
                  <c:v>2736</c:v>
                </c:pt>
                <c:pt idx="47">
                  <c:v>3040</c:v>
                </c:pt>
                <c:pt idx="48">
                  <c:v>3188</c:v>
                </c:pt>
                <c:pt idx="49">
                  <c:v>2864</c:v>
                </c:pt>
                <c:pt idx="50">
                  <c:v>2641</c:v>
                </c:pt>
                <c:pt idx="51">
                  <c:v>2377</c:v>
                </c:pt>
                <c:pt idx="52">
                  <c:v>2992</c:v>
                </c:pt>
                <c:pt idx="53">
                  <c:v>3651</c:v>
                </c:pt>
                <c:pt idx="54">
                  <c:v>3447</c:v>
                </c:pt>
                <c:pt idx="55">
                  <c:v>3198</c:v>
                </c:pt>
                <c:pt idx="56">
                  <c:v>3208</c:v>
                </c:pt>
                <c:pt idx="57">
                  <c:v>3750</c:v>
                </c:pt>
                <c:pt idx="58">
                  <c:v>3353</c:v>
                </c:pt>
                <c:pt idx="59">
                  <c:v>3247</c:v>
                </c:pt>
                <c:pt idx="60">
                  <c:v>3017</c:v>
                </c:pt>
                <c:pt idx="61">
                  <c:v>4014</c:v>
                </c:pt>
                <c:pt idx="62">
                  <c:v>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C-468A-BBE8-A51323B4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57872"/>
        <c:axId val="442962968"/>
      </c:lineChart>
      <c:catAx>
        <c:axId val="44295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2968"/>
        <c:crosses val="autoZero"/>
        <c:auto val="1"/>
        <c:lblAlgn val="ctr"/>
        <c:lblOffset val="100"/>
        <c:noMultiLvlLbl val="0"/>
      </c:catAx>
      <c:valAx>
        <c:axId val="442962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1.1.11'!$B$7:$B$69</c:f>
              <c:numCache>
                <c:formatCode>General</c:formatCode>
                <c:ptCount val="63"/>
                <c:pt idx="0">
                  <c:v>48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14</c:v>
                </c:pt>
                <c:pt idx="12">
                  <c:v>23</c:v>
                </c:pt>
                <c:pt idx="13">
                  <c:v>18</c:v>
                </c:pt>
                <c:pt idx="14">
                  <c:v>23</c:v>
                </c:pt>
                <c:pt idx="15">
                  <c:v>17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22</c:v>
                </c:pt>
                <c:pt idx="20">
                  <c:v>28</c:v>
                </c:pt>
                <c:pt idx="21">
                  <c:v>25</c:v>
                </c:pt>
                <c:pt idx="22">
                  <c:v>42</c:v>
                </c:pt>
                <c:pt idx="23">
                  <c:v>27</c:v>
                </c:pt>
                <c:pt idx="24">
                  <c:v>60</c:v>
                </c:pt>
                <c:pt idx="25">
                  <c:v>61</c:v>
                </c:pt>
                <c:pt idx="26">
                  <c:v>48</c:v>
                </c:pt>
                <c:pt idx="27">
                  <c:v>53</c:v>
                </c:pt>
                <c:pt idx="28">
                  <c:v>94</c:v>
                </c:pt>
                <c:pt idx="29">
                  <c:v>74</c:v>
                </c:pt>
                <c:pt idx="30">
                  <c:v>87</c:v>
                </c:pt>
                <c:pt idx="31">
                  <c:v>79</c:v>
                </c:pt>
                <c:pt idx="32">
                  <c:v>164</c:v>
                </c:pt>
                <c:pt idx="33">
                  <c:v>105</c:v>
                </c:pt>
                <c:pt idx="34">
                  <c:v>210</c:v>
                </c:pt>
                <c:pt idx="35">
                  <c:v>165</c:v>
                </c:pt>
                <c:pt idx="36">
                  <c:v>84</c:v>
                </c:pt>
                <c:pt idx="37">
                  <c:v>147</c:v>
                </c:pt>
                <c:pt idx="38">
                  <c:v>210</c:v>
                </c:pt>
                <c:pt idx="39">
                  <c:v>204</c:v>
                </c:pt>
                <c:pt idx="40">
                  <c:v>282</c:v>
                </c:pt>
                <c:pt idx="41">
                  <c:v>172</c:v>
                </c:pt>
                <c:pt idx="42">
                  <c:v>108</c:v>
                </c:pt>
                <c:pt idx="43">
                  <c:v>156</c:v>
                </c:pt>
                <c:pt idx="44">
                  <c:v>54</c:v>
                </c:pt>
                <c:pt idx="45">
                  <c:v>132</c:v>
                </c:pt>
                <c:pt idx="46">
                  <c:v>82</c:v>
                </c:pt>
                <c:pt idx="47">
                  <c:v>82</c:v>
                </c:pt>
                <c:pt idx="48">
                  <c:v>121</c:v>
                </c:pt>
                <c:pt idx="49">
                  <c:v>81</c:v>
                </c:pt>
                <c:pt idx="50">
                  <c:v>42</c:v>
                </c:pt>
                <c:pt idx="51">
                  <c:v>104</c:v>
                </c:pt>
                <c:pt idx="52">
                  <c:v>135</c:v>
                </c:pt>
                <c:pt idx="53">
                  <c:v>122</c:v>
                </c:pt>
                <c:pt idx="54">
                  <c:v>78</c:v>
                </c:pt>
                <c:pt idx="55">
                  <c:v>87</c:v>
                </c:pt>
                <c:pt idx="56">
                  <c:v>152</c:v>
                </c:pt>
                <c:pt idx="57">
                  <c:v>136</c:v>
                </c:pt>
                <c:pt idx="58">
                  <c:v>76</c:v>
                </c:pt>
                <c:pt idx="59">
                  <c:v>54</c:v>
                </c:pt>
                <c:pt idx="60">
                  <c:v>209</c:v>
                </c:pt>
                <c:pt idx="61">
                  <c:v>90</c:v>
                </c:pt>
                <c:pt idx="6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E5E-97DC-D7B20939113C}"/>
            </c:ext>
          </c:extLst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1.1.11'!$C$7:$C$69</c:f>
              <c:numCache>
                <c:formatCode>#,##0</c:formatCode>
                <c:ptCount val="63"/>
                <c:pt idx="0">
                  <c:v>1153</c:v>
                </c:pt>
                <c:pt idx="1">
                  <c:v>153</c:v>
                </c:pt>
                <c:pt idx="2">
                  <c:v>189</c:v>
                </c:pt>
                <c:pt idx="3">
                  <c:v>218</c:v>
                </c:pt>
                <c:pt idx="4">
                  <c:v>317</c:v>
                </c:pt>
                <c:pt idx="5">
                  <c:v>323</c:v>
                </c:pt>
                <c:pt idx="6">
                  <c:v>326</c:v>
                </c:pt>
                <c:pt idx="7">
                  <c:v>393</c:v>
                </c:pt>
                <c:pt idx="8">
                  <c:v>508</c:v>
                </c:pt>
                <c:pt idx="9">
                  <c:v>821</c:v>
                </c:pt>
                <c:pt idx="10">
                  <c:v>956</c:v>
                </c:pt>
                <c:pt idx="11">
                  <c:v>914</c:v>
                </c:pt>
                <c:pt idx="12">
                  <c:v>1244</c:v>
                </c:pt>
                <c:pt idx="13">
                  <c:v>1587</c:v>
                </c:pt>
                <c:pt idx="14">
                  <c:v>2137</c:v>
                </c:pt>
                <c:pt idx="15">
                  <c:v>1852</c:v>
                </c:pt>
                <c:pt idx="16">
                  <c:v>1891</c:v>
                </c:pt>
                <c:pt idx="17">
                  <c:v>1826</c:v>
                </c:pt>
                <c:pt idx="18">
                  <c:v>2725</c:v>
                </c:pt>
                <c:pt idx="19">
                  <c:v>3615</c:v>
                </c:pt>
                <c:pt idx="20">
                  <c:v>4575</c:v>
                </c:pt>
                <c:pt idx="21">
                  <c:v>4451</c:v>
                </c:pt>
                <c:pt idx="22">
                  <c:v>2736</c:v>
                </c:pt>
                <c:pt idx="23">
                  <c:v>2230</c:v>
                </c:pt>
                <c:pt idx="24">
                  <c:v>5038</c:v>
                </c:pt>
                <c:pt idx="25">
                  <c:v>5117</c:v>
                </c:pt>
                <c:pt idx="26">
                  <c:v>4409</c:v>
                </c:pt>
                <c:pt idx="27">
                  <c:v>5183</c:v>
                </c:pt>
                <c:pt idx="28">
                  <c:v>5433</c:v>
                </c:pt>
                <c:pt idx="29">
                  <c:v>5378</c:v>
                </c:pt>
                <c:pt idx="30">
                  <c:v>5305</c:v>
                </c:pt>
                <c:pt idx="31">
                  <c:v>5549</c:v>
                </c:pt>
                <c:pt idx="32">
                  <c:v>6452</c:v>
                </c:pt>
                <c:pt idx="33">
                  <c:v>7369</c:v>
                </c:pt>
                <c:pt idx="34">
                  <c:v>10463</c:v>
                </c:pt>
                <c:pt idx="35">
                  <c:v>10667</c:v>
                </c:pt>
                <c:pt idx="36">
                  <c:v>9120</c:v>
                </c:pt>
                <c:pt idx="37">
                  <c:v>11097</c:v>
                </c:pt>
                <c:pt idx="38">
                  <c:v>16453</c:v>
                </c:pt>
                <c:pt idx="39">
                  <c:v>19065</c:v>
                </c:pt>
                <c:pt idx="40">
                  <c:v>19298</c:v>
                </c:pt>
                <c:pt idx="41">
                  <c:v>17934</c:v>
                </c:pt>
                <c:pt idx="42">
                  <c:v>10305</c:v>
                </c:pt>
                <c:pt idx="43">
                  <c:v>11343</c:v>
                </c:pt>
                <c:pt idx="44">
                  <c:v>14024</c:v>
                </c:pt>
                <c:pt idx="45">
                  <c:v>16238</c:v>
                </c:pt>
                <c:pt idx="46">
                  <c:v>16730</c:v>
                </c:pt>
                <c:pt idx="47">
                  <c:v>17507</c:v>
                </c:pt>
                <c:pt idx="48">
                  <c:v>14795</c:v>
                </c:pt>
                <c:pt idx="49">
                  <c:v>10598</c:v>
                </c:pt>
                <c:pt idx="50">
                  <c:v>8055</c:v>
                </c:pt>
                <c:pt idx="51">
                  <c:v>7560</c:v>
                </c:pt>
                <c:pt idx="52">
                  <c:v>10016</c:v>
                </c:pt>
                <c:pt idx="53">
                  <c:v>11108</c:v>
                </c:pt>
                <c:pt idx="54">
                  <c:v>10556</c:v>
                </c:pt>
                <c:pt idx="55">
                  <c:v>10707</c:v>
                </c:pt>
                <c:pt idx="56">
                  <c:v>13708</c:v>
                </c:pt>
                <c:pt idx="57">
                  <c:v>14540</c:v>
                </c:pt>
                <c:pt idx="58">
                  <c:v>16088</c:v>
                </c:pt>
                <c:pt idx="59">
                  <c:v>16348</c:v>
                </c:pt>
                <c:pt idx="60">
                  <c:v>16181</c:v>
                </c:pt>
                <c:pt idx="61">
                  <c:v>13742</c:v>
                </c:pt>
                <c:pt idx="62">
                  <c:v>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A-4E5E-97DC-D7B20939113C}"/>
            </c:ext>
          </c:extLst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1.1.11'!$D$7:$D$69</c:f>
              <c:numCache>
                <c:formatCode>#,##0</c:formatCode>
                <c:ptCount val="63"/>
                <c:pt idx="0">
                  <c:v>159</c:v>
                </c:pt>
                <c:pt idx="1">
                  <c:v>32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60</c:v>
                </c:pt>
                <c:pt idx="8">
                  <c:v>87</c:v>
                </c:pt>
                <c:pt idx="9">
                  <c:v>135</c:v>
                </c:pt>
                <c:pt idx="10">
                  <c:v>180</c:v>
                </c:pt>
                <c:pt idx="11">
                  <c:v>203</c:v>
                </c:pt>
                <c:pt idx="12">
                  <c:v>249</c:v>
                </c:pt>
                <c:pt idx="13">
                  <c:v>381</c:v>
                </c:pt>
                <c:pt idx="14">
                  <c:v>480</c:v>
                </c:pt>
                <c:pt idx="15">
                  <c:v>575</c:v>
                </c:pt>
                <c:pt idx="16">
                  <c:v>494</c:v>
                </c:pt>
                <c:pt idx="17">
                  <c:v>389</c:v>
                </c:pt>
                <c:pt idx="18">
                  <c:v>624</c:v>
                </c:pt>
                <c:pt idx="19">
                  <c:v>1171</c:v>
                </c:pt>
                <c:pt idx="20">
                  <c:v>2271</c:v>
                </c:pt>
                <c:pt idx="21">
                  <c:v>3174</c:v>
                </c:pt>
                <c:pt idx="22">
                  <c:v>1777</c:v>
                </c:pt>
                <c:pt idx="23">
                  <c:v>512</c:v>
                </c:pt>
                <c:pt idx="24">
                  <c:v>795</c:v>
                </c:pt>
                <c:pt idx="25">
                  <c:v>1459</c:v>
                </c:pt>
                <c:pt idx="26">
                  <c:v>1172</c:v>
                </c:pt>
                <c:pt idx="27">
                  <c:v>955</c:v>
                </c:pt>
                <c:pt idx="28">
                  <c:v>1245</c:v>
                </c:pt>
                <c:pt idx="29">
                  <c:v>1755</c:v>
                </c:pt>
                <c:pt idx="30">
                  <c:v>2115</c:v>
                </c:pt>
                <c:pt idx="31">
                  <c:v>3089</c:v>
                </c:pt>
                <c:pt idx="32">
                  <c:v>3035</c:v>
                </c:pt>
                <c:pt idx="33">
                  <c:v>2163</c:v>
                </c:pt>
                <c:pt idx="34">
                  <c:v>2329</c:v>
                </c:pt>
                <c:pt idx="35">
                  <c:v>1109</c:v>
                </c:pt>
                <c:pt idx="36">
                  <c:v>868</c:v>
                </c:pt>
                <c:pt idx="37">
                  <c:v>1853</c:v>
                </c:pt>
                <c:pt idx="38">
                  <c:v>2697</c:v>
                </c:pt>
                <c:pt idx="39">
                  <c:v>2755</c:v>
                </c:pt>
                <c:pt idx="40">
                  <c:v>2976</c:v>
                </c:pt>
                <c:pt idx="41">
                  <c:v>2758</c:v>
                </c:pt>
                <c:pt idx="42">
                  <c:v>2189</c:v>
                </c:pt>
                <c:pt idx="43">
                  <c:v>1948</c:v>
                </c:pt>
                <c:pt idx="44">
                  <c:v>1909</c:v>
                </c:pt>
                <c:pt idx="45">
                  <c:v>2069</c:v>
                </c:pt>
                <c:pt idx="46">
                  <c:v>2736</c:v>
                </c:pt>
                <c:pt idx="47">
                  <c:v>3040</c:v>
                </c:pt>
                <c:pt idx="48">
                  <c:v>3188</c:v>
                </c:pt>
                <c:pt idx="49">
                  <c:v>2864</c:v>
                </c:pt>
                <c:pt idx="50">
                  <c:v>2641</c:v>
                </c:pt>
                <c:pt idx="51">
                  <c:v>2377</c:v>
                </c:pt>
                <c:pt idx="52">
                  <c:v>2992</c:v>
                </c:pt>
                <c:pt idx="53">
                  <c:v>3651</c:v>
                </c:pt>
                <c:pt idx="54">
                  <c:v>3447</c:v>
                </c:pt>
                <c:pt idx="55">
                  <c:v>3198</c:v>
                </c:pt>
                <c:pt idx="56">
                  <c:v>3208</c:v>
                </c:pt>
                <c:pt idx="57">
                  <c:v>3750</c:v>
                </c:pt>
                <c:pt idx="58">
                  <c:v>3353</c:v>
                </c:pt>
                <c:pt idx="59">
                  <c:v>3247</c:v>
                </c:pt>
                <c:pt idx="60">
                  <c:v>3017</c:v>
                </c:pt>
                <c:pt idx="61">
                  <c:v>4014</c:v>
                </c:pt>
                <c:pt idx="62">
                  <c:v>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A-4E5E-97DC-D7B20939113C}"/>
            </c:ext>
          </c:extLst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1.1.11'!$E$7:$E$69</c:f>
              <c:numCache>
                <c:formatCode>General</c:formatCode>
                <c:ptCount val="63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8</c:v>
                </c:pt>
                <c:pt idx="20">
                  <c:v>7</c:v>
                </c:pt>
                <c:pt idx="21">
                  <c:v>18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  <c:pt idx="26">
                  <c:v>6</c:v>
                </c:pt>
                <c:pt idx="27">
                  <c:v>3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8</c:v>
                </c:pt>
                <c:pt idx="32">
                  <c:v>11</c:v>
                </c:pt>
                <c:pt idx="33">
                  <c:v>12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18</c:v>
                </c:pt>
                <c:pt idx="39">
                  <c:v>13</c:v>
                </c:pt>
                <c:pt idx="40">
                  <c:v>19</c:v>
                </c:pt>
                <c:pt idx="41">
                  <c:v>7</c:v>
                </c:pt>
                <c:pt idx="42">
                  <c:v>10</c:v>
                </c:pt>
                <c:pt idx="43">
                  <c:v>8</c:v>
                </c:pt>
                <c:pt idx="44">
                  <c:v>10</c:v>
                </c:pt>
                <c:pt idx="45">
                  <c:v>26</c:v>
                </c:pt>
                <c:pt idx="46">
                  <c:v>9</c:v>
                </c:pt>
                <c:pt idx="47">
                  <c:v>10</c:v>
                </c:pt>
                <c:pt idx="48">
                  <c:v>17</c:v>
                </c:pt>
                <c:pt idx="49">
                  <c:v>25</c:v>
                </c:pt>
                <c:pt idx="50">
                  <c:v>13</c:v>
                </c:pt>
                <c:pt idx="51">
                  <c:v>16</c:v>
                </c:pt>
                <c:pt idx="52">
                  <c:v>21</c:v>
                </c:pt>
                <c:pt idx="53">
                  <c:v>28</c:v>
                </c:pt>
                <c:pt idx="54">
                  <c:v>48</c:v>
                </c:pt>
                <c:pt idx="55">
                  <c:v>37</c:v>
                </c:pt>
                <c:pt idx="56">
                  <c:v>68</c:v>
                </c:pt>
                <c:pt idx="57">
                  <c:v>78</c:v>
                </c:pt>
                <c:pt idx="58">
                  <c:v>22</c:v>
                </c:pt>
                <c:pt idx="59">
                  <c:v>22</c:v>
                </c:pt>
                <c:pt idx="60">
                  <c:v>15</c:v>
                </c:pt>
                <c:pt idx="61">
                  <c:v>12</c:v>
                </c:pt>
                <c:pt idx="6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E5E-97DC-D7B20939113C}"/>
            </c:ext>
          </c:extLst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1.1.11'!$F$7:$F$69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4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1</c:v>
                </c:pt>
                <c:pt idx="47">
                  <c:v>2</c:v>
                </c:pt>
                <c:pt idx="48">
                  <c:v>4</c:v>
                </c:pt>
                <c:pt idx="49">
                  <c:v>1</c:v>
                </c:pt>
                <c:pt idx="50">
                  <c:v>6</c:v>
                </c:pt>
                <c:pt idx="51">
                  <c:v>1</c:v>
                </c:pt>
                <c:pt idx="52">
                  <c:v>3</c:v>
                </c:pt>
                <c:pt idx="53">
                  <c:v>2</c:v>
                </c:pt>
                <c:pt idx="54">
                  <c:v>5</c:v>
                </c:pt>
                <c:pt idx="55">
                  <c:v>8</c:v>
                </c:pt>
                <c:pt idx="56">
                  <c:v>5</c:v>
                </c:pt>
                <c:pt idx="57">
                  <c:v>2</c:v>
                </c:pt>
                <c:pt idx="58">
                  <c:v>2</c:v>
                </c:pt>
                <c:pt idx="59">
                  <c:v>4</c:v>
                </c:pt>
                <c:pt idx="60">
                  <c:v>3</c:v>
                </c:pt>
                <c:pt idx="61">
                  <c:v>2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6A-4E5E-97DC-D7B20939113C}"/>
            </c:ext>
          </c:extLst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1.1.11'!$G$7:$G$69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7</c:v>
                </c:pt>
                <c:pt idx="39">
                  <c:v>8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7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8</c:v>
                </c:pt>
                <c:pt idx="53">
                  <c:v>6</c:v>
                </c:pt>
                <c:pt idx="54">
                  <c:v>3</c:v>
                </c:pt>
                <c:pt idx="55">
                  <c:v>15</c:v>
                </c:pt>
                <c:pt idx="56">
                  <c:v>12</c:v>
                </c:pt>
                <c:pt idx="57">
                  <c:v>2</c:v>
                </c:pt>
                <c:pt idx="58">
                  <c:v>10</c:v>
                </c:pt>
                <c:pt idx="59">
                  <c:v>5</c:v>
                </c:pt>
                <c:pt idx="60">
                  <c:v>3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6A-4E5E-97DC-D7B20939113C}"/>
            </c:ext>
          </c:extLst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1.1.11'!$H$7:$H$69</c:f>
              <c:numCache>
                <c:formatCode>General</c:formatCode>
                <c:ptCount val="63"/>
                <c:pt idx="0">
                  <c:v>13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6</c:v>
                </c:pt>
                <c:pt idx="13">
                  <c:v>21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16</c:v>
                </c:pt>
                <c:pt idx="18">
                  <c:v>23</c:v>
                </c:pt>
                <c:pt idx="19">
                  <c:v>33</c:v>
                </c:pt>
                <c:pt idx="20">
                  <c:v>34</c:v>
                </c:pt>
                <c:pt idx="21">
                  <c:v>40</c:v>
                </c:pt>
                <c:pt idx="22">
                  <c:v>32</c:v>
                </c:pt>
                <c:pt idx="23">
                  <c:v>14</c:v>
                </c:pt>
                <c:pt idx="24">
                  <c:v>54</c:v>
                </c:pt>
                <c:pt idx="25">
                  <c:v>36</c:v>
                </c:pt>
                <c:pt idx="26">
                  <c:v>46</c:v>
                </c:pt>
                <c:pt idx="27">
                  <c:v>31</c:v>
                </c:pt>
                <c:pt idx="28">
                  <c:v>41</c:v>
                </c:pt>
                <c:pt idx="29">
                  <c:v>38</c:v>
                </c:pt>
                <c:pt idx="30">
                  <c:v>42</c:v>
                </c:pt>
                <c:pt idx="31">
                  <c:v>41</c:v>
                </c:pt>
                <c:pt idx="32">
                  <c:v>61</c:v>
                </c:pt>
                <c:pt idx="33">
                  <c:v>61</c:v>
                </c:pt>
                <c:pt idx="34">
                  <c:v>75</c:v>
                </c:pt>
                <c:pt idx="35">
                  <c:v>80</c:v>
                </c:pt>
                <c:pt idx="36">
                  <c:v>104</c:v>
                </c:pt>
                <c:pt idx="37">
                  <c:v>130</c:v>
                </c:pt>
                <c:pt idx="38">
                  <c:v>164</c:v>
                </c:pt>
                <c:pt idx="39">
                  <c:v>128</c:v>
                </c:pt>
                <c:pt idx="40">
                  <c:v>135</c:v>
                </c:pt>
                <c:pt idx="41">
                  <c:v>156</c:v>
                </c:pt>
                <c:pt idx="42">
                  <c:v>78</c:v>
                </c:pt>
                <c:pt idx="43">
                  <c:v>80</c:v>
                </c:pt>
                <c:pt idx="44">
                  <c:v>72</c:v>
                </c:pt>
                <c:pt idx="45">
                  <c:v>89</c:v>
                </c:pt>
                <c:pt idx="46">
                  <c:v>91</c:v>
                </c:pt>
                <c:pt idx="47">
                  <c:v>71</c:v>
                </c:pt>
                <c:pt idx="48">
                  <c:v>136</c:v>
                </c:pt>
                <c:pt idx="49">
                  <c:v>48</c:v>
                </c:pt>
                <c:pt idx="50">
                  <c:v>23</c:v>
                </c:pt>
                <c:pt idx="51">
                  <c:v>40</c:v>
                </c:pt>
                <c:pt idx="52">
                  <c:v>28</c:v>
                </c:pt>
                <c:pt idx="53">
                  <c:v>99</c:v>
                </c:pt>
                <c:pt idx="54">
                  <c:v>46</c:v>
                </c:pt>
                <c:pt idx="55">
                  <c:v>18</c:v>
                </c:pt>
                <c:pt idx="56">
                  <c:v>28</c:v>
                </c:pt>
                <c:pt idx="57">
                  <c:v>20</c:v>
                </c:pt>
                <c:pt idx="58">
                  <c:v>28</c:v>
                </c:pt>
                <c:pt idx="59">
                  <c:v>61</c:v>
                </c:pt>
                <c:pt idx="60">
                  <c:v>49</c:v>
                </c:pt>
                <c:pt idx="61">
                  <c:v>18</c:v>
                </c:pt>
                <c:pt idx="6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6A-4E5E-97DC-D7B20939113C}"/>
            </c:ext>
          </c:extLst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1.1.11'!$I$7:$I$69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13</c:v>
                </c:pt>
                <c:pt idx="20">
                  <c:v>16</c:v>
                </c:pt>
                <c:pt idx="21">
                  <c:v>18</c:v>
                </c:pt>
                <c:pt idx="22">
                  <c:v>11</c:v>
                </c:pt>
                <c:pt idx="23">
                  <c:v>5</c:v>
                </c:pt>
                <c:pt idx="24">
                  <c:v>6</c:v>
                </c:pt>
                <c:pt idx="25">
                  <c:v>12</c:v>
                </c:pt>
                <c:pt idx="26">
                  <c:v>6</c:v>
                </c:pt>
                <c:pt idx="27">
                  <c:v>8</c:v>
                </c:pt>
                <c:pt idx="28">
                  <c:v>10</c:v>
                </c:pt>
                <c:pt idx="29">
                  <c:v>19</c:v>
                </c:pt>
                <c:pt idx="30">
                  <c:v>14</c:v>
                </c:pt>
                <c:pt idx="31">
                  <c:v>23</c:v>
                </c:pt>
                <c:pt idx="32">
                  <c:v>19</c:v>
                </c:pt>
                <c:pt idx="33">
                  <c:v>17</c:v>
                </c:pt>
                <c:pt idx="34">
                  <c:v>17</c:v>
                </c:pt>
                <c:pt idx="35">
                  <c:v>6</c:v>
                </c:pt>
                <c:pt idx="36">
                  <c:v>4</c:v>
                </c:pt>
                <c:pt idx="37">
                  <c:v>12</c:v>
                </c:pt>
                <c:pt idx="38">
                  <c:v>26</c:v>
                </c:pt>
                <c:pt idx="39">
                  <c:v>19</c:v>
                </c:pt>
                <c:pt idx="40">
                  <c:v>36</c:v>
                </c:pt>
                <c:pt idx="41">
                  <c:v>31</c:v>
                </c:pt>
                <c:pt idx="42">
                  <c:v>37</c:v>
                </c:pt>
                <c:pt idx="43">
                  <c:v>22</c:v>
                </c:pt>
                <c:pt idx="44">
                  <c:v>9</c:v>
                </c:pt>
                <c:pt idx="45">
                  <c:v>19</c:v>
                </c:pt>
                <c:pt idx="46">
                  <c:v>18</c:v>
                </c:pt>
                <c:pt idx="47">
                  <c:v>26</c:v>
                </c:pt>
                <c:pt idx="48">
                  <c:v>19</c:v>
                </c:pt>
                <c:pt idx="49">
                  <c:v>29</c:v>
                </c:pt>
                <c:pt idx="50">
                  <c:v>20</c:v>
                </c:pt>
                <c:pt idx="51">
                  <c:v>17</c:v>
                </c:pt>
                <c:pt idx="52">
                  <c:v>10</c:v>
                </c:pt>
                <c:pt idx="53">
                  <c:v>9</c:v>
                </c:pt>
                <c:pt idx="54">
                  <c:v>6</c:v>
                </c:pt>
                <c:pt idx="55">
                  <c:v>24</c:v>
                </c:pt>
                <c:pt idx="56">
                  <c:v>8</c:v>
                </c:pt>
                <c:pt idx="57">
                  <c:v>7</c:v>
                </c:pt>
                <c:pt idx="58">
                  <c:v>8</c:v>
                </c:pt>
                <c:pt idx="59">
                  <c:v>6</c:v>
                </c:pt>
                <c:pt idx="60">
                  <c:v>6</c:v>
                </c:pt>
                <c:pt idx="61">
                  <c:v>31</c:v>
                </c:pt>
                <c:pt idx="6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6A-4E5E-97DC-D7B20939113C}"/>
            </c:ext>
          </c:extLst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1.1.11'!$J$7:$J$69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2</c:v>
                </c:pt>
                <c:pt idx="39">
                  <c:v>5</c:v>
                </c:pt>
                <c:pt idx="40">
                  <c:v>14</c:v>
                </c:pt>
                <c:pt idx="41">
                  <c:v>9</c:v>
                </c:pt>
                <c:pt idx="42">
                  <c:v>2</c:v>
                </c:pt>
                <c:pt idx="43">
                  <c:v>14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5</c:v>
                </c:pt>
                <c:pt idx="53">
                  <c:v>0</c:v>
                </c:pt>
                <c:pt idx="54">
                  <c:v>1</c:v>
                </c:pt>
                <c:pt idx="55">
                  <c:v>11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6A-4E5E-97DC-D7B20939113C}"/>
            </c:ext>
          </c:extLst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1.1.11'!$K$7:$K$69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6A-4E5E-97DC-D7B20939113C}"/>
            </c:ext>
          </c:extLst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1.1.11'!$A$7:$A$69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 1.1.11'!$L$7:$L$69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6</c:v>
                </c:pt>
                <c:pt idx="50">
                  <c:v>1</c:v>
                </c:pt>
                <c:pt idx="51">
                  <c:v>6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4</c:v>
                </c:pt>
                <c:pt idx="56">
                  <c:v>2</c:v>
                </c:pt>
                <c:pt idx="57">
                  <c:v>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E5E-97DC-D7B2093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3752"/>
        <c:axId val="442963360"/>
      </c:barChart>
      <c:catAx>
        <c:axId val="44296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3360"/>
        <c:crosses val="autoZero"/>
        <c:auto val="1"/>
        <c:lblAlgn val="ctr"/>
        <c:lblOffset val="100"/>
        <c:noMultiLvlLbl val="0"/>
      </c:catAx>
      <c:valAx>
        <c:axId val="442963360"/>
        <c:scaling>
          <c:orientation val="minMax"/>
          <c:max val="2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3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2"/>
                <c:pt idx="0">
                  <c:v>No. de 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B8-4F19-BE54-21208A2EFD96}"/>
                </c:ext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24655</c:v>
                </c:pt>
                <c:pt idx="2">
                  <c:v>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8-4F19-BE54-21208A2EFD96}"/>
            </c:ext>
          </c:extLst>
        </c:ser>
        <c:ser>
          <c:idx val="1"/>
          <c:order val="1"/>
          <c:tx>
            <c:strRef>
              <c:f>'1.2.1'!$C$6:$C$7</c:f>
              <c:strCache>
                <c:ptCount val="2"/>
                <c:pt idx="0">
                  <c:v>No. de Personas Físicas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393664459760484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171436</c:v>
                </c:pt>
                <c:pt idx="2">
                  <c:v>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8-4F19-BE54-21208A2E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59048"/>
        <c:axId val="442959832"/>
      </c:barChart>
      <c:catAx>
        <c:axId val="44295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442959832"/>
        <c:crosses val="autoZero"/>
        <c:auto val="1"/>
        <c:lblAlgn val="ctr"/>
        <c:lblOffset val="100"/>
        <c:noMultiLvlLbl val="0"/>
      </c:catAx>
      <c:valAx>
        <c:axId val="442959832"/>
        <c:scaling>
          <c:orientation val="minMax"/>
          <c:max val="2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9048"/>
        <c:crosses val="autoZero"/>
        <c:crossBetween val="between"/>
        <c:majorUnit val="25000"/>
        <c:minorUnit val="5000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Distribución de los Permisionarios del Autotransporte de Carga por Clase de Servicio 2021</a:t>
            </a:r>
            <a:endParaRPr lang="es-MX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6659667541557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06491688538933"/>
          <c:y val="0.24725102070574512"/>
          <c:w val="0.43190988626421695"/>
          <c:h val="0.71984981044036167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explosion val="23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7E-4BAB-9EDA-ADAAE0757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E-4BAB-9EDA-ADAAE07579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A25CD81-B0C4-4D51-9213-70600C3B52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27E-4BAB-9EDA-ADAAE07579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DE5740-EB50-477D-A84F-34E91AA00D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7E-4BAB-9EDA-ADAAE0757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'1.2.1'!$B$6:$C$7</c:f>
              <c:strCache>
                <c:ptCount val="2"/>
                <c:pt idx="0">
                  <c:v>No. de Personas Morales</c:v>
                </c:pt>
                <c:pt idx="1">
                  <c:v>No. de Personas Físicas</c:v>
                </c:pt>
              </c:strCache>
            </c:strRef>
          </c:cat>
          <c:val>
            <c:numRef>
              <c:f>'1.2.1'!$B$14:$C$14</c:f>
              <c:numCache>
                <c:formatCode>#,##0</c:formatCode>
                <c:ptCount val="2"/>
                <c:pt idx="0">
                  <c:v>14.54000152097038</c:v>
                </c:pt>
                <c:pt idx="1">
                  <c:v>85.459998479029622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BAB-9EDA-ADAAE0757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425</c:v>
                </c:pt>
                <c:pt idx="1">
                  <c:v>547</c:v>
                </c:pt>
                <c:pt idx="2">
                  <c:v>86</c:v>
                </c:pt>
                <c:pt idx="3">
                  <c:v>132</c:v>
                </c:pt>
                <c:pt idx="4">
                  <c:v>217</c:v>
                </c:pt>
                <c:pt idx="5">
                  <c:v>634</c:v>
                </c:pt>
                <c:pt idx="6">
                  <c:v>6143</c:v>
                </c:pt>
                <c:pt idx="7">
                  <c:v>997</c:v>
                </c:pt>
                <c:pt idx="8">
                  <c:v>405</c:v>
                </c:pt>
                <c:pt idx="9">
                  <c:v>262</c:v>
                </c:pt>
                <c:pt idx="10">
                  <c:v>1204</c:v>
                </c:pt>
                <c:pt idx="11">
                  <c:v>853</c:v>
                </c:pt>
                <c:pt idx="12">
                  <c:v>139</c:v>
                </c:pt>
                <c:pt idx="13">
                  <c:v>440</c:v>
                </c:pt>
                <c:pt idx="14">
                  <c:v>1793</c:v>
                </c:pt>
                <c:pt idx="15">
                  <c:v>624</c:v>
                </c:pt>
                <c:pt idx="16">
                  <c:v>209</c:v>
                </c:pt>
                <c:pt idx="17">
                  <c:v>65</c:v>
                </c:pt>
                <c:pt idx="18">
                  <c:v>2950</c:v>
                </c:pt>
                <c:pt idx="19">
                  <c:v>157</c:v>
                </c:pt>
                <c:pt idx="20">
                  <c:v>732</c:v>
                </c:pt>
                <c:pt idx="21">
                  <c:v>724</c:v>
                </c:pt>
                <c:pt idx="22">
                  <c:v>109</c:v>
                </c:pt>
                <c:pt idx="23">
                  <c:v>585</c:v>
                </c:pt>
                <c:pt idx="24">
                  <c:v>500</c:v>
                </c:pt>
                <c:pt idx="25">
                  <c:v>512</c:v>
                </c:pt>
                <c:pt idx="26">
                  <c:v>232</c:v>
                </c:pt>
                <c:pt idx="27">
                  <c:v>1526</c:v>
                </c:pt>
                <c:pt idx="28">
                  <c:v>128</c:v>
                </c:pt>
                <c:pt idx="29">
                  <c:v>967</c:v>
                </c:pt>
                <c:pt idx="30">
                  <c:v>228</c:v>
                </c:pt>
                <c:pt idx="3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9-413D-B1A5-77D925EDFA9D}"/>
            </c:ext>
          </c:extLst>
        </c:ser>
        <c:ser>
          <c:idx val="1"/>
          <c:order val="1"/>
          <c:tx>
            <c:strRef>
              <c:f>'1.2.2'!$C$5:$C$6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100</c:v>
                </c:pt>
                <c:pt idx="1">
                  <c:v>83</c:v>
                </c:pt>
                <c:pt idx="2">
                  <c:v>23</c:v>
                </c:pt>
                <c:pt idx="3">
                  <c:v>45</c:v>
                </c:pt>
                <c:pt idx="4">
                  <c:v>57</c:v>
                </c:pt>
                <c:pt idx="5">
                  <c:v>234</c:v>
                </c:pt>
                <c:pt idx="6">
                  <c:v>1202</c:v>
                </c:pt>
                <c:pt idx="7">
                  <c:v>240</c:v>
                </c:pt>
                <c:pt idx="8">
                  <c:v>104</c:v>
                </c:pt>
                <c:pt idx="9">
                  <c:v>73</c:v>
                </c:pt>
                <c:pt idx="10">
                  <c:v>276</c:v>
                </c:pt>
                <c:pt idx="11">
                  <c:v>278</c:v>
                </c:pt>
                <c:pt idx="12">
                  <c:v>45</c:v>
                </c:pt>
                <c:pt idx="13">
                  <c:v>135</c:v>
                </c:pt>
                <c:pt idx="14">
                  <c:v>340</c:v>
                </c:pt>
                <c:pt idx="15">
                  <c:v>119</c:v>
                </c:pt>
                <c:pt idx="16">
                  <c:v>25</c:v>
                </c:pt>
                <c:pt idx="17">
                  <c:v>9</c:v>
                </c:pt>
                <c:pt idx="18">
                  <c:v>723</c:v>
                </c:pt>
                <c:pt idx="19">
                  <c:v>53</c:v>
                </c:pt>
                <c:pt idx="20">
                  <c:v>115</c:v>
                </c:pt>
                <c:pt idx="21">
                  <c:v>133</c:v>
                </c:pt>
                <c:pt idx="22">
                  <c:v>32</c:v>
                </c:pt>
                <c:pt idx="23">
                  <c:v>139</c:v>
                </c:pt>
                <c:pt idx="24">
                  <c:v>110</c:v>
                </c:pt>
                <c:pt idx="25">
                  <c:v>154</c:v>
                </c:pt>
                <c:pt idx="26">
                  <c:v>143</c:v>
                </c:pt>
                <c:pt idx="27">
                  <c:v>448</c:v>
                </c:pt>
                <c:pt idx="28">
                  <c:v>22</c:v>
                </c:pt>
                <c:pt idx="29">
                  <c:v>385</c:v>
                </c:pt>
                <c:pt idx="30">
                  <c:v>58</c:v>
                </c:pt>
                <c:pt idx="3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9-413D-B1A5-77D925ED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11872"/>
        <c:axId val="444608736"/>
      </c:lineChart>
      <c:catAx>
        <c:axId val="44461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8736"/>
        <c:crosses val="autoZero"/>
        <c:auto val="1"/>
        <c:lblAlgn val="ctr"/>
        <c:lblOffset val="100"/>
        <c:noMultiLvlLbl val="0"/>
      </c:catAx>
      <c:valAx>
        <c:axId val="444608736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738E-2"/>
          <c:y val="0.17129629629629628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5B-49B1-94E4-E5E2A6FCBF0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95B-49B1-94E4-E5E2A6FCBF03}"/>
              </c:ext>
            </c:extLst>
          </c:dPt>
          <c:dLbls>
            <c:dLbl>
              <c:idx val="0"/>
              <c:layout>
                <c:manualLayout>
                  <c:x val="-7.5976815398075298E-2"/>
                  <c:y val="-0.141042942548848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B-49B1-94E4-E5E2A6FCBF03}"/>
                </c:ext>
              </c:extLst>
            </c:dLbl>
            <c:dLbl>
              <c:idx val="1"/>
              <c:layout>
                <c:manualLayout>
                  <c:x val="7.7914260717410325E-2"/>
                  <c:y val="0.12252478856809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B-49B1-94E4-E5E2A6FC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80.595600013075739</c:v>
                </c:pt>
                <c:pt idx="1">
                  <c:v>19.404399986924258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5B-49B1-94E4-E5E2A6FC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84667541557305"/>
          <c:y val="0.41589895013123357"/>
          <c:w val="0.33259776902887139"/>
          <c:h val="0.27931321084864391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2286</c:v>
                </c:pt>
                <c:pt idx="1">
                  <c:v>5069</c:v>
                </c:pt>
                <c:pt idx="2">
                  <c:v>335</c:v>
                </c:pt>
                <c:pt idx="3">
                  <c:v>193</c:v>
                </c:pt>
                <c:pt idx="4">
                  <c:v>1972</c:v>
                </c:pt>
                <c:pt idx="5">
                  <c:v>4297</c:v>
                </c:pt>
                <c:pt idx="6">
                  <c:v>41187</c:v>
                </c:pt>
                <c:pt idx="7">
                  <c:v>3009</c:v>
                </c:pt>
                <c:pt idx="8">
                  <c:v>1541</c:v>
                </c:pt>
                <c:pt idx="9">
                  <c:v>1584</c:v>
                </c:pt>
                <c:pt idx="10">
                  <c:v>14605</c:v>
                </c:pt>
                <c:pt idx="11">
                  <c:v>8158</c:v>
                </c:pt>
                <c:pt idx="12">
                  <c:v>1861</c:v>
                </c:pt>
                <c:pt idx="13">
                  <c:v>9298</c:v>
                </c:pt>
                <c:pt idx="14">
                  <c:v>12673</c:v>
                </c:pt>
                <c:pt idx="15">
                  <c:v>6061</c:v>
                </c:pt>
                <c:pt idx="16">
                  <c:v>2612</c:v>
                </c:pt>
                <c:pt idx="17">
                  <c:v>549</c:v>
                </c:pt>
                <c:pt idx="18">
                  <c:v>10231</c:v>
                </c:pt>
                <c:pt idx="19">
                  <c:v>1086</c:v>
                </c:pt>
                <c:pt idx="20">
                  <c:v>7706</c:v>
                </c:pt>
                <c:pt idx="21">
                  <c:v>4015</c:v>
                </c:pt>
                <c:pt idx="22">
                  <c:v>357</c:v>
                </c:pt>
                <c:pt idx="23">
                  <c:v>4152</c:v>
                </c:pt>
                <c:pt idx="24">
                  <c:v>4959</c:v>
                </c:pt>
                <c:pt idx="25">
                  <c:v>3697</c:v>
                </c:pt>
                <c:pt idx="26">
                  <c:v>895</c:v>
                </c:pt>
                <c:pt idx="27">
                  <c:v>7921</c:v>
                </c:pt>
                <c:pt idx="28">
                  <c:v>1501</c:v>
                </c:pt>
                <c:pt idx="29">
                  <c:v>6179</c:v>
                </c:pt>
                <c:pt idx="30">
                  <c:v>836</c:v>
                </c:pt>
                <c:pt idx="31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9-4447-BA2D-F89937DE002E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109</c:v>
                </c:pt>
                <c:pt idx="1">
                  <c:v>103</c:v>
                </c:pt>
                <c:pt idx="2">
                  <c:v>26</c:v>
                </c:pt>
                <c:pt idx="3">
                  <c:v>14</c:v>
                </c:pt>
                <c:pt idx="4">
                  <c:v>85</c:v>
                </c:pt>
                <c:pt idx="5">
                  <c:v>491</c:v>
                </c:pt>
                <c:pt idx="6">
                  <c:v>1859</c:v>
                </c:pt>
                <c:pt idx="7">
                  <c:v>143</c:v>
                </c:pt>
                <c:pt idx="8">
                  <c:v>153</c:v>
                </c:pt>
                <c:pt idx="9">
                  <c:v>64</c:v>
                </c:pt>
                <c:pt idx="10">
                  <c:v>577</c:v>
                </c:pt>
                <c:pt idx="11">
                  <c:v>513</c:v>
                </c:pt>
                <c:pt idx="12">
                  <c:v>79</c:v>
                </c:pt>
                <c:pt idx="13">
                  <c:v>573</c:v>
                </c:pt>
                <c:pt idx="14">
                  <c:v>560</c:v>
                </c:pt>
                <c:pt idx="15">
                  <c:v>193</c:v>
                </c:pt>
                <c:pt idx="16">
                  <c:v>53</c:v>
                </c:pt>
                <c:pt idx="17">
                  <c:v>13</c:v>
                </c:pt>
                <c:pt idx="18">
                  <c:v>561</c:v>
                </c:pt>
                <c:pt idx="19">
                  <c:v>85</c:v>
                </c:pt>
                <c:pt idx="20">
                  <c:v>171</c:v>
                </c:pt>
                <c:pt idx="21">
                  <c:v>206</c:v>
                </c:pt>
                <c:pt idx="22">
                  <c:v>20</c:v>
                </c:pt>
                <c:pt idx="23">
                  <c:v>168</c:v>
                </c:pt>
                <c:pt idx="24">
                  <c:v>90</c:v>
                </c:pt>
                <c:pt idx="25">
                  <c:v>193</c:v>
                </c:pt>
                <c:pt idx="26">
                  <c:v>136</c:v>
                </c:pt>
                <c:pt idx="27">
                  <c:v>483</c:v>
                </c:pt>
                <c:pt idx="28">
                  <c:v>45</c:v>
                </c:pt>
                <c:pt idx="29">
                  <c:v>523</c:v>
                </c:pt>
                <c:pt idx="30">
                  <c:v>41</c:v>
                </c:pt>
                <c:pt idx="3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447-BA2D-F89937DE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09912"/>
        <c:axId val="444606776"/>
      </c:lineChart>
      <c:catAx>
        <c:axId val="444609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6776"/>
        <c:crosses val="autoZero"/>
        <c:auto val="1"/>
        <c:lblAlgn val="ctr"/>
        <c:lblOffset val="100"/>
        <c:noMultiLvlLbl val="0"/>
      </c:catAx>
      <c:valAx>
        <c:axId val="444606776"/>
        <c:scaling>
          <c:orientation val="minMax"/>
          <c:max val="4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2021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2286</c:v>
                </c:pt>
                <c:pt idx="1">
                  <c:v>5069</c:v>
                </c:pt>
                <c:pt idx="2">
                  <c:v>335</c:v>
                </c:pt>
                <c:pt idx="3">
                  <c:v>193</c:v>
                </c:pt>
                <c:pt idx="4">
                  <c:v>1972</c:v>
                </c:pt>
                <c:pt idx="5">
                  <c:v>4297</c:v>
                </c:pt>
                <c:pt idx="6">
                  <c:v>41187</c:v>
                </c:pt>
                <c:pt idx="7">
                  <c:v>3009</c:v>
                </c:pt>
                <c:pt idx="8">
                  <c:v>1541</c:v>
                </c:pt>
                <c:pt idx="9">
                  <c:v>1584</c:v>
                </c:pt>
                <c:pt idx="10">
                  <c:v>14605</c:v>
                </c:pt>
                <c:pt idx="11">
                  <c:v>8158</c:v>
                </c:pt>
                <c:pt idx="12">
                  <c:v>1861</c:v>
                </c:pt>
                <c:pt idx="13">
                  <c:v>9298</c:v>
                </c:pt>
                <c:pt idx="14">
                  <c:v>12673</c:v>
                </c:pt>
                <c:pt idx="15">
                  <c:v>6061</c:v>
                </c:pt>
                <c:pt idx="16">
                  <c:v>2612</c:v>
                </c:pt>
                <c:pt idx="17">
                  <c:v>549</c:v>
                </c:pt>
                <c:pt idx="18">
                  <c:v>10231</c:v>
                </c:pt>
                <c:pt idx="19">
                  <c:v>1086</c:v>
                </c:pt>
                <c:pt idx="20">
                  <c:v>7706</c:v>
                </c:pt>
                <c:pt idx="21">
                  <c:v>4015</c:v>
                </c:pt>
                <c:pt idx="22">
                  <c:v>357</c:v>
                </c:pt>
                <c:pt idx="23">
                  <c:v>4152</c:v>
                </c:pt>
                <c:pt idx="24">
                  <c:v>4959</c:v>
                </c:pt>
                <c:pt idx="25">
                  <c:v>3697</c:v>
                </c:pt>
                <c:pt idx="26">
                  <c:v>895</c:v>
                </c:pt>
                <c:pt idx="27">
                  <c:v>7921</c:v>
                </c:pt>
                <c:pt idx="28">
                  <c:v>1501</c:v>
                </c:pt>
                <c:pt idx="29">
                  <c:v>6179</c:v>
                </c:pt>
                <c:pt idx="30">
                  <c:v>836</c:v>
                </c:pt>
                <c:pt idx="31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E2D-99E9-CB8C38421BA0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109</c:v>
                </c:pt>
                <c:pt idx="1">
                  <c:v>103</c:v>
                </c:pt>
                <c:pt idx="2">
                  <c:v>26</c:v>
                </c:pt>
                <c:pt idx="3">
                  <c:v>14</c:v>
                </c:pt>
                <c:pt idx="4">
                  <c:v>85</c:v>
                </c:pt>
                <c:pt idx="5">
                  <c:v>491</c:v>
                </c:pt>
                <c:pt idx="6">
                  <c:v>1859</c:v>
                </c:pt>
                <c:pt idx="7">
                  <c:v>143</c:v>
                </c:pt>
                <c:pt idx="8">
                  <c:v>153</c:v>
                </c:pt>
                <c:pt idx="9">
                  <c:v>64</c:v>
                </c:pt>
                <c:pt idx="10">
                  <c:v>577</c:v>
                </c:pt>
                <c:pt idx="11">
                  <c:v>513</c:v>
                </c:pt>
                <c:pt idx="12">
                  <c:v>79</c:v>
                </c:pt>
                <c:pt idx="13">
                  <c:v>573</c:v>
                </c:pt>
                <c:pt idx="14">
                  <c:v>560</c:v>
                </c:pt>
                <c:pt idx="15">
                  <c:v>193</c:v>
                </c:pt>
                <c:pt idx="16">
                  <c:v>53</c:v>
                </c:pt>
                <c:pt idx="17">
                  <c:v>13</c:v>
                </c:pt>
                <c:pt idx="18">
                  <c:v>561</c:v>
                </c:pt>
                <c:pt idx="19">
                  <c:v>85</c:v>
                </c:pt>
                <c:pt idx="20">
                  <c:v>171</c:v>
                </c:pt>
                <c:pt idx="21">
                  <c:v>206</c:v>
                </c:pt>
                <c:pt idx="22">
                  <c:v>20</c:v>
                </c:pt>
                <c:pt idx="23">
                  <c:v>168</c:v>
                </c:pt>
                <c:pt idx="24">
                  <c:v>90</c:v>
                </c:pt>
                <c:pt idx="25">
                  <c:v>193</c:v>
                </c:pt>
                <c:pt idx="26">
                  <c:v>136</c:v>
                </c:pt>
                <c:pt idx="27">
                  <c:v>483</c:v>
                </c:pt>
                <c:pt idx="28">
                  <c:v>45</c:v>
                </c:pt>
                <c:pt idx="29">
                  <c:v>523</c:v>
                </c:pt>
                <c:pt idx="30">
                  <c:v>41</c:v>
                </c:pt>
                <c:pt idx="3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D-4E2D-99E9-CB8C3842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09520"/>
        <c:axId val="444607560"/>
      </c:barChart>
      <c:catAx>
        <c:axId val="44460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7560"/>
        <c:crosses val="autoZero"/>
        <c:auto val="1"/>
        <c:lblAlgn val="ctr"/>
        <c:lblOffset val="100"/>
        <c:noMultiLvlLbl val="0"/>
      </c:catAx>
      <c:valAx>
        <c:axId val="444607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2021</a:t>
            </a:r>
          </a:p>
        </c:rich>
      </c:tx>
      <c:layout>
        <c:manualLayout>
          <c:xMode val="edge"/>
          <c:yMode val="edge"/>
          <c:x val="0.15063493568835171"/>
          <c:y val="2.44188877021287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91158530765677E-2"/>
          <c:y val="0.13425205130115833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EECE1">
                  <a:lumMod val="50000"/>
                </a:srgbClr>
              </a:solidFill>
            </a:ln>
          </c:spPr>
          <c:marker>
            <c:symbol val="diamond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 i="0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C6-401A-95DC-9DBABE9106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 sz="800" b="1" i="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'1.1.2'!$A$7:$A$34</c:f>
              <c:strCache>
                <c:ptCount val="28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Cama B o cuello G                                 </c:v>
                </c:pt>
                <c:pt idx="6">
                  <c:v>Chasís portacontenedor</c:v>
                </c:pt>
                <c:pt idx="7">
                  <c:v>Equipo especializado                                   </c:v>
                </c:pt>
                <c:pt idx="8">
                  <c:v>Estaca o plataforma                                   </c:v>
                </c:pt>
                <c:pt idx="9">
                  <c:v>Estacas                                      </c:v>
                </c:pt>
                <c:pt idx="10">
                  <c:v>Góndola madrina                                 </c:v>
                </c:pt>
                <c:pt idx="11">
                  <c:v>Grúa industrial</c:v>
                </c:pt>
                <c:pt idx="12">
                  <c:v>Jaula                                            </c:v>
                </c:pt>
                <c:pt idx="13">
                  <c:v>Media redila                                      </c:v>
                </c:pt>
                <c:pt idx="14">
                  <c:v>Pallet o Celdillas                                </c:v>
                </c:pt>
                <c:pt idx="15">
                  <c:v>Plataforma o jaula</c:v>
                </c:pt>
                <c:pt idx="16">
                  <c:v>Plataforma con grúa                                 </c:v>
                </c:pt>
                <c:pt idx="17">
                  <c:v>Plataforma                                       </c:v>
                </c:pt>
                <c:pt idx="18">
                  <c:v>Redilas o plataforma</c:v>
                </c:pt>
                <c:pt idx="19">
                  <c:v>Redilas                                          </c:v>
                </c:pt>
                <c:pt idx="20">
                  <c:v>Revolvedora                                     </c:v>
                </c:pt>
                <c:pt idx="21">
                  <c:v>Semicaja                                      </c:v>
                </c:pt>
                <c:pt idx="22">
                  <c:v>Tanque                                           </c:v>
                </c:pt>
                <c:pt idx="23">
                  <c:v>Tanque o redilas                             </c:v>
                </c:pt>
                <c:pt idx="24">
                  <c:v>Tolva                                             </c:v>
                </c:pt>
                <c:pt idx="25">
                  <c:v>Tractor                                    </c:v>
                </c:pt>
                <c:pt idx="26">
                  <c:v>Volteo                                          </c:v>
                </c:pt>
                <c:pt idx="27">
                  <c:v>Volteo desmontable                           </c:v>
                </c:pt>
              </c:strCache>
            </c:strRef>
          </c:cat>
          <c:val>
            <c:numRef>
              <c:f>'1.1.2'!$B$7:$B$34</c:f>
              <c:numCache>
                <c:formatCode>#,##0</c:formatCode>
                <c:ptCount val="28"/>
                <c:pt idx="0">
                  <c:v>513</c:v>
                </c:pt>
                <c:pt idx="1">
                  <c:v>104456</c:v>
                </c:pt>
                <c:pt idx="2">
                  <c:v>939</c:v>
                </c:pt>
                <c:pt idx="3">
                  <c:v>179481</c:v>
                </c:pt>
                <c:pt idx="4">
                  <c:v>85098</c:v>
                </c:pt>
                <c:pt idx="5">
                  <c:v>13451</c:v>
                </c:pt>
                <c:pt idx="6">
                  <c:v>37805</c:v>
                </c:pt>
                <c:pt idx="7">
                  <c:v>1741</c:v>
                </c:pt>
                <c:pt idx="8">
                  <c:v>3750</c:v>
                </c:pt>
                <c:pt idx="9">
                  <c:v>35662</c:v>
                </c:pt>
                <c:pt idx="10">
                  <c:v>8243</c:v>
                </c:pt>
                <c:pt idx="11">
                  <c:v>520</c:v>
                </c:pt>
                <c:pt idx="12">
                  <c:v>41207</c:v>
                </c:pt>
                <c:pt idx="13">
                  <c:v>62</c:v>
                </c:pt>
                <c:pt idx="14">
                  <c:v>2749</c:v>
                </c:pt>
                <c:pt idx="15">
                  <c:v>5497</c:v>
                </c:pt>
                <c:pt idx="16">
                  <c:v>2067</c:v>
                </c:pt>
                <c:pt idx="17">
                  <c:v>119393</c:v>
                </c:pt>
                <c:pt idx="18">
                  <c:v>7356</c:v>
                </c:pt>
                <c:pt idx="19">
                  <c:v>27165</c:v>
                </c:pt>
                <c:pt idx="20">
                  <c:v>1239</c:v>
                </c:pt>
                <c:pt idx="21">
                  <c:v>86</c:v>
                </c:pt>
                <c:pt idx="22">
                  <c:v>68137</c:v>
                </c:pt>
                <c:pt idx="23">
                  <c:v>155</c:v>
                </c:pt>
                <c:pt idx="24">
                  <c:v>15290</c:v>
                </c:pt>
                <c:pt idx="25">
                  <c:v>388997</c:v>
                </c:pt>
                <c:pt idx="26">
                  <c:v>49765</c:v>
                </c:pt>
                <c:pt idx="27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4-4FFF-B118-1D1E42AAD6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0298296"/>
        <c:axId val="440130608"/>
      </c:lineChart>
      <c:catAx>
        <c:axId val="370298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lang="es-ES" sz="850" b="1"/>
            </a:pPr>
            <a:endParaRPr lang="es-MX"/>
          </a:p>
        </c:txPr>
        <c:crossAx val="440130608"/>
        <c:crosses val="autoZero"/>
        <c:auto val="1"/>
        <c:lblAlgn val="ctr"/>
        <c:lblOffset val="100"/>
        <c:noMultiLvlLbl val="0"/>
      </c:catAx>
      <c:valAx>
        <c:axId val="440130608"/>
        <c:scaling>
          <c:orientation val="minMax"/>
          <c:max val="45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08964635638027E-4"/>
              <c:y val="0.149899732564975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370298296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solidFill>
      <a:srgbClr val="EEECE1">
        <a:lumMod val="90000"/>
      </a:srgb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2021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6851851851851855"/>
          <c:w val="0.43333333333333329"/>
          <c:h val="0.72222222222222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749-4E9B-80FC-0797BE2A9192}"/>
              </c:ext>
            </c:extLst>
          </c:dPt>
          <c:dPt>
            <c:idx val="1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749-4E9B-80FC-0797BE2A9192}"/>
              </c:ext>
            </c:extLst>
          </c:dPt>
          <c:dLbls>
            <c:dLbl>
              <c:idx val="0"/>
              <c:layout>
                <c:manualLayout>
                  <c:x val="9.9803149606294129E-4"/>
                  <c:y val="-0.11620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9-4E9B-80FC-0797BE2A9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95.347634329063794</c:v>
                </c:pt>
                <c:pt idx="1">
                  <c:v>4.6523656709362013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9-4E9B-80FC-0797BE2A9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2021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4-43ED-B422-3EDE6F8A7BC5}"/>
                </c:ext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155476</c:v>
                </c:pt>
                <c:pt idx="1">
                  <c:v>30843</c:v>
                </c:pt>
                <c:pt idx="2">
                  <c:v>4009</c:v>
                </c:pt>
                <c:pt idx="3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4-43ED-B422-3EDE6F8A7BC5}"/>
            </c:ext>
          </c:extLst>
        </c:ser>
        <c:ser>
          <c:idx val="2"/>
          <c:order val="1"/>
          <c:tx>
            <c:strRef>
              <c:f>'1.3.1 '!$E$6:$E$7</c:f>
              <c:strCache>
                <c:ptCount val="2"/>
                <c:pt idx="0">
                  <c:v>Número de 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4-43ED-B422-3EDE6F8A7BC5}"/>
                </c:ext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74-43ED-B422-3EDE6F8A7BC5}"/>
                </c:ext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74-43ED-B422-3EDE6F8A7BC5}"/>
                </c:ext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285054</c:v>
                </c:pt>
                <c:pt idx="1">
                  <c:v>355839</c:v>
                </c:pt>
                <c:pt idx="2">
                  <c:v>203712</c:v>
                </c:pt>
                <c:pt idx="3">
                  <c:v>356448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74-43ED-B422-3EDE6F8A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0304"/>
        <c:axId val="444611480"/>
      </c:barChart>
      <c:catAx>
        <c:axId val="44461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11480"/>
        <c:crosses val="autoZero"/>
        <c:auto val="1"/>
        <c:lblAlgn val="ctr"/>
        <c:lblOffset val="100"/>
        <c:noMultiLvlLbl val="0"/>
      </c:catAx>
      <c:valAx>
        <c:axId val="444611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0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2021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B2F-4C85-94D3-2DA7EA0F984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B2F-4C85-94D3-2DA7EA0F98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B2F-4C85-94D3-2DA7EA0F984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B2F-4C85-94D3-2DA7EA0F98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F8F5C-D35F-49A8-A3B3-CC64D29A48C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2F-4C85-94D3-2DA7EA0F98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837FF7-7C9F-45C7-A1FA-A4536E8759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2F-4C85-94D3-2DA7EA0F9849}"/>
                </c:ext>
              </c:extLst>
            </c:dLbl>
            <c:dLbl>
              <c:idx val="2"/>
              <c:layout>
                <c:manualLayout>
                  <c:x val="-4.0162729658792626E-2"/>
                  <c:y val="2.7245552639253426E-3"/>
                </c:manualLayout>
              </c:layout>
              <c:tx>
                <c:rich>
                  <a:bodyPr/>
                  <a:lstStyle/>
                  <a:p>
                    <a:fld id="{8E1FDE45-FFC8-4BDD-B9D7-546DDD7C3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2F-4C85-94D3-2DA7EA0F98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16919E-D63B-408B-91C9-65EB44CAA7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B2F-4C85-94D3-2DA7EA0F9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81.167319237796917</c:v>
                </c:pt>
                <c:pt idx="1">
                  <c:v>16.101801096319498</c:v>
                </c:pt>
                <c:pt idx="2">
                  <c:v>2.0929261289480552</c:v>
                </c:pt>
                <c:pt idx="3">
                  <c:v>0.63795353693552592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F-4C85-94D3-2DA7EA0F9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2021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14F-4528-B43D-BBF345BD167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14F-4528-B43D-BBF345BD167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514F-4528-B43D-BBF345BD167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4F-4528-B43D-BBF345BD167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31B533-6582-426D-9F72-F1A5D79FC9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4F-4528-B43D-BBF345BD1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3A7084-9EA1-4DB8-ACD7-5E5B73A0DC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4F-4528-B43D-BBF345BD16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D5869C-F946-40ED-B7E7-E429535CDC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4F-4528-B43D-BBF345BD16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0B5D22-4B2A-41CD-9C18-FEC4ED1C85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4F-4528-B43D-BBF345BD1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23.733673701327085</c:v>
                </c:pt>
                <c:pt idx="1">
                  <c:v>29.627252086294277</c:v>
                </c:pt>
                <c:pt idx="2">
                  <c:v>16.961116620165804</c:v>
                </c:pt>
                <c:pt idx="3">
                  <c:v>29.677957592212834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4F-4528-B43D-BBF345BD1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2021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3171438007335176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C5-4BF1-BBCD-939F7C10C6F8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9C5-4BF1-BBCD-939F7C10C6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9C5-4BF1-BBCD-939F7C10C6F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9C5-4BF1-BBCD-939F7C10C6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7A3A5AC-00EF-4DA4-BB4C-DD4154875F4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C5-4BF1-BBCD-939F7C10C6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19CE28-F831-41E9-8219-AAC392FA5E3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C5-4BF1-BBCD-939F7C10C6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C58C63-D344-4FCD-9E06-2F5EF8A46C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9C5-4BF1-BBCD-939F7C10C6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3C7BDFB-987B-4D94-B258-A0DED7B6D7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9C5-4BF1-BBCD-939F7C10C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6.9031131833651722</c:v>
                </c:pt>
                <c:pt idx="1">
                  <c:v>13.393293156385122</c:v>
                </c:pt>
                <c:pt idx="2">
                  <c:v>0.7590711528638705</c:v>
                </c:pt>
                <c:pt idx="3">
                  <c:v>78.944522507385841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5-4BF1-BBCD-939F7C10C6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effectLst/>
              </a:rPr>
              <a:t>Tráfico de Toneladas-km 2021</a:t>
            </a:r>
            <a:endParaRPr lang="es-MX" sz="1400">
              <a:effectLst/>
            </a:endParaRPr>
          </a:p>
        </c:rich>
      </c:tx>
      <c:layout>
        <c:manualLayout>
          <c:xMode val="edge"/>
          <c:yMode val="edge"/>
          <c:x val="0.24581233595800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F0-477C-92DE-7CBE0A0C3B35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F0-477C-92DE-7CBE0A0C3B3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CF0-477C-92DE-7CBE0A0C3B3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CF0-477C-92DE-7CBE0A0C3B35}"/>
              </c:ext>
            </c:extLst>
          </c:dPt>
          <c:dLbls>
            <c:dLbl>
              <c:idx val="0"/>
              <c:layout>
                <c:manualLayout>
                  <c:x val="-8.4474846894138228E-2"/>
                  <c:y val="2.5207786526684163E-3"/>
                </c:manualLayout>
              </c:layout>
              <c:tx>
                <c:rich>
                  <a:bodyPr/>
                  <a:lstStyle/>
                  <a:p>
                    <a:fld id="{1B2C23B1-2F79-4C42-BF53-8B867C1EED1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F0-477C-92DE-7CBE0A0C3B35}"/>
                </c:ext>
              </c:extLst>
            </c:dLbl>
            <c:dLbl>
              <c:idx val="1"/>
              <c:layout>
                <c:manualLayout>
                  <c:x val="-5.0207239720034998E-2"/>
                  <c:y val="0.10039297171186935"/>
                </c:manualLayout>
              </c:layout>
              <c:tx>
                <c:rich>
                  <a:bodyPr/>
                  <a:lstStyle/>
                  <a:p>
                    <a:fld id="{4AC34EDF-BDB8-46A4-AB91-66CC2DB5D3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F0-477C-92DE-7CBE0A0C3B35}"/>
                </c:ext>
              </c:extLst>
            </c:dLbl>
            <c:dLbl>
              <c:idx val="2"/>
              <c:layout>
                <c:manualLayout>
                  <c:x val="4.5831146106737166E-3"/>
                  <c:y val="-1.5017862350539516E-2"/>
                </c:manualLayout>
              </c:layout>
              <c:tx>
                <c:rich>
                  <a:bodyPr/>
                  <a:lstStyle/>
                  <a:p>
                    <a:fld id="{7944BD12-608D-4161-97D0-FF5EA6D4FC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F0-477C-92DE-7CBE0A0C3B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5F926-CD25-49A3-B879-756C59DFAAF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CF0-477C-92DE-7CBE0A0C3B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2.8259061314160174</c:v>
                </c:pt>
                <c:pt idx="1">
                  <c:v>6.3917990812861989</c:v>
                </c:pt>
                <c:pt idx="2">
                  <c:v>0.6146147393648892</c:v>
                </c:pt>
                <c:pt idx="3">
                  <c:v>90.16768004793289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F0-477C-92DE-7CBE0A0C3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2021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1-461C-A8CD-D27EFF6333FD}"/>
                </c:ext>
              </c:extLst>
            </c:dLbl>
            <c:dLbl>
              <c:idx val="3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28753</c:v>
                </c:pt>
                <c:pt idx="1">
                  <c:v>66033</c:v>
                </c:pt>
                <c:pt idx="2">
                  <c:v>3707</c:v>
                </c:pt>
                <c:pt idx="3">
                  <c:v>368624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1-461C-A8CD-D27EFF6333FD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1-461C-A8CD-D27EFF6333FD}"/>
                </c:ext>
              </c:extLst>
            </c:dLbl>
            <c:dLbl>
              <c:idx val="1"/>
              <c:layout>
                <c:manualLayout>
                  <c:x val="7.9051383399208527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4-4093-860D-C2D677B141E3}"/>
                </c:ext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1-461C-A8CD-D27EFF6333FD}"/>
                </c:ext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8142</c:v>
                </c:pt>
                <c:pt idx="1">
                  <c:v>5550</c:v>
                </c:pt>
                <c:pt idx="2">
                  <c:v>350</c:v>
                </c:pt>
                <c:pt idx="3">
                  <c:v>53310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1-461C-A8CD-D27EFF63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2656"/>
        <c:axId val="444611088"/>
      </c:barChart>
      <c:catAx>
        <c:axId val="44461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44611088"/>
        <c:crosses val="autoZero"/>
        <c:auto val="1"/>
        <c:lblAlgn val="ctr"/>
        <c:lblOffset val="100"/>
        <c:noMultiLvlLbl val="0"/>
      </c:catAx>
      <c:valAx>
        <c:axId val="444611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2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2021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D-4D7E-9683-BB683AC9556F}"/>
                </c:ext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D-4D7E-9683-BB683AC9556F}"/>
                </c:ext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5506249</c:v>
                </c:pt>
                <c:pt idx="1">
                  <c:v>14761189</c:v>
                </c:pt>
                <c:pt idx="2">
                  <c:v>1405999</c:v>
                </c:pt>
                <c:pt idx="3">
                  <c:v>197213449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D-4D7E-9683-BB683AC9556F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D-4D7E-9683-BB683AC9556F}"/>
                </c:ext>
              </c:extLst>
            </c:dLbl>
            <c:dLbl>
              <c:idx val="1"/>
              <c:layout>
                <c:manualLayout>
                  <c:x val="2.1018372703412072E-2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D-4D7E-9683-BB683AC9556F}"/>
                </c:ext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D-4D7E-9683-BB683AC9556F}"/>
                </c:ext>
              </c:extLst>
            </c:dLbl>
            <c:dLbl>
              <c:idx val="3"/>
              <c:layout>
                <c:manualLayout>
                  <c:x val="5.352683855694413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1568407</c:v>
                </c:pt>
                <c:pt idx="1">
                  <c:v>1240680</c:v>
                </c:pt>
                <c:pt idx="2">
                  <c:v>132689</c:v>
                </c:pt>
                <c:pt idx="3">
                  <c:v>28521338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D-4D7E-9683-BB683AC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56328"/>
        <c:axId val="444862208"/>
      </c:barChart>
      <c:catAx>
        <c:axId val="444856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862208"/>
        <c:crosses val="autoZero"/>
        <c:auto val="1"/>
        <c:lblAlgn val="ctr"/>
        <c:lblOffset val="100"/>
        <c:noMultiLvlLbl val="0"/>
      </c:catAx>
      <c:valAx>
        <c:axId val="444862208"/>
        <c:scaling>
          <c:orientation val="minMax"/>
          <c:max val="220000000.00000003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444856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2021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43875765529302E-2"/>
          <c:y val="0.18958333333333335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38-47E2-BB8F-82A4BDC2F7A5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38-47E2-BB8F-82A4BDC2F7A5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CB38-47E2-BB8F-82A4BDC2F7A5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CB38-47E2-BB8F-82A4BDC2F7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A78E1C2-7411-4347-8026-106D8FAAE8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38-47E2-BB8F-82A4BDC2F7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E1BF79-383A-4935-A5D7-545FB4E1D9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38-47E2-BB8F-82A4BDC2F7A5}"/>
                </c:ext>
              </c:extLst>
            </c:dLbl>
            <c:dLbl>
              <c:idx val="2"/>
              <c:layout>
                <c:manualLayout>
                  <c:x val="-9.8330052493438326E-3"/>
                  <c:y val="-5.6945538057742821E-2"/>
                </c:manualLayout>
              </c:layout>
              <c:tx>
                <c:rich>
                  <a:bodyPr/>
                  <a:lstStyle/>
                  <a:p>
                    <a:fld id="{CD92F543-E0D1-4E7B-84B3-F99AD4A85D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38-47E2-BB8F-82A4BDC2F7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E9033B-DF2A-472E-85E3-C23B17716D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38-47E2-BB8F-82A4BDC2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6.1554171652926355</c:v>
                </c:pt>
                <c:pt idx="1">
                  <c:v>14.136287054421055</c:v>
                </c:pt>
                <c:pt idx="2">
                  <c:v>0.79359132722636938</c:v>
                </c:pt>
                <c:pt idx="3">
                  <c:v>78.91470445305994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38-47E2-BB8F-82A4BDC2F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2</a:t>
            </a:r>
            <a:r>
              <a:rPr lang="en-US" sz="1200"/>
              <a:t>021</a:t>
            </a:r>
          </a:p>
        </c:rich>
      </c:tx>
      <c:layout>
        <c:manualLayout>
          <c:xMode val="edge"/>
          <c:yMode val="edge"/>
          <c:x val="0.265390121689334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C3-461A-BAB6-9F5E393D6C48}"/>
              </c:ext>
            </c:extLst>
          </c:dPt>
          <c:dPt>
            <c:idx val="1"/>
            <c:bubble3D val="0"/>
            <c:explosion val="2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8C3-461A-BAB6-9F5E393D6C48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8C3-461A-BAB6-9F5E393D6C48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8C3-461A-BAB6-9F5E393D6C48}"/>
              </c:ext>
            </c:extLst>
          </c:dPt>
          <c:dLbls>
            <c:dLbl>
              <c:idx val="0"/>
              <c:layout>
                <c:manualLayout>
                  <c:x val="-8.5109216719810879E-2"/>
                  <c:y val="1.0863589967920676E-2"/>
                </c:manualLayout>
              </c:layout>
              <c:tx>
                <c:rich>
                  <a:bodyPr/>
                  <a:lstStyle/>
                  <a:p>
                    <a:fld id="{A9346850-7587-4F7B-AE18-6839E5C530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3-461A-BAB6-9F5E393D6C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3ED155C-AEE3-4075-83A1-27A80B4207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C3-461A-BAB6-9F5E393D6C48}"/>
                </c:ext>
              </c:extLst>
            </c:dLbl>
            <c:dLbl>
              <c:idx val="2"/>
              <c:layout>
                <c:manualLayout>
                  <c:x val="2.0236871217544087E-2"/>
                  <c:y val="3.8834937299504227E-2"/>
                </c:manualLayout>
              </c:layout>
              <c:tx>
                <c:rich>
                  <a:bodyPr/>
                  <a:lstStyle/>
                  <a:p>
                    <a:fld id="{6B0EA08E-9A38-434B-B172-4940EE7FE2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3-461A-BAB6-9F5E393D6C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B10FFB-1245-4E89-8375-DAACD75626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3-461A-BAB6-9F5E393D6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2.5155682465143205</c:v>
                </c:pt>
                <c:pt idx="1">
                  <c:v>6.7437521131348177</c:v>
                </c:pt>
                <c:pt idx="2">
                  <c:v>0.7</c:v>
                </c:pt>
                <c:pt idx="3">
                  <c:v>90.098339194244829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3-461A-BAB6-9F5E393D6C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2021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347769028871383E-2"/>
          <c:y val="0.20922317002041413"/>
          <c:w val="0.47384251968503938"/>
          <c:h val="0.78973753280839898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D09-4B42-8394-E24FE17F1494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D09-4B42-8394-E24FE17F14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ED4590-6CBF-4631-AD69-9B8762166D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9-4B42-8394-E24FE17F14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7912F9-3948-498F-AA0E-EC42D8AE12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9-4B42-8394-E24FE17F1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('1.1.3'!$D$6,'1.1.3'!$D$8)</c:f>
              <c:numCache>
                <c:formatCode>0</c:formatCode>
                <c:ptCount val="2"/>
                <c:pt idx="0">
                  <c:v>86.364132140713195</c:v>
                </c:pt>
                <c:pt idx="1">
                  <c:v>13.63586785928681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9-4B42-8394-E24FE17F1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2021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AF-42F5-AF93-2E032952006B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AF-42F5-AF93-2E032952006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3AF-42F5-AF93-2E032952006B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43AF-42F5-AF93-2E03295200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63BF8C-0311-46F2-94E0-C11C47E78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AF-42F5-AF93-2E03295200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641A47-FA90-4480-B2D2-9BC847DF47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AF-42F5-AF93-2E032952006B}"/>
                </c:ext>
              </c:extLst>
            </c:dLbl>
            <c:dLbl>
              <c:idx val="2"/>
              <c:layout>
                <c:manualLayout>
                  <c:x val="-1.8392607174103237E-2"/>
                  <c:y val="-6.3196631671041115E-2"/>
                </c:manualLayout>
              </c:layout>
              <c:tx>
                <c:rich>
                  <a:bodyPr/>
                  <a:lstStyle/>
                  <a:p>
                    <a:fld id="{341EC702-167E-4106-8FA1-A6292C5FF6B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AF-42F5-AF93-2E03295200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C41413-7BE6-4B5B-94A8-C03CC67575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AF-42F5-AF93-2E0329520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12.088727877420121</c:v>
                </c:pt>
                <c:pt idx="1">
                  <c:v>8.2402898206437811</c:v>
                </c:pt>
                <c:pt idx="2">
                  <c:v>0.51965791661717542</c:v>
                </c:pt>
                <c:pt idx="3">
                  <c:v>79.151324385318915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F-42F5-AF93-2E03295200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</a:t>
            </a:r>
            <a:r>
              <a:rPr lang="en-US" sz="1200"/>
              <a:t>2021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BD-4053-A8F2-58B91FD9F93B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5BD-4053-A8F2-58B91FD9F93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5BD-4053-A8F2-58B91FD9F93B}"/>
              </c:ext>
            </c:extLst>
          </c:dPt>
          <c:dPt>
            <c:idx val="3"/>
            <c:bubble3D val="0"/>
            <c:explosion val="1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5BD-4053-A8F2-58B91FD9F93B}"/>
              </c:ext>
            </c:extLst>
          </c:dPt>
          <c:dLbls>
            <c:dLbl>
              <c:idx val="0"/>
              <c:layout>
                <c:manualLayout>
                  <c:x val="-2.1544868874861716E-2"/>
                  <c:y val="8.7442767570720323E-2"/>
                </c:manualLayout>
              </c:layout>
              <c:tx>
                <c:rich>
                  <a:bodyPr/>
                  <a:lstStyle/>
                  <a:p>
                    <a:fld id="{BED22271-1AC8-46E9-8427-0C4443FEFD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BD-4053-A8F2-58B91FD9F9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66986E-8E93-4DFE-A8C0-A3C4A3DD9AE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BD-4053-A8F2-58B91FD9F9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121F16-05D5-427E-8FEC-55F3ABEF03E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BD-4053-A8F2-58B91FD9F9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35F7DD7-0F02-4DB6-A868-737DEDC412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5BD-4053-A8F2-58B91FD9F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4.9849070883447837</c:v>
                </c:pt>
                <c:pt idx="1">
                  <c:v>3.9432841898611817</c:v>
                </c:pt>
                <c:pt idx="2">
                  <c:v>0.42172875831680234</c:v>
                </c:pt>
                <c:pt idx="3">
                  <c:v>90.650079963477239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BD-4053-A8F2-58B91FD9F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2021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06-4BC9-AEF2-AE5AE31D23F9}"/>
              </c:ext>
            </c:extLst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406-4BC9-AEF2-AE5AE31D23F9}"/>
              </c:ext>
            </c:extLst>
          </c:dPt>
          <c:dPt>
            <c:idx val="2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406-4BC9-AEF2-AE5AE31D23F9}"/>
              </c:ext>
            </c:extLst>
          </c:dPt>
          <c:dPt>
            <c:idx val="3"/>
            <c:bubble3D val="0"/>
            <c:explosion val="8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406-4BC9-AEF2-AE5AE31D23F9}"/>
              </c:ext>
            </c:extLst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406-4BC9-AEF2-AE5AE31D23F9}"/>
              </c:ext>
            </c:extLst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0406-4BC9-AEF2-AE5AE31D23F9}"/>
              </c:ext>
            </c:extLst>
          </c:dPt>
          <c:dLbls>
            <c:dLbl>
              <c:idx val="0"/>
              <c:layout>
                <c:manualLayout>
                  <c:x val="-6.9786745406824197E-2"/>
                  <c:y val="-9.7222222222222224E-2"/>
                </c:manualLayout>
              </c:layout>
              <c:tx>
                <c:rich>
                  <a:bodyPr/>
                  <a:lstStyle/>
                  <a:p>
                    <a:fld id="{F3160C8C-6C0C-4E60-BACE-69CD913EE75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06-4BC9-AEF2-AE5AE31D23F9}"/>
                </c:ext>
              </c:extLst>
            </c:dLbl>
            <c:dLbl>
              <c:idx val="1"/>
              <c:layout>
                <c:manualLayout>
                  <c:x val="6.2570756780402456E-2"/>
                  <c:y val="6.8672717993584181E-2"/>
                </c:manualLayout>
              </c:layout>
              <c:tx>
                <c:rich>
                  <a:bodyPr/>
                  <a:lstStyle/>
                  <a:p>
                    <a:fld id="{44A32A9A-D3FC-4A31-A72F-41143ACE99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06-4BC9-AEF2-AE5AE31D23F9}"/>
                </c:ext>
              </c:extLst>
            </c:dLbl>
            <c:dLbl>
              <c:idx val="2"/>
              <c:layout>
                <c:manualLayout>
                  <c:x val="3.0214348206474189E-3"/>
                  <c:y val="-6.2116506270049596E-2"/>
                </c:manualLayout>
              </c:layout>
              <c:tx>
                <c:rich>
                  <a:bodyPr/>
                  <a:lstStyle/>
                  <a:p>
                    <a:fld id="{3C35E4B7-8580-402F-9AB6-FE28453952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06-4BC9-AEF2-AE5AE31D23F9}"/>
                </c:ext>
              </c:extLst>
            </c:dLbl>
            <c:dLbl>
              <c:idx val="3"/>
              <c:layout>
                <c:manualLayout>
                  <c:x val="6.6407917760279961E-2"/>
                  <c:y val="0.11194553805774278"/>
                </c:manualLayout>
              </c:layout>
              <c:tx>
                <c:rich>
                  <a:bodyPr/>
                  <a:lstStyle/>
                  <a:p>
                    <a:fld id="{D9CDDD2C-446E-4E2E-B8AB-9815A87FE93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406-4BC9-AEF2-AE5AE31D2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'1.1.3'!$A$10:$A$13</c:f>
              <c:strCache>
                <c:ptCount val="4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Vehículos voluminosos</c:v>
                </c:pt>
              </c:strCache>
            </c:strRef>
          </c:cat>
          <c:val>
            <c:numRef>
              <c:f>'1.1.3'!$D$10:$D$13</c:f>
              <c:numCache>
                <c:formatCode>0.0</c:formatCode>
                <c:ptCount val="4"/>
                <c:pt idx="0">
                  <c:v>81.174056932113771</c:v>
                </c:pt>
                <c:pt idx="1">
                  <c:v>4.6124537472370459</c:v>
                </c:pt>
                <c:pt idx="2">
                  <c:v>3.1103838216078254</c:v>
                </c:pt>
                <c:pt idx="3">
                  <c:v>11.103105499041362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06-4BC9-AEF2-AE5AE31D23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39584499854184896"/>
          <c:w val="0.31109580052493441"/>
          <c:h val="0.37034703995333923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2021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D5-4CF3-8DB4-CEF1CEB867B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D5-4CF3-8DB4-CEF1CEB867B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D5-4CF3-8DB4-CEF1CEB867BA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D5-4CF3-8DB4-CEF1CEB867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3D5-4CF3-8DB4-CEF1CEB867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2F661E-F666-417C-9707-D16F070B8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D5-4CF3-8DB4-CEF1CEB867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B6E847-E0BC-4849-A8EC-0527342024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D5-4CF3-8DB4-CEF1CEB867BA}"/>
                </c:ext>
              </c:extLst>
            </c:dLbl>
            <c:dLbl>
              <c:idx val="2"/>
              <c:layout>
                <c:manualLayout>
                  <c:x val="1.0457458442694663E-2"/>
                  <c:y val="1.2872557596967045E-2"/>
                </c:manualLayout>
              </c:layout>
              <c:tx>
                <c:rich>
                  <a:bodyPr/>
                  <a:lstStyle/>
                  <a:p>
                    <a:fld id="{FF267B6A-791A-44AF-A579-4C30B02C6A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D5-4CF3-8DB4-CEF1CEB867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133AC0-AB30-4ACC-98D0-8F25672AFF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D5-4CF3-8DB4-CEF1CEB867BA}"/>
                </c:ext>
              </c:extLst>
            </c:dLbl>
            <c:dLbl>
              <c:idx val="4"/>
              <c:layout>
                <c:manualLayout>
                  <c:x val="-6.1520122484689417E-2"/>
                  <c:y val="2.7333770778652667E-2"/>
                </c:manualLayout>
              </c:layout>
              <c:tx>
                <c:rich>
                  <a:bodyPr/>
                  <a:lstStyle/>
                  <a:p>
                    <a:fld id="{7C22AEA1-C148-4842-A28C-2DF4FFF00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D5-4CF3-8DB4-CEF1CEB86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20.112029566566022</c:v>
                </c:pt>
                <c:pt idx="1">
                  <c:v>15.468659770001155</c:v>
                </c:pt>
                <c:pt idx="2">
                  <c:v>0.61822501608671976</c:v>
                </c:pt>
                <c:pt idx="3">
                  <c:v>63.56316718639146</c:v>
                </c:pt>
                <c:pt idx="4">
                  <c:v>0.2379184609546437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D5-4CF3-8DB4-CEF1CEB867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295931758530184"/>
          <c:y val="0.23515128317293671"/>
          <c:w val="0.11148512685914261"/>
          <c:h val="0.557474846894138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2021</a:t>
            </a:r>
            <a:endParaRPr lang="es-ES" sz="1400"/>
          </a:p>
        </c:rich>
      </c:tx>
      <c:layout>
        <c:manualLayout>
          <c:xMode val="edge"/>
          <c:yMode val="edge"/>
          <c:x val="0.146429865280924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29098475366637"/>
          <c:y val="0.24074074074074073"/>
          <c:w val="0.43997317236753858"/>
          <c:h val="0.7592592592592593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2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00-4FA8-9128-1612D28C7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A00-4FA8-9128-1612D28C7CC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A00-4FA8-9128-1612D28C7CC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A00-4FA8-9128-1612D28C7CC7}"/>
              </c:ext>
            </c:extLst>
          </c:dPt>
          <c:dPt>
            <c:idx val="4"/>
            <c:bubble3D val="0"/>
            <c:explosion val="37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A00-4FA8-9128-1612D28C7CC7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00-4FA8-9128-1612D28C7CC7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F-3672-40D7-B65A-65D35F74A3F6}"/>
              </c:ext>
            </c:extLst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3672-40D7-B65A-65D35F74A3F6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3672-40D7-B65A-65D35F74A3F6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3672-40D7-B65A-65D35F74A3F6}"/>
              </c:ext>
            </c:extLst>
          </c:dPt>
          <c:dLbls>
            <c:dLbl>
              <c:idx val="0"/>
              <c:layout>
                <c:manualLayout>
                  <c:x val="4.9100059675639088E-2"/>
                  <c:y val="-8.8433216681248171E-3"/>
                </c:manualLayout>
              </c:layout>
              <c:tx>
                <c:rich>
                  <a:bodyPr/>
                  <a:lstStyle/>
                  <a:p>
                    <a:fld id="{31132488-1E4D-41F7-B124-D1FAFD7A98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A00-4FA8-9128-1612D28C7C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532691-69B8-4CB8-9707-B3040771A2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00-4FA8-9128-1612D28C7C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9EE741-307A-49CD-9D3D-30094F933C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A00-4FA8-9128-1612D28C7CC7}"/>
                </c:ext>
              </c:extLst>
            </c:dLbl>
            <c:dLbl>
              <c:idx val="3"/>
              <c:layout>
                <c:manualLayout>
                  <c:x val="-6.9823243925495229E-2"/>
                  <c:y val="-4.0853747448235641E-3"/>
                </c:manualLayout>
              </c:layout>
              <c:tx>
                <c:rich>
                  <a:bodyPr/>
                  <a:lstStyle/>
                  <a:p>
                    <a:fld id="{C99DFCF6-84AE-45CF-A083-8DC2313AA5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A00-4FA8-9128-1612D28C7C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00-4FA8-9128-1612D28C7C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00-4FA8-9128-1612D28C7CC7}"/>
                </c:ext>
              </c:extLst>
            </c:dLbl>
            <c:dLbl>
              <c:idx val="6"/>
              <c:layout>
                <c:manualLayout>
                  <c:x val="-1.9507913623473171E-2"/>
                  <c:y val="-6.6259113444152806E-2"/>
                </c:manualLayout>
              </c:layout>
              <c:tx>
                <c:rich>
                  <a:bodyPr/>
                  <a:lstStyle/>
                  <a:p>
                    <a:fld id="{252BDBE0-B9F7-4F2A-8C0B-AEE10EF3687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672-40D7-B65A-65D35F74A3F6}"/>
                </c:ext>
              </c:extLst>
            </c:dLbl>
            <c:dLbl>
              <c:idx val="7"/>
              <c:layout>
                <c:manualLayout>
                  <c:x val="8.3778471353052705E-2"/>
                  <c:y val="2.4145158938466024E-2"/>
                </c:manualLayout>
              </c:layout>
              <c:tx>
                <c:rich>
                  <a:bodyPr/>
                  <a:lstStyle/>
                  <a:p>
                    <a:fld id="{558F35CA-B8BF-4DBF-B440-36A5025AD7B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672-40D7-B65A-65D35F74A3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72-40D7-B65A-65D35F74A3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72-40D7-B65A-65D35F74A3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72-40D7-B65A-65D35F74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'1.1.4'!$B$17:$L$17</c:f>
              <c:strCache>
                <c:ptCount val="11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S-4</c:v>
                </c:pt>
                <c:pt idx="4">
                  <c:v>S-5</c:v>
                </c:pt>
                <c:pt idx="5">
                  <c:v>S-6</c:v>
                </c:pt>
                <c:pt idx="6">
                  <c:v>R-2</c:v>
                </c:pt>
                <c:pt idx="7">
                  <c:v>R-3</c:v>
                </c:pt>
                <c:pt idx="8">
                  <c:v>R-4</c:v>
                </c:pt>
                <c:pt idx="9">
                  <c:v>R-5</c:v>
                </c:pt>
                <c:pt idx="10">
                  <c:v>R-6</c:v>
                </c:pt>
              </c:strCache>
            </c:strRef>
          </c:cat>
          <c:val>
            <c:numRef>
              <c:f>'1.1.4'!$B$23:$L$23</c:f>
              <c:numCache>
                <c:formatCode>#,##0.0</c:formatCode>
                <c:ptCount val="11"/>
                <c:pt idx="0">
                  <c:v>0.80545990111751675</c:v>
                </c:pt>
                <c:pt idx="1">
                  <c:v>80.012886012620214</c:v>
                </c:pt>
                <c:pt idx="2">
                  <c:v>18.371483893325347</c:v>
                </c:pt>
                <c:pt idx="3">
                  <c:v>0.12431805909061087</c:v>
                </c:pt>
                <c:pt idx="4">
                  <c:v>1.5308448413052218E-2</c:v>
                </c:pt>
                <c:pt idx="5">
                  <c:v>2.4392582636182106E-2</c:v>
                </c:pt>
                <c:pt idx="6">
                  <c:v>0.48902922567849233</c:v>
                </c:pt>
                <c:pt idx="7">
                  <c:v>0.12196291318091053</c:v>
                </c:pt>
                <c:pt idx="8">
                  <c:v>2.2878560265660458E-2</c:v>
                </c:pt>
                <c:pt idx="9">
                  <c:v>2.8598200332075573E-3</c:v>
                </c:pt>
                <c:pt idx="10">
                  <c:v>9.4205836388013657E-3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00-4FA8-9128-1612D28C7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0075254677672327"/>
          <c:y val="0.16937700495771363"/>
          <c:w val="0.13345268461160664"/>
          <c:h val="0.77698673082531333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2021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891"/>
          <c:y val="0.14162872498080598"/>
          <c:w val="0.87297165059060045"/>
          <c:h val="0.6251422143660614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10549</c:v>
                </c:pt>
                <c:pt idx="1">
                  <c:v>13681</c:v>
                </c:pt>
                <c:pt idx="2">
                  <c:v>1254</c:v>
                </c:pt>
                <c:pt idx="3">
                  <c:v>1065</c:v>
                </c:pt>
                <c:pt idx="4">
                  <c:v>4586</c:v>
                </c:pt>
                <c:pt idx="5">
                  <c:v>17426</c:v>
                </c:pt>
                <c:pt idx="6">
                  <c:v>119919</c:v>
                </c:pt>
                <c:pt idx="7">
                  <c:v>16962</c:v>
                </c:pt>
                <c:pt idx="8">
                  <c:v>5233</c:v>
                </c:pt>
                <c:pt idx="9">
                  <c:v>7103</c:v>
                </c:pt>
                <c:pt idx="10">
                  <c:v>31988</c:v>
                </c:pt>
                <c:pt idx="11">
                  <c:v>33886</c:v>
                </c:pt>
                <c:pt idx="12">
                  <c:v>3949</c:v>
                </c:pt>
                <c:pt idx="13">
                  <c:v>21137</c:v>
                </c:pt>
                <c:pt idx="14">
                  <c:v>41806</c:v>
                </c:pt>
                <c:pt idx="15">
                  <c:v>14807</c:v>
                </c:pt>
                <c:pt idx="16">
                  <c:v>5255</c:v>
                </c:pt>
                <c:pt idx="17">
                  <c:v>1226</c:v>
                </c:pt>
                <c:pt idx="18">
                  <c:v>59293</c:v>
                </c:pt>
                <c:pt idx="19">
                  <c:v>2943</c:v>
                </c:pt>
                <c:pt idx="20">
                  <c:v>17786</c:v>
                </c:pt>
                <c:pt idx="21">
                  <c:v>14320</c:v>
                </c:pt>
                <c:pt idx="22">
                  <c:v>1120</c:v>
                </c:pt>
                <c:pt idx="23">
                  <c:v>12683</c:v>
                </c:pt>
                <c:pt idx="24">
                  <c:v>11050</c:v>
                </c:pt>
                <c:pt idx="25">
                  <c:v>10760</c:v>
                </c:pt>
                <c:pt idx="26">
                  <c:v>4156</c:v>
                </c:pt>
                <c:pt idx="27">
                  <c:v>28836</c:v>
                </c:pt>
                <c:pt idx="28">
                  <c:v>2802</c:v>
                </c:pt>
                <c:pt idx="29">
                  <c:v>20644</c:v>
                </c:pt>
                <c:pt idx="30">
                  <c:v>4643</c:v>
                </c:pt>
                <c:pt idx="31">
                  <c:v>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0-405A-96E6-E21D489798DF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752</c:v>
                </c:pt>
                <c:pt idx="1">
                  <c:v>1056</c:v>
                </c:pt>
                <c:pt idx="2">
                  <c:v>79</c:v>
                </c:pt>
                <c:pt idx="3">
                  <c:v>53</c:v>
                </c:pt>
                <c:pt idx="4">
                  <c:v>130</c:v>
                </c:pt>
                <c:pt idx="5">
                  <c:v>275</c:v>
                </c:pt>
                <c:pt idx="6">
                  <c:v>22445</c:v>
                </c:pt>
                <c:pt idx="7">
                  <c:v>1426</c:v>
                </c:pt>
                <c:pt idx="8">
                  <c:v>391</c:v>
                </c:pt>
                <c:pt idx="9">
                  <c:v>154</c:v>
                </c:pt>
                <c:pt idx="10">
                  <c:v>5102</c:v>
                </c:pt>
                <c:pt idx="11">
                  <c:v>1417</c:v>
                </c:pt>
                <c:pt idx="12">
                  <c:v>168</c:v>
                </c:pt>
                <c:pt idx="13">
                  <c:v>954</c:v>
                </c:pt>
                <c:pt idx="14">
                  <c:v>1993</c:v>
                </c:pt>
                <c:pt idx="15">
                  <c:v>390</c:v>
                </c:pt>
                <c:pt idx="16">
                  <c:v>730</c:v>
                </c:pt>
                <c:pt idx="17">
                  <c:v>27</c:v>
                </c:pt>
                <c:pt idx="18">
                  <c:v>3688</c:v>
                </c:pt>
                <c:pt idx="19">
                  <c:v>100</c:v>
                </c:pt>
                <c:pt idx="20">
                  <c:v>1095</c:v>
                </c:pt>
                <c:pt idx="21">
                  <c:v>2017</c:v>
                </c:pt>
                <c:pt idx="22">
                  <c:v>98</c:v>
                </c:pt>
                <c:pt idx="23">
                  <c:v>1121</c:v>
                </c:pt>
                <c:pt idx="24">
                  <c:v>561</c:v>
                </c:pt>
                <c:pt idx="25">
                  <c:v>167</c:v>
                </c:pt>
                <c:pt idx="26">
                  <c:v>208</c:v>
                </c:pt>
                <c:pt idx="27">
                  <c:v>3151</c:v>
                </c:pt>
                <c:pt idx="28">
                  <c:v>230</c:v>
                </c:pt>
                <c:pt idx="29">
                  <c:v>843</c:v>
                </c:pt>
                <c:pt idx="30">
                  <c:v>207</c:v>
                </c:pt>
                <c:pt idx="3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0-405A-96E6-E21D489798DF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378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47</c:v>
                </c:pt>
                <c:pt idx="5">
                  <c:v>46</c:v>
                </c:pt>
                <c:pt idx="6">
                  <c:v>1562</c:v>
                </c:pt>
                <c:pt idx="7">
                  <c:v>99</c:v>
                </c:pt>
                <c:pt idx="8">
                  <c:v>9</c:v>
                </c:pt>
                <c:pt idx="9">
                  <c:v>9</c:v>
                </c:pt>
                <c:pt idx="10">
                  <c:v>95</c:v>
                </c:pt>
                <c:pt idx="11">
                  <c:v>131</c:v>
                </c:pt>
                <c:pt idx="12">
                  <c:v>16</c:v>
                </c:pt>
                <c:pt idx="13">
                  <c:v>123</c:v>
                </c:pt>
                <c:pt idx="14">
                  <c:v>269</c:v>
                </c:pt>
                <c:pt idx="15">
                  <c:v>78</c:v>
                </c:pt>
                <c:pt idx="16">
                  <c:v>19</c:v>
                </c:pt>
                <c:pt idx="17">
                  <c:v>2</c:v>
                </c:pt>
                <c:pt idx="18">
                  <c:v>528</c:v>
                </c:pt>
                <c:pt idx="19">
                  <c:v>2</c:v>
                </c:pt>
                <c:pt idx="20">
                  <c:v>75</c:v>
                </c:pt>
                <c:pt idx="21">
                  <c:v>171</c:v>
                </c:pt>
                <c:pt idx="22">
                  <c:v>0</c:v>
                </c:pt>
                <c:pt idx="23">
                  <c:v>56</c:v>
                </c:pt>
                <c:pt idx="24">
                  <c:v>41</c:v>
                </c:pt>
                <c:pt idx="25">
                  <c:v>14</c:v>
                </c:pt>
                <c:pt idx="26">
                  <c:v>13</c:v>
                </c:pt>
                <c:pt idx="27">
                  <c:v>50</c:v>
                </c:pt>
                <c:pt idx="28">
                  <c:v>4</c:v>
                </c:pt>
                <c:pt idx="29">
                  <c:v>73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0-405A-96E6-E21D489798DF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166</c:v>
                </c:pt>
                <c:pt idx="7">
                  <c:v>405</c:v>
                </c:pt>
                <c:pt idx="8">
                  <c:v>6</c:v>
                </c:pt>
                <c:pt idx="9">
                  <c:v>17</c:v>
                </c:pt>
                <c:pt idx="10">
                  <c:v>40</c:v>
                </c:pt>
                <c:pt idx="11">
                  <c:v>73</c:v>
                </c:pt>
                <c:pt idx="12">
                  <c:v>2</c:v>
                </c:pt>
                <c:pt idx="13">
                  <c:v>7</c:v>
                </c:pt>
                <c:pt idx="14">
                  <c:v>26</c:v>
                </c:pt>
                <c:pt idx="15">
                  <c:v>7</c:v>
                </c:pt>
                <c:pt idx="16">
                  <c:v>13</c:v>
                </c:pt>
                <c:pt idx="17">
                  <c:v>1</c:v>
                </c:pt>
                <c:pt idx="18">
                  <c:v>4419</c:v>
                </c:pt>
                <c:pt idx="19">
                  <c:v>0</c:v>
                </c:pt>
                <c:pt idx="20">
                  <c:v>41</c:v>
                </c:pt>
                <c:pt idx="21">
                  <c:v>223</c:v>
                </c:pt>
                <c:pt idx="22">
                  <c:v>0</c:v>
                </c:pt>
                <c:pt idx="23">
                  <c:v>97</c:v>
                </c:pt>
                <c:pt idx="24">
                  <c:v>3</c:v>
                </c:pt>
                <c:pt idx="25">
                  <c:v>3</c:v>
                </c:pt>
                <c:pt idx="26">
                  <c:v>15</c:v>
                </c:pt>
                <c:pt idx="27">
                  <c:v>84</c:v>
                </c:pt>
                <c:pt idx="28">
                  <c:v>3</c:v>
                </c:pt>
                <c:pt idx="29">
                  <c:v>19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0-405A-96E6-E21D4897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5704"/>
        <c:axId val="440132960"/>
      </c:lineChart>
      <c:catAx>
        <c:axId val="440135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2960"/>
        <c:crosses val="autoZero"/>
        <c:auto val="1"/>
        <c:lblAlgn val="ctr"/>
        <c:lblOffset val="100"/>
        <c:noMultiLvlLbl val="0"/>
      </c:catAx>
      <c:valAx>
        <c:axId val="440132960"/>
        <c:scaling>
          <c:orientation val="minMax"/>
          <c:max val="1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94669690638721E-3"/>
              <c:y val="0.259607906154587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5704"/>
        <c:crosses val="autoZero"/>
        <c:crossBetween val="between"/>
        <c:majorUnit val="20000"/>
        <c:minorUnit val="5000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4</xdr:row>
      <xdr:rowOff>161925</xdr:rowOff>
    </xdr:from>
    <xdr:to>
      <xdr:col>11</xdr:col>
      <xdr:colOff>190499</xdr:colOff>
      <xdr:row>18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19</xdr:row>
      <xdr:rowOff>95250</xdr:rowOff>
    </xdr:from>
    <xdr:to>
      <xdr:col>11</xdr:col>
      <xdr:colOff>38100</xdr:colOff>
      <xdr:row>33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722117-A2F6-4165-8878-AEF1F98D8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7</xdr:row>
      <xdr:rowOff>95249</xdr:rowOff>
    </xdr:from>
    <xdr:to>
      <xdr:col>13</xdr:col>
      <xdr:colOff>371475</xdr:colOff>
      <xdr:row>22</xdr:row>
      <xdr:rowOff>85724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5</xdr:row>
      <xdr:rowOff>76200</xdr:rowOff>
    </xdr:from>
    <xdr:to>
      <xdr:col>13</xdr:col>
      <xdr:colOff>9524</xdr:colOff>
      <xdr:row>21</xdr:row>
      <xdr:rowOff>85726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0</xdr:rowOff>
    </xdr:from>
    <xdr:to>
      <xdr:col>12</xdr:col>
      <xdr:colOff>561976</xdr:colOff>
      <xdr:row>21</xdr:row>
      <xdr:rowOff>161925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C3EF61B2-9F12-4901-9705-321CF7004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3</xdr:row>
      <xdr:rowOff>28575</xdr:rowOff>
    </xdr:from>
    <xdr:to>
      <xdr:col>10</xdr:col>
      <xdr:colOff>695325</xdr:colOff>
      <xdr:row>15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18A672C-F93C-4DCD-855E-E869C1A5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847725</xdr:colOff>
      <xdr:row>15</xdr:row>
      <xdr:rowOff>104775</xdr:rowOff>
    </xdr:from>
    <xdr:to>
      <xdr:col>10</xdr:col>
      <xdr:colOff>676275</xdr:colOff>
      <xdr:row>29</xdr:row>
      <xdr:rowOff>180975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265D2A99-A312-4C8D-9ED9-62FE3B974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27D43990-4689-47ED-BA86-17161545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E4F57E61-3865-4100-98E2-6B8758EE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38645A9-B50D-4F7A-B24F-F1537B1F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ACC0595-9BC1-45DA-8C36-4A59AB53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id="{7F09F0A0-5286-4129-8CAC-EC2C388B4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id="{EB2D256E-4D47-41C7-90F0-E099FC7D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2</xdr:row>
      <xdr:rowOff>171450</xdr:rowOff>
    </xdr:from>
    <xdr:to>
      <xdr:col>9</xdr:col>
      <xdr:colOff>685800</xdr:colOff>
      <xdr:row>17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17</xdr:row>
      <xdr:rowOff>180975</xdr:rowOff>
    </xdr:from>
    <xdr:to>
      <xdr:col>9</xdr:col>
      <xdr:colOff>685800</xdr:colOff>
      <xdr:row>32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23</xdr:row>
      <xdr:rowOff>47625</xdr:rowOff>
    </xdr:from>
    <xdr:to>
      <xdr:col>5</xdr:col>
      <xdr:colOff>447675</xdr:colOff>
      <xdr:row>37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23</xdr:row>
      <xdr:rowOff>47625</xdr:rowOff>
    </xdr:from>
    <xdr:to>
      <xdr:col>13</xdr:col>
      <xdr:colOff>152400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6</xdr:row>
      <xdr:rowOff>0</xdr:rowOff>
    </xdr:from>
    <xdr:to>
      <xdr:col>15</xdr:col>
      <xdr:colOff>542925</xdr:colOff>
      <xdr:row>22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23</xdr:row>
      <xdr:rowOff>57150</xdr:rowOff>
    </xdr:from>
    <xdr:to>
      <xdr:col>15</xdr:col>
      <xdr:colOff>514351</xdr:colOff>
      <xdr:row>39</xdr:row>
      <xdr:rowOff>257175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41</xdr:row>
      <xdr:rowOff>19050</xdr:rowOff>
    </xdr:from>
    <xdr:to>
      <xdr:col>14</xdr:col>
      <xdr:colOff>371475</xdr:colOff>
      <xdr:row>55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46AFA4-1B72-4D0B-808F-4E3221FDC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135730</xdr:rowOff>
    </xdr:from>
    <xdr:to>
      <xdr:col>17</xdr:col>
      <xdr:colOff>119062</xdr:colOff>
      <xdr:row>24</xdr:row>
      <xdr:rowOff>52388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gomezlo\Desktop\RESPALDO%202013%20MAGDA\ESTADISTICA%202012\Documents%20and%20Settings\mgomezlo\Configuraci&#243;n%20local\Archivos%20temporales%20de%20Internet\Content.Outlook\UX5UP6EX\1%20CARGA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lorviv\AppData\Local\Microsoft\Windows\INetCache\Content.Outlook\AKRAMNWB\1%20Autotransporte%20de%20Carga%202017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"/>
      <sheetName val="1.1.6"/>
      <sheetName val="1.1.6.1"/>
      <sheetName val="1.1.6.2"/>
      <sheetName val="1.1.7"/>
      <sheetName val="1.1.7.1"/>
      <sheetName val="1.1.7.2"/>
      <sheetName val="1.1.8"/>
      <sheetName val="1.1.9"/>
      <sheetName val=" 1.1.10"/>
      <sheetName val=" 1.1.11"/>
      <sheetName val="1.2.1"/>
      <sheetName val="1.2.2"/>
      <sheetName val="1.2.3"/>
      <sheetName val="1.3.1 "/>
      <sheetName val="1.4.1  "/>
      <sheetName val="1.4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A9" t="str">
            <v>C-2</v>
          </cell>
        </row>
      </sheetData>
      <sheetData sheetId="20">
        <row r="4">
          <cell r="B4" t="str">
            <v>Autotransporte de Carga General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D40"/>
  <sheetViews>
    <sheetView tabSelected="1" zoomScaleNormal="100" workbookViewId="0">
      <selection activeCell="A64" sqref="A64"/>
    </sheetView>
  </sheetViews>
  <sheetFormatPr baseColWidth="10" defaultColWidth="11.42578125" defaultRowHeight="15" x14ac:dyDescent="0.25"/>
  <cols>
    <col min="1" max="1" width="39.85546875" style="3" customWidth="1"/>
    <col min="2" max="2" width="11.85546875" style="1" customWidth="1"/>
    <col min="3" max="3" width="12.5703125" style="2" customWidth="1"/>
    <col min="4" max="4" width="8" style="2" customWidth="1"/>
    <col min="5" max="16384" width="11.42578125" style="3"/>
  </cols>
  <sheetData>
    <row r="2" spans="1:4" ht="17.25" x14ac:dyDescent="0.3">
      <c r="A2" s="13" t="s">
        <v>151</v>
      </c>
    </row>
    <row r="4" spans="1:4" ht="17.25" x14ac:dyDescent="0.3">
      <c r="A4" s="13" t="s">
        <v>194</v>
      </c>
    </row>
    <row r="6" spans="1:4" ht="17.25" x14ac:dyDescent="0.3">
      <c r="A6" s="48" t="s">
        <v>195</v>
      </c>
      <c r="B6" s="4"/>
    </row>
    <row r="8" spans="1:4" ht="30" customHeight="1" x14ac:dyDescent="0.25">
      <c r="A8" s="79" t="s">
        <v>49</v>
      </c>
      <c r="B8" s="79" t="s">
        <v>50</v>
      </c>
      <c r="C8" s="80" t="s">
        <v>51</v>
      </c>
      <c r="D8" s="81" t="s">
        <v>1</v>
      </c>
    </row>
    <row r="9" spans="1:4" ht="9" customHeight="1" x14ac:dyDescent="0.25">
      <c r="A9" s="19"/>
      <c r="B9" s="20"/>
      <c r="C9" s="21"/>
      <c r="D9" s="21"/>
    </row>
    <row r="10" spans="1:4" x14ac:dyDescent="0.25">
      <c r="A10" s="85" t="s">
        <v>100</v>
      </c>
      <c r="B10" s="85"/>
      <c r="C10" s="86">
        <f>SUM(C11:C15)</f>
        <v>606090</v>
      </c>
      <c r="D10" s="108">
        <f>C10/C$34*100</f>
        <v>50.463218525743656</v>
      </c>
    </row>
    <row r="11" spans="1:4" x14ac:dyDescent="0.25">
      <c r="A11" s="19" t="s">
        <v>52</v>
      </c>
      <c r="B11" s="24" t="s">
        <v>16</v>
      </c>
      <c r="C11" s="54">
        <v>121897</v>
      </c>
      <c r="D11" s="69">
        <f>C11*100/$C$10</f>
        <v>20.112029566566022</v>
      </c>
    </row>
    <row r="12" spans="1:4" x14ac:dyDescent="0.25">
      <c r="A12" s="19" t="s">
        <v>150</v>
      </c>
      <c r="B12" s="24" t="s">
        <v>202</v>
      </c>
      <c r="C12" s="54">
        <v>93754</v>
      </c>
      <c r="D12" s="69">
        <f t="shared" ref="D12:D15" si="0">C12*100/$C$10</f>
        <v>15.468659770001155</v>
      </c>
    </row>
    <row r="13" spans="1:4" x14ac:dyDescent="0.25">
      <c r="A13" s="19" t="s">
        <v>53</v>
      </c>
      <c r="B13" s="24" t="s">
        <v>13</v>
      </c>
      <c r="C13" s="54">
        <v>3747</v>
      </c>
      <c r="D13" s="69">
        <f t="shared" si="0"/>
        <v>0.61822501608671976</v>
      </c>
    </row>
    <row r="14" spans="1:4" x14ac:dyDescent="0.25">
      <c r="A14" s="19" t="s">
        <v>54</v>
      </c>
      <c r="B14" s="24" t="s">
        <v>14</v>
      </c>
      <c r="C14" s="54">
        <v>385250</v>
      </c>
      <c r="D14" s="69">
        <f t="shared" si="0"/>
        <v>63.56316718639146</v>
      </c>
    </row>
    <row r="15" spans="1:4" x14ac:dyDescent="0.25">
      <c r="A15" s="19" t="s">
        <v>55</v>
      </c>
      <c r="B15" s="70" t="s">
        <v>55</v>
      </c>
      <c r="C15" s="54">
        <v>1442</v>
      </c>
      <c r="D15" s="69">
        <f t="shared" si="0"/>
        <v>0.2379184609546437</v>
      </c>
    </row>
    <row r="16" spans="1:4" ht="8.25" customHeight="1" x14ac:dyDescent="0.25">
      <c r="A16" s="19"/>
      <c r="B16" s="20"/>
      <c r="C16" s="21"/>
      <c r="D16" s="69"/>
    </row>
    <row r="17" spans="1:4" x14ac:dyDescent="0.25">
      <c r="A17" s="85" t="s">
        <v>101</v>
      </c>
      <c r="B17" s="85"/>
      <c r="C17" s="86">
        <f>C24+C30</f>
        <v>594443</v>
      </c>
      <c r="D17" s="108">
        <f>C17/C$34*100</f>
        <v>49.493486132585325</v>
      </c>
    </row>
    <row r="18" spans="1:4" x14ac:dyDescent="0.25">
      <c r="A18" s="19" t="s">
        <v>56</v>
      </c>
      <c r="B18" s="20" t="s">
        <v>4</v>
      </c>
      <c r="C18" s="54">
        <v>4788</v>
      </c>
      <c r="D18" s="32"/>
    </row>
    <row r="19" spans="1:4" x14ac:dyDescent="0.25">
      <c r="A19" s="19" t="s">
        <v>57</v>
      </c>
      <c r="B19" s="20" t="s">
        <v>3</v>
      </c>
      <c r="C19" s="54">
        <v>475631</v>
      </c>
      <c r="D19" s="32"/>
    </row>
    <row r="20" spans="1:4" x14ac:dyDescent="0.25">
      <c r="A20" s="19" t="s">
        <v>102</v>
      </c>
      <c r="B20" s="20" t="s">
        <v>2</v>
      </c>
      <c r="C20" s="54">
        <v>109208</v>
      </c>
      <c r="D20" s="32"/>
    </row>
    <row r="21" spans="1:4" x14ac:dyDescent="0.25">
      <c r="A21" s="19" t="s">
        <v>103</v>
      </c>
      <c r="B21" s="20" t="s">
        <v>5</v>
      </c>
      <c r="C21" s="54">
        <v>739</v>
      </c>
      <c r="D21" s="32"/>
    </row>
    <row r="22" spans="1:4" x14ac:dyDescent="0.25">
      <c r="A22" s="19" t="s">
        <v>104</v>
      </c>
      <c r="B22" s="20" t="s">
        <v>6</v>
      </c>
      <c r="C22" s="54">
        <v>91</v>
      </c>
      <c r="D22" s="32"/>
    </row>
    <row r="23" spans="1:4" x14ac:dyDescent="0.25">
      <c r="A23" s="19" t="s">
        <v>105</v>
      </c>
      <c r="B23" s="20" t="s">
        <v>7</v>
      </c>
      <c r="C23" s="54">
        <v>145</v>
      </c>
      <c r="D23" s="32"/>
    </row>
    <row r="24" spans="1:4" x14ac:dyDescent="0.25">
      <c r="A24" s="23" t="s">
        <v>117</v>
      </c>
      <c r="B24" s="24" t="s">
        <v>178</v>
      </c>
      <c r="C24" s="25">
        <f>SUM(C18:C23)</f>
        <v>590602</v>
      </c>
      <c r="D24" s="69">
        <f>C24*100/C17</f>
        <v>99.353848897202923</v>
      </c>
    </row>
    <row r="25" spans="1:4" x14ac:dyDescent="0.25">
      <c r="A25" s="19" t="s">
        <v>58</v>
      </c>
      <c r="B25" s="20" t="s">
        <v>8</v>
      </c>
      <c r="C25" s="54">
        <v>2907</v>
      </c>
      <c r="D25" s="122"/>
    </row>
    <row r="26" spans="1:4" x14ac:dyDescent="0.25">
      <c r="A26" s="19" t="s">
        <v>59</v>
      </c>
      <c r="B26" s="20" t="s">
        <v>9</v>
      </c>
      <c r="C26" s="54">
        <v>725</v>
      </c>
      <c r="D26" s="122"/>
    </row>
    <row r="27" spans="1:4" x14ac:dyDescent="0.25">
      <c r="A27" s="19" t="s">
        <v>60</v>
      </c>
      <c r="B27" s="20" t="s">
        <v>10</v>
      </c>
      <c r="C27" s="54">
        <v>136</v>
      </c>
      <c r="D27" s="122"/>
    </row>
    <row r="28" spans="1:4" x14ac:dyDescent="0.25">
      <c r="A28" s="19" t="s">
        <v>61</v>
      </c>
      <c r="B28" s="20" t="s">
        <v>11</v>
      </c>
      <c r="C28" s="54">
        <v>17</v>
      </c>
      <c r="D28" s="122"/>
    </row>
    <row r="29" spans="1:4" x14ac:dyDescent="0.25">
      <c r="A29" s="19" t="s">
        <v>62</v>
      </c>
      <c r="B29" s="20" t="s">
        <v>12</v>
      </c>
      <c r="C29" s="54">
        <v>56</v>
      </c>
      <c r="D29" s="122"/>
    </row>
    <row r="30" spans="1:4" x14ac:dyDescent="0.25">
      <c r="A30" s="23" t="s">
        <v>118</v>
      </c>
      <c r="B30" s="24" t="s">
        <v>179</v>
      </c>
      <c r="C30" s="25">
        <f>SUM(C25:C29)</f>
        <v>3841</v>
      </c>
      <c r="D30" s="69">
        <f>C30*100/C17</f>
        <v>0.64615110279707222</v>
      </c>
    </row>
    <row r="31" spans="1:4" ht="10.5" customHeight="1" x14ac:dyDescent="0.25">
      <c r="A31" s="19"/>
      <c r="B31" s="20"/>
      <c r="C31" s="21"/>
      <c r="D31" s="22"/>
    </row>
    <row r="32" spans="1:4" x14ac:dyDescent="0.25">
      <c r="A32" s="85" t="s">
        <v>215</v>
      </c>
      <c r="B32" s="85" t="s">
        <v>0</v>
      </c>
      <c r="C32" s="86">
        <v>520</v>
      </c>
      <c r="D32" s="108">
        <f>C32/C$34*100</f>
        <v>4.3295341671017014E-2</v>
      </c>
    </row>
    <row r="33" spans="1:4" ht="9.75" customHeight="1" x14ac:dyDescent="0.25">
      <c r="A33" s="19"/>
      <c r="B33" s="20"/>
      <c r="C33" s="21"/>
      <c r="D33" s="22"/>
    </row>
    <row r="34" spans="1:4" ht="15.75" x14ac:dyDescent="0.25">
      <c r="A34" s="82" t="s">
        <v>63</v>
      </c>
      <c r="B34" s="82"/>
      <c r="C34" s="83">
        <f>C10+C17+C32</f>
        <v>1201053</v>
      </c>
      <c r="D34" s="83">
        <f>D10+D17+D32</f>
        <v>100</v>
      </c>
    </row>
    <row r="36" spans="1:4" x14ac:dyDescent="0.25">
      <c r="C36" s="73"/>
      <c r="D36" s="73"/>
    </row>
    <row r="37" spans="1:4" x14ac:dyDescent="0.25">
      <c r="C37" s="73"/>
      <c r="D37" s="73"/>
    </row>
    <row r="38" spans="1:4" x14ac:dyDescent="0.25">
      <c r="C38" s="73"/>
      <c r="D38" s="73"/>
    </row>
    <row r="39" spans="1:4" x14ac:dyDescent="0.25">
      <c r="C39" s="73"/>
      <c r="D39" s="73"/>
    </row>
    <row r="40" spans="1:4" x14ac:dyDescent="0.25">
      <c r="C40" s="73"/>
      <c r="D40" s="73"/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N40"/>
  <sheetViews>
    <sheetView zoomScaleNormal="100" workbookViewId="0">
      <selection activeCell="A76" sqref="A76"/>
    </sheetView>
  </sheetViews>
  <sheetFormatPr baseColWidth="10" defaultColWidth="11.42578125" defaultRowHeight="15" x14ac:dyDescent="0.25"/>
  <cols>
    <col min="1" max="1" width="21.140625" style="3" customWidth="1"/>
    <col min="2" max="2" width="6.7109375" style="2" customWidth="1"/>
    <col min="3" max="3" width="9" style="2" customWidth="1"/>
    <col min="4" max="4" width="8" style="2" customWidth="1"/>
    <col min="5" max="12" width="6.140625" style="2" customWidth="1"/>
    <col min="13" max="13" width="9.42578125" style="2" customWidth="1"/>
    <col min="14" max="16384" width="11.42578125" style="3"/>
  </cols>
  <sheetData>
    <row r="2" spans="1:14" ht="17.25" x14ac:dyDescent="0.3">
      <c r="A2" s="13" t="s">
        <v>182</v>
      </c>
    </row>
    <row r="4" spans="1:14" ht="18.75" customHeight="1" x14ac:dyDescent="0.25">
      <c r="A4" s="126" t="s">
        <v>165</v>
      </c>
      <c r="B4" s="127" t="s">
        <v>157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5" t="s">
        <v>63</v>
      </c>
    </row>
    <row r="5" spans="1:14" ht="18.75" customHeight="1" x14ac:dyDescent="0.25">
      <c r="A5" s="126"/>
      <c r="B5" s="80" t="s">
        <v>4</v>
      </c>
      <c r="C5" s="80" t="s">
        <v>3</v>
      </c>
      <c r="D5" s="80" t="s">
        <v>2</v>
      </c>
      <c r="E5" s="80" t="s">
        <v>5</v>
      </c>
      <c r="F5" s="80" t="s">
        <v>6</v>
      </c>
      <c r="G5" s="80" t="s">
        <v>7</v>
      </c>
      <c r="H5" s="80" t="s">
        <v>8</v>
      </c>
      <c r="I5" s="80" t="s">
        <v>9</v>
      </c>
      <c r="J5" s="80" t="s">
        <v>10</v>
      </c>
      <c r="K5" s="80" t="s">
        <v>11</v>
      </c>
      <c r="L5" s="80" t="s">
        <v>12</v>
      </c>
      <c r="M5" s="125"/>
    </row>
    <row r="6" spans="1:14" ht="9" customHeight="1" x14ac:dyDescent="0.25">
      <c r="A6" s="57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1"/>
    </row>
    <row r="7" spans="1:14" x14ac:dyDescent="0.25">
      <c r="A7" s="87" t="s">
        <v>17</v>
      </c>
      <c r="B7" s="88">
        <v>88</v>
      </c>
      <c r="C7" s="88">
        <v>9480</v>
      </c>
      <c r="D7" s="88">
        <v>1345</v>
      </c>
      <c r="E7" s="88">
        <v>0</v>
      </c>
      <c r="F7" s="88">
        <v>0</v>
      </c>
      <c r="G7" s="88">
        <v>2</v>
      </c>
      <c r="H7" s="88">
        <v>99</v>
      </c>
      <c r="I7" s="88">
        <v>18</v>
      </c>
      <c r="J7" s="88">
        <v>0</v>
      </c>
      <c r="K7" s="88">
        <v>0</v>
      </c>
      <c r="L7" s="88">
        <v>1</v>
      </c>
      <c r="M7" s="116">
        <f t="shared" ref="M7:M38" si="0">SUM(B7:L7)</f>
        <v>11033</v>
      </c>
      <c r="N7" s="27" t="s">
        <v>119</v>
      </c>
    </row>
    <row r="8" spans="1:14" x14ac:dyDescent="0.25">
      <c r="A8" s="44" t="s">
        <v>18</v>
      </c>
      <c r="B8" s="11">
        <v>107</v>
      </c>
      <c r="C8" s="11">
        <v>12683</v>
      </c>
      <c r="D8" s="11">
        <v>520</v>
      </c>
      <c r="E8" s="11">
        <v>6</v>
      </c>
      <c r="F8" s="11">
        <v>0</v>
      </c>
      <c r="G8" s="11">
        <v>8</v>
      </c>
      <c r="H8" s="11">
        <v>70</v>
      </c>
      <c r="I8" s="11">
        <v>5</v>
      </c>
      <c r="J8" s="11">
        <v>3</v>
      </c>
      <c r="K8" s="11">
        <v>0</v>
      </c>
      <c r="L8" s="11">
        <v>0</v>
      </c>
      <c r="M8" s="115">
        <f t="shared" si="0"/>
        <v>13402</v>
      </c>
      <c r="N8" s="27" t="s">
        <v>120</v>
      </c>
    </row>
    <row r="9" spans="1:14" x14ac:dyDescent="0.25">
      <c r="A9" s="87" t="s">
        <v>19</v>
      </c>
      <c r="B9" s="88">
        <v>5</v>
      </c>
      <c r="C9" s="88">
        <v>911</v>
      </c>
      <c r="D9" s="88">
        <v>269</v>
      </c>
      <c r="E9" s="88">
        <v>0</v>
      </c>
      <c r="F9" s="88">
        <v>0</v>
      </c>
      <c r="G9" s="88">
        <v>0</v>
      </c>
      <c r="H9" s="88">
        <v>41</v>
      </c>
      <c r="I9" s="88">
        <v>3</v>
      </c>
      <c r="J9" s="88">
        <v>1</v>
      </c>
      <c r="K9" s="88">
        <v>0</v>
      </c>
      <c r="L9" s="88">
        <v>0</v>
      </c>
      <c r="M9" s="116">
        <f t="shared" si="0"/>
        <v>1230</v>
      </c>
      <c r="N9" s="27" t="s">
        <v>121</v>
      </c>
    </row>
    <row r="10" spans="1:14" x14ac:dyDescent="0.25">
      <c r="A10" s="44" t="s">
        <v>20</v>
      </c>
      <c r="B10" s="11">
        <v>3</v>
      </c>
      <c r="C10" s="11">
        <v>611</v>
      </c>
      <c r="D10" s="11">
        <v>173</v>
      </c>
      <c r="E10" s="11">
        <v>0</v>
      </c>
      <c r="F10" s="11">
        <v>0</v>
      </c>
      <c r="G10" s="11">
        <v>0</v>
      </c>
      <c r="H10" s="11">
        <v>9</v>
      </c>
      <c r="I10" s="11">
        <v>4</v>
      </c>
      <c r="J10" s="11">
        <v>0</v>
      </c>
      <c r="K10" s="11">
        <v>0</v>
      </c>
      <c r="L10" s="11">
        <v>0</v>
      </c>
      <c r="M10" s="115">
        <f t="shared" si="0"/>
        <v>800</v>
      </c>
      <c r="N10" s="27" t="s">
        <v>216</v>
      </c>
    </row>
    <row r="11" spans="1:14" x14ac:dyDescent="0.25">
      <c r="A11" s="87" t="s">
        <v>23</v>
      </c>
      <c r="B11" s="88">
        <v>12</v>
      </c>
      <c r="C11" s="88">
        <v>2411</v>
      </c>
      <c r="D11" s="88">
        <v>1092</v>
      </c>
      <c r="E11" s="88">
        <v>3</v>
      </c>
      <c r="F11" s="88">
        <v>0</v>
      </c>
      <c r="G11" s="88">
        <v>0</v>
      </c>
      <c r="H11" s="88">
        <v>29</v>
      </c>
      <c r="I11" s="88">
        <v>14</v>
      </c>
      <c r="J11" s="88">
        <v>0</v>
      </c>
      <c r="K11" s="88">
        <v>0</v>
      </c>
      <c r="L11" s="88">
        <v>0</v>
      </c>
      <c r="M11" s="116">
        <f t="shared" si="0"/>
        <v>3561</v>
      </c>
      <c r="N11" s="27" t="s">
        <v>122</v>
      </c>
    </row>
    <row r="12" spans="1:14" x14ac:dyDescent="0.25">
      <c r="A12" s="44" t="s">
        <v>24</v>
      </c>
      <c r="B12" s="11">
        <v>53</v>
      </c>
      <c r="C12" s="11">
        <v>15996</v>
      </c>
      <c r="D12" s="11">
        <v>3448</v>
      </c>
      <c r="E12" s="11">
        <v>1</v>
      </c>
      <c r="F12" s="11">
        <v>0</v>
      </c>
      <c r="G12" s="11">
        <v>4</v>
      </c>
      <c r="H12" s="11">
        <v>7</v>
      </c>
      <c r="I12" s="11">
        <v>4</v>
      </c>
      <c r="J12" s="11">
        <v>0</v>
      </c>
      <c r="K12" s="11">
        <v>0</v>
      </c>
      <c r="L12" s="11">
        <v>0</v>
      </c>
      <c r="M12" s="115">
        <f t="shared" si="0"/>
        <v>19513</v>
      </c>
      <c r="N12" s="27" t="s">
        <v>123</v>
      </c>
    </row>
    <row r="13" spans="1:14" x14ac:dyDescent="0.25">
      <c r="A13" s="87" t="s">
        <v>213</v>
      </c>
      <c r="B13" s="88">
        <v>1081</v>
      </c>
      <c r="C13" s="88">
        <v>72025</v>
      </c>
      <c r="D13" s="88">
        <v>11811</v>
      </c>
      <c r="E13" s="88">
        <v>20</v>
      </c>
      <c r="F13" s="88">
        <v>5</v>
      </c>
      <c r="G13" s="88">
        <v>2</v>
      </c>
      <c r="H13" s="88">
        <v>215</v>
      </c>
      <c r="I13" s="88">
        <v>56</v>
      </c>
      <c r="J13" s="88">
        <v>7</v>
      </c>
      <c r="K13" s="88">
        <v>2</v>
      </c>
      <c r="L13" s="88">
        <v>0</v>
      </c>
      <c r="M13" s="116">
        <f t="shared" si="0"/>
        <v>85224</v>
      </c>
      <c r="N13" s="27" t="s">
        <v>214</v>
      </c>
    </row>
    <row r="14" spans="1:14" x14ac:dyDescent="0.25">
      <c r="A14" s="44" t="s">
        <v>21</v>
      </c>
      <c r="B14" s="11">
        <v>50</v>
      </c>
      <c r="C14" s="11">
        <v>17105</v>
      </c>
      <c r="D14" s="11">
        <v>5041</v>
      </c>
      <c r="E14" s="11">
        <v>6</v>
      </c>
      <c r="F14" s="11">
        <v>0</v>
      </c>
      <c r="G14" s="11">
        <v>2</v>
      </c>
      <c r="H14" s="11">
        <v>434</v>
      </c>
      <c r="I14" s="11">
        <v>53</v>
      </c>
      <c r="J14" s="11">
        <v>1</v>
      </c>
      <c r="K14" s="11">
        <v>0</v>
      </c>
      <c r="L14" s="11">
        <v>1</v>
      </c>
      <c r="M14" s="115">
        <f t="shared" si="0"/>
        <v>22693</v>
      </c>
      <c r="N14" s="27" t="s">
        <v>124</v>
      </c>
    </row>
    <row r="15" spans="1:14" x14ac:dyDescent="0.25">
      <c r="A15" s="87" t="s">
        <v>22</v>
      </c>
      <c r="B15" s="88">
        <v>32</v>
      </c>
      <c r="C15" s="88">
        <v>5401</v>
      </c>
      <c r="D15" s="88">
        <v>657</v>
      </c>
      <c r="E15" s="88">
        <v>0</v>
      </c>
      <c r="F15" s="88">
        <v>0</v>
      </c>
      <c r="G15" s="88">
        <v>0</v>
      </c>
      <c r="H15" s="88">
        <v>20</v>
      </c>
      <c r="I15" s="88">
        <v>1</v>
      </c>
      <c r="J15" s="88">
        <v>0</v>
      </c>
      <c r="K15" s="88">
        <v>0</v>
      </c>
      <c r="L15" s="88">
        <v>0</v>
      </c>
      <c r="M15" s="116">
        <f t="shared" si="0"/>
        <v>6111</v>
      </c>
      <c r="N15" s="27" t="s">
        <v>125</v>
      </c>
    </row>
    <row r="16" spans="1:14" x14ac:dyDescent="0.25">
      <c r="A16" s="44" t="s">
        <v>25</v>
      </c>
      <c r="B16" s="11">
        <v>32</v>
      </c>
      <c r="C16" s="11">
        <v>6077</v>
      </c>
      <c r="D16" s="11">
        <v>2644</v>
      </c>
      <c r="E16" s="11">
        <v>15</v>
      </c>
      <c r="F16" s="11">
        <v>3</v>
      </c>
      <c r="G16" s="11">
        <v>1</v>
      </c>
      <c r="H16" s="11">
        <v>7</v>
      </c>
      <c r="I16" s="11">
        <v>7</v>
      </c>
      <c r="J16" s="11">
        <v>2</v>
      </c>
      <c r="K16" s="11">
        <v>0</v>
      </c>
      <c r="L16" s="11">
        <v>0</v>
      </c>
      <c r="M16" s="115">
        <f t="shared" si="0"/>
        <v>8788</v>
      </c>
      <c r="N16" s="27" t="s">
        <v>126</v>
      </c>
    </row>
    <row r="17" spans="1:14" x14ac:dyDescent="0.25">
      <c r="A17" s="87" t="s">
        <v>48</v>
      </c>
      <c r="B17" s="88">
        <v>164</v>
      </c>
      <c r="C17" s="88">
        <v>19681</v>
      </c>
      <c r="D17" s="88">
        <v>3201</v>
      </c>
      <c r="E17" s="88">
        <v>3</v>
      </c>
      <c r="F17" s="88">
        <v>0</v>
      </c>
      <c r="G17" s="88">
        <v>0</v>
      </c>
      <c r="H17" s="88">
        <v>226</v>
      </c>
      <c r="I17" s="88">
        <v>37</v>
      </c>
      <c r="J17" s="88">
        <v>0</v>
      </c>
      <c r="K17" s="88">
        <v>0</v>
      </c>
      <c r="L17" s="88">
        <v>0</v>
      </c>
      <c r="M17" s="116">
        <f t="shared" si="0"/>
        <v>23312</v>
      </c>
      <c r="N17" s="27" t="s">
        <v>127</v>
      </c>
    </row>
    <row r="18" spans="1:14" x14ac:dyDescent="0.25">
      <c r="A18" s="44" t="s">
        <v>26</v>
      </c>
      <c r="B18" s="11">
        <v>168</v>
      </c>
      <c r="C18" s="11">
        <v>20417</v>
      </c>
      <c r="D18" s="11">
        <v>3013</v>
      </c>
      <c r="E18" s="11">
        <v>1</v>
      </c>
      <c r="F18" s="11">
        <v>0</v>
      </c>
      <c r="G18" s="11">
        <v>0</v>
      </c>
      <c r="H18" s="11">
        <v>103</v>
      </c>
      <c r="I18" s="11">
        <v>13</v>
      </c>
      <c r="J18" s="11">
        <v>0</v>
      </c>
      <c r="K18" s="11">
        <v>0</v>
      </c>
      <c r="L18" s="11">
        <v>0</v>
      </c>
      <c r="M18" s="115">
        <f t="shared" si="0"/>
        <v>23715</v>
      </c>
      <c r="N18" s="27" t="s">
        <v>128</v>
      </c>
    </row>
    <row r="19" spans="1:14" x14ac:dyDescent="0.25">
      <c r="A19" s="87" t="s">
        <v>27</v>
      </c>
      <c r="B19" s="88">
        <v>18</v>
      </c>
      <c r="C19" s="88">
        <v>737</v>
      </c>
      <c r="D19" s="88">
        <v>967</v>
      </c>
      <c r="E19" s="88">
        <v>0</v>
      </c>
      <c r="F19" s="88">
        <v>0</v>
      </c>
      <c r="G19" s="88">
        <v>0</v>
      </c>
      <c r="H19" s="88">
        <v>7</v>
      </c>
      <c r="I19" s="88">
        <v>1</v>
      </c>
      <c r="J19" s="88">
        <v>0</v>
      </c>
      <c r="K19" s="88">
        <v>0</v>
      </c>
      <c r="L19" s="88">
        <v>0</v>
      </c>
      <c r="M19" s="116">
        <f t="shared" si="0"/>
        <v>1730</v>
      </c>
      <c r="N19" s="27" t="s">
        <v>129</v>
      </c>
    </row>
    <row r="20" spans="1:14" x14ac:dyDescent="0.25">
      <c r="A20" s="44" t="s">
        <v>28</v>
      </c>
      <c r="B20" s="11">
        <v>51</v>
      </c>
      <c r="C20" s="11">
        <v>10728</v>
      </c>
      <c r="D20" s="11">
        <v>5786</v>
      </c>
      <c r="E20" s="11">
        <v>1</v>
      </c>
      <c r="F20" s="11">
        <v>0</v>
      </c>
      <c r="G20" s="11">
        <v>0</v>
      </c>
      <c r="H20" s="11">
        <v>4</v>
      </c>
      <c r="I20" s="11">
        <v>1</v>
      </c>
      <c r="J20" s="11">
        <v>0</v>
      </c>
      <c r="K20" s="11">
        <v>0</v>
      </c>
      <c r="L20" s="11">
        <v>0</v>
      </c>
      <c r="M20" s="115">
        <f t="shared" si="0"/>
        <v>16571</v>
      </c>
      <c r="N20" s="27" t="s">
        <v>130</v>
      </c>
    </row>
    <row r="21" spans="1:14" x14ac:dyDescent="0.25">
      <c r="A21" s="87" t="s">
        <v>29</v>
      </c>
      <c r="B21" s="88">
        <v>310</v>
      </c>
      <c r="C21" s="88">
        <v>27262</v>
      </c>
      <c r="D21" s="88">
        <v>8689</v>
      </c>
      <c r="E21" s="88">
        <v>6</v>
      </c>
      <c r="F21" s="88">
        <v>0</v>
      </c>
      <c r="G21" s="88">
        <v>0</v>
      </c>
      <c r="H21" s="88">
        <v>66</v>
      </c>
      <c r="I21" s="88">
        <v>18</v>
      </c>
      <c r="J21" s="88">
        <v>1</v>
      </c>
      <c r="K21" s="88">
        <v>0</v>
      </c>
      <c r="L21" s="88">
        <v>0</v>
      </c>
      <c r="M21" s="116">
        <f t="shared" si="0"/>
        <v>36352</v>
      </c>
      <c r="N21" s="27" t="s">
        <v>131</v>
      </c>
    </row>
    <row r="22" spans="1:14" x14ac:dyDescent="0.25">
      <c r="A22" s="44" t="s">
        <v>30</v>
      </c>
      <c r="B22" s="11">
        <v>49</v>
      </c>
      <c r="C22" s="11">
        <v>10745</v>
      </c>
      <c r="D22" s="11">
        <v>2919</v>
      </c>
      <c r="E22" s="11">
        <v>2</v>
      </c>
      <c r="F22" s="11">
        <v>1</v>
      </c>
      <c r="G22" s="11">
        <v>1</v>
      </c>
      <c r="H22" s="11">
        <v>32</v>
      </c>
      <c r="I22" s="11">
        <v>7</v>
      </c>
      <c r="J22" s="11">
        <v>0</v>
      </c>
      <c r="K22" s="11">
        <v>0</v>
      </c>
      <c r="L22" s="11">
        <v>0</v>
      </c>
      <c r="M22" s="115">
        <f t="shared" si="0"/>
        <v>13756</v>
      </c>
      <c r="N22" s="27" t="s">
        <v>132</v>
      </c>
    </row>
    <row r="23" spans="1:14" x14ac:dyDescent="0.25">
      <c r="A23" s="87" t="s">
        <v>31</v>
      </c>
      <c r="B23" s="88">
        <v>238</v>
      </c>
      <c r="C23" s="88">
        <v>2718</v>
      </c>
      <c r="D23" s="88">
        <v>762</v>
      </c>
      <c r="E23" s="88">
        <v>0</v>
      </c>
      <c r="F23" s="88">
        <v>0</v>
      </c>
      <c r="G23" s="88">
        <v>0</v>
      </c>
      <c r="H23" s="88">
        <v>21</v>
      </c>
      <c r="I23" s="88">
        <v>8</v>
      </c>
      <c r="J23" s="88">
        <v>0</v>
      </c>
      <c r="K23" s="88">
        <v>0</v>
      </c>
      <c r="L23" s="88">
        <v>0</v>
      </c>
      <c r="M23" s="116">
        <f t="shared" si="0"/>
        <v>3747</v>
      </c>
      <c r="N23" s="27" t="s">
        <v>133</v>
      </c>
    </row>
    <row r="24" spans="1:14" x14ac:dyDescent="0.25">
      <c r="A24" s="44" t="s">
        <v>32</v>
      </c>
      <c r="B24" s="11">
        <v>2</v>
      </c>
      <c r="C24" s="11">
        <v>324</v>
      </c>
      <c r="D24" s="11">
        <v>254</v>
      </c>
      <c r="E24" s="11">
        <v>0</v>
      </c>
      <c r="F24" s="11">
        <v>0</v>
      </c>
      <c r="G24" s="11">
        <v>0</v>
      </c>
      <c r="H24" s="11">
        <v>2</v>
      </c>
      <c r="I24" s="11">
        <v>2</v>
      </c>
      <c r="J24" s="11">
        <v>0</v>
      </c>
      <c r="K24" s="11">
        <v>0</v>
      </c>
      <c r="L24" s="11">
        <v>0</v>
      </c>
      <c r="M24" s="115">
        <f t="shared" si="0"/>
        <v>584</v>
      </c>
      <c r="N24" s="27" t="s">
        <v>134</v>
      </c>
    </row>
    <row r="25" spans="1:14" x14ac:dyDescent="0.25">
      <c r="A25" s="87" t="s">
        <v>33</v>
      </c>
      <c r="B25" s="88">
        <v>565</v>
      </c>
      <c r="C25" s="88">
        <v>72693</v>
      </c>
      <c r="D25" s="88">
        <v>12048</v>
      </c>
      <c r="E25" s="88">
        <v>13</v>
      </c>
      <c r="F25" s="88">
        <v>0</v>
      </c>
      <c r="G25" s="88">
        <v>4</v>
      </c>
      <c r="H25" s="88">
        <v>189</v>
      </c>
      <c r="I25" s="88">
        <v>27</v>
      </c>
      <c r="J25" s="88">
        <v>15</v>
      </c>
      <c r="K25" s="88">
        <v>0</v>
      </c>
      <c r="L25" s="88">
        <v>0</v>
      </c>
      <c r="M25" s="116">
        <f t="shared" si="0"/>
        <v>85554</v>
      </c>
      <c r="N25" s="27" t="s">
        <v>135</v>
      </c>
    </row>
    <row r="26" spans="1:14" x14ac:dyDescent="0.25">
      <c r="A26" s="44" t="s">
        <v>34</v>
      </c>
      <c r="B26" s="11">
        <v>2</v>
      </c>
      <c r="C26" s="11">
        <v>1703</v>
      </c>
      <c r="D26" s="11">
        <v>701</v>
      </c>
      <c r="E26" s="11">
        <v>0</v>
      </c>
      <c r="F26" s="11">
        <v>0</v>
      </c>
      <c r="G26" s="11">
        <v>0</v>
      </c>
      <c r="H26" s="11">
        <v>7</v>
      </c>
      <c r="I26" s="11">
        <v>6</v>
      </c>
      <c r="J26" s="11">
        <v>9</v>
      </c>
      <c r="K26" s="11">
        <v>0</v>
      </c>
      <c r="L26" s="11">
        <v>0</v>
      </c>
      <c r="M26" s="115">
        <f t="shared" si="0"/>
        <v>2428</v>
      </c>
      <c r="N26" s="27" t="s">
        <v>136</v>
      </c>
    </row>
    <row r="27" spans="1:14" x14ac:dyDescent="0.25">
      <c r="A27" s="87" t="s">
        <v>35</v>
      </c>
      <c r="B27" s="88">
        <v>48</v>
      </c>
      <c r="C27" s="88">
        <v>8026</v>
      </c>
      <c r="D27" s="88">
        <v>3936</v>
      </c>
      <c r="E27" s="88">
        <v>2</v>
      </c>
      <c r="F27" s="88">
        <v>0</v>
      </c>
      <c r="G27" s="88">
        <v>2</v>
      </c>
      <c r="H27" s="88">
        <v>105</v>
      </c>
      <c r="I27" s="88">
        <v>46</v>
      </c>
      <c r="J27" s="88">
        <v>0</v>
      </c>
      <c r="K27" s="88">
        <v>0</v>
      </c>
      <c r="L27" s="88">
        <v>0</v>
      </c>
      <c r="M27" s="116">
        <f t="shared" si="0"/>
        <v>12165</v>
      </c>
      <c r="N27" s="27" t="s">
        <v>137</v>
      </c>
    </row>
    <row r="28" spans="1:14" x14ac:dyDescent="0.25">
      <c r="A28" s="44" t="s">
        <v>36</v>
      </c>
      <c r="B28" s="11">
        <v>782</v>
      </c>
      <c r="C28" s="11">
        <v>12609</v>
      </c>
      <c r="D28" s="11">
        <v>1849</v>
      </c>
      <c r="E28" s="11">
        <v>2</v>
      </c>
      <c r="F28" s="11">
        <v>0</v>
      </c>
      <c r="G28" s="11">
        <v>5</v>
      </c>
      <c r="H28" s="11">
        <v>38</v>
      </c>
      <c r="I28" s="11">
        <v>6</v>
      </c>
      <c r="J28" s="11">
        <v>0</v>
      </c>
      <c r="K28" s="11">
        <v>0</v>
      </c>
      <c r="L28" s="11">
        <v>0</v>
      </c>
      <c r="M28" s="115">
        <f t="shared" si="0"/>
        <v>15291</v>
      </c>
      <c r="N28" s="27" t="s">
        <v>138</v>
      </c>
    </row>
    <row r="29" spans="1:14" x14ac:dyDescent="0.25">
      <c r="A29" s="87" t="s">
        <v>37</v>
      </c>
      <c r="B29" s="88">
        <v>2</v>
      </c>
      <c r="C29" s="88">
        <v>517</v>
      </c>
      <c r="D29" s="88">
        <v>169</v>
      </c>
      <c r="E29" s="88">
        <v>1</v>
      </c>
      <c r="F29" s="88">
        <v>0</v>
      </c>
      <c r="G29" s="88">
        <v>0</v>
      </c>
      <c r="H29" s="88">
        <v>46</v>
      </c>
      <c r="I29" s="88">
        <v>7</v>
      </c>
      <c r="J29" s="88">
        <v>2</v>
      </c>
      <c r="K29" s="88">
        <v>0</v>
      </c>
      <c r="L29" s="88">
        <v>0</v>
      </c>
      <c r="M29" s="116">
        <f t="shared" si="0"/>
        <v>744</v>
      </c>
      <c r="N29" s="27" t="s">
        <v>139</v>
      </c>
    </row>
    <row r="30" spans="1:14" x14ac:dyDescent="0.25">
      <c r="A30" s="44" t="s">
        <v>38</v>
      </c>
      <c r="B30" s="11">
        <v>28</v>
      </c>
      <c r="C30" s="11">
        <v>9554</v>
      </c>
      <c r="D30" s="11">
        <v>3216</v>
      </c>
      <c r="E30" s="11">
        <v>2</v>
      </c>
      <c r="F30" s="11">
        <v>0</v>
      </c>
      <c r="G30" s="11">
        <v>0</v>
      </c>
      <c r="H30" s="11">
        <v>11</v>
      </c>
      <c r="I30" s="11">
        <v>4</v>
      </c>
      <c r="J30" s="11">
        <v>1</v>
      </c>
      <c r="K30" s="11">
        <v>0</v>
      </c>
      <c r="L30" s="11">
        <v>1</v>
      </c>
      <c r="M30" s="115">
        <f t="shared" si="0"/>
        <v>12817</v>
      </c>
      <c r="N30" s="27" t="s">
        <v>140</v>
      </c>
    </row>
    <row r="31" spans="1:14" x14ac:dyDescent="0.25">
      <c r="A31" s="87" t="s">
        <v>39</v>
      </c>
      <c r="B31" s="88">
        <v>54</v>
      </c>
      <c r="C31" s="88">
        <v>11480</v>
      </c>
      <c r="D31" s="88">
        <v>1603</v>
      </c>
      <c r="E31" s="88">
        <v>3</v>
      </c>
      <c r="F31" s="88">
        <v>0</v>
      </c>
      <c r="G31" s="88">
        <v>0</v>
      </c>
      <c r="H31" s="88">
        <v>31</v>
      </c>
      <c r="I31" s="88">
        <v>6</v>
      </c>
      <c r="J31" s="88">
        <v>0</v>
      </c>
      <c r="K31" s="88">
        <v>0</v>
      </c>
      <c r="L31" s="88">
        <v>0</v>
      </c>
      <c r="M31" s="116">
        <f t="shared" si="0"/>
        <v>13177</v>
      </c>
      <c r="N31" s="27" t="s">
        <v>141</v>
      </c>
    </row>
    <row r="32" spans="1:14" x14ac:dyDescent="0.25">
      <c r="A32" s="44" t="s">
        <v>40</v>
      </c>
      <c r="B32" s="11">
        <v>22</v>
      </c>
      <c r="C32" s="11">
        <v>10290</v>
      </c>
      <c r="D32" s="11">
        <v>1588</v>
      </c>
      <c r="E32" s="11">
        <v>4</v>
      </c>
      <c r="F32" s="11">
        <v>0</v>
      </c>
      <c r="G32" s="11">
        <v>0</v>
      </c>
      <c r="H32" s="11">
        <v>15</v>
      </c>
      <c r="I32" s="11">
        <v>9</v>
      </c>
      <c r="J32" s="11">
        <v>0</v>
      </c>
      <c r="K32" s="11">
        <v>0</v>
      </c>
      <c r="L32" s="11">
        <v>0</v>
      </c>
      <c r="M32" s="115">
        <f t="shared" si="0"/>
        <v>11928</v>
      </c>
      <c r="N32" s="27" t="s">
        <v>142</v>
      </c>
    </row>
    <row r="33" spans="1:14" x14ac:dyDescent="0.25">
      <c r="A33" s="87" t="s">
        <v>41</v>
      </c>
      <c r="B33" s="88">
        <v>10</v>
      </c>
      <c r="C33" s="88">
        <v>1601</v>
      </c>
      <c r="D33" s="88">
        <v>790</v>
      </c>
      <c r="E33" s="88">
        <v>5</v>
      </c>
      <c r="F33" s="88">
        <v>0</v>
      </c>
      <c r="G33" s="88">
        <v>0</v>
      </c>
      <c r="H33" s="88">
        <v>79</v>
      </c>
      <c r="I33" s="88">
        <v>53</v>
      </c>
      <c r="J33" s="88">
        <v>1</v>
      </c>
      <c r="K33" s="88">
        <v>0</v>
      </c>
      <c r="L33" s="88">
        <v>0</v>
      </c>
      <c r="M33" s="116">
        <f t="shared" si="0"/>
        <v>2539</v>
      </c>
      <c r="N33" s="27" t="s">
        <v>143</v>
      </c>
    </row>
    <row r="34" spans="1:14" x14ac:dyDescent="0.25">
      <c r="A34" s="44" t="s">
        <v>42</v>
      </c>
      <c r="B34" s="11">
        <v>40</v>
      </c>
      <c r="C34" s="11">
        <v>24293</v>
      </c>
      <c r="D34" s="11">
        <v>4458</v>
      </c>
      <c r="E34" s="11">
        <v>18</v>
      </c>
      <c r="F34" s="11">
        <v>0</v>
      </c>
      <c r="G34" s="11">
        <v>0</v>
      </c>
      <c r="H34" s="11">
        <v>126</v>
      </c>
      <c r="I34" s="11">
        <v>18</v>
      </c>
      <c r="J34" s="11">
        <v>0</v>
      </c>
      <c r="K34" s="11">
        <v>0</v>
      </c>
      <c r="L34" s="11">
        <v>0</v>
      </c>
      <c r="M34" s="115">
        <f t="shared" si="0"/>
        <v>28953</v>
      </c>
      <c r="N34" s="27" t="s">
        <v>217</v>
      </c>
    </row>
    <row r="35" spans="1:14" x14ac:dyDescent="0.25">
      <c r="A35" s="87" t="s">
        <v>43</v>
      </c>
      <c r="B35" s="88">
        <v>18</v>
      </c>
      <c r="C35" s="88">
        <v>1310</v>
      </c>
      <c r="D35" s="88">
        <v>633</v>
      </c>
      <c r="E35" s="88">
        <v>0</v>
      </c>
      <c r="F35" s="88">
        <v>0</v>
      </c>
      <c r="G35" s="88">
        <v>1</v>
      </c>
      <c r="H35" s="88">
        <v>67</v>
      </c>
      <c r="I35" s="88">
        <v>19</v>
      </c>
      <c r="J35" s="88">
        <v>3</v>
      </c>
      <c r="K35" s="88">
        <v>0</v>
      </c>
      <c r="L35" s="88">
        <v>0</v>
      </c>
      <c r="M35" s="116">
        <f t="shared" si="0"/>
        <v>2051</v>
      </c>
      <c r="N35" s="27" t="s">
        <v>144</v>
      </c>
    </row>
    <row r="36" spans="1:14" x14ac:dyDescent="0.25">
      <c r="A36" s="44" t="s">
        <v>44</v>
      </c>
      <c r="B36" s="11">
        <v>109</v>
      </c>
      <c r="C36" s="11">
        <v>20229</v>
      </c>
      <c r="D36" s="11">
        <v>3945</v>
      </c>
      <c r="E36" s="11">
        <v>14</v>
      </c>
      <c r="F36" s="11">
        <v>1</v>
      </c>
      <c r="G36" s="11">
        <v>1</v>
      </c>
      <c r="H36" s="11">
        <v>35</v>
      </c>
      <c r="I36" s="11">
        <v>15</v>
      </c>
      <c r="J36" s="11">
        <v>1</v>
      </c>
      <c r="K36" s="11">
        <v>0</v>
      </c>
      <c r="L36" s="11">
        <v>0</v>
      </c>
      <c r="M36" s="115">
        <f t="shared" si="0"/>
        <v>24350</v>
      </c>
      <c r="N36" s="27" t="s">
        <v>145</v>
      </c>
    </row>
    <row r="37" spans="1:14" x14ac:dyDescent="0.25">
      <c r="A37" s="87" t="s">
        <v>45</v>
      </c>
      <c r="B37" s="88">
        <v>49</v>
      </c>
      <c r="C37" s="88">
        <v>3990</v>
      </c>
      <c r="D37" s="88">
        <v>652</v>
      </c>
      <c r="E37" s="88">
        <v>2</v>
      </c>
      <c r="F37" s="88">
        <v>0</v>
      </c>
      <c r="G37" s="88">
        <v>0</v>
      </c>
      <c r="H37" s="88">
        <v>33</v>
      </c>
      <c r="I37" s="88">
        <v>16</v>
      </c>
      <c r="J37" s="88">
        <v>0</v>
      </c>
      <c r="K37" s="88">
        <v>0</v>
      </c>
      <c r="L37" s="88">
        <v>0</v>
      </c>
      <c r="M37" s="116">
        <f t="shared" si="0"/>
        <v>4742</v>
      </c>
      <c r="N37" s="27" t="s">
        <v>146</v>
      </c>
    </row>
    <row r="38" spans="1:14" x14ac:dyDescent="0.25">
      <c r="A38" s="44" t="s">
        <v>46</v>
      </c>
      <c r="B38" s="11">
        <v>2</v>
      </c>
      <c r="C38" s="11">
        <v>1639</v>
      </c>
      <c r="D38" s="11">
        <v>991</v>
      </c>
      <c r="E38" s="11">
        <v>0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0</v>
      </c>
      <c r="L38" s="11">
        <v>0</v>
      </c>
      <c r="M38" s="115">
        <f t="shared" si="0"/>
        <v>2649</v>
      </c>
      <c r="N38" s="27" t="s">
        <v>147</v>
      </c>
    </row>
    <row r="39" spans="1:14" ht="11.25" customHeight="1" x14ac:dyDescent="0.25">
      <c r="A39" s="57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4" ht="23.25" customHeight="1" x14ac:dyDescent="0.25">
      <c r="A40" s="79" t="s">
        <v>63</v>
      </c>
      <c r="B40" s="80">
        <f t="shared" ref="B40:M40" si="1">SUM(B7:B38)</f>
        <v>4194</v>
      </c>
      <c r="C40" s="80">
        <f t="shared" si="1"/>
        <v>415246</v>
      </c>
      <c r="D40" s="80">
        <f t="shared" si="1"/>
        <v>89170</v>
      </c>
      <c r="E40" s="80">
        <f t="shared" si="1"/>
        <v>130</v>
      </c>
      <c r="F40" s="80">
        <f t="shared" si="1"/>
        <v>10</v>
      </c>
      <c r="G40" s="80">
        <f t="shared" si="1"/>
        <v>33</v>
      </c>
      <c r="H40" s="80">
        <f t="shared" si="1"/>
        <v>2185</v>
      </c>
      <c r="I40" s="80">
        <f t="shared" si="1"/>
        <v>490</v>
      </c>
      <c r="J40" s="80">
        <f t="shared" si="1"/>
        <v>47</v>
      </c>
      <c r="K40" s="80">
        <f t="shared" si="1"/>
        <v>2</v>
      </c>
      <c r="L40" s="80">
        <f t="shared" si="1"/>
        <v>3</v>
      </c>
      <c r="M40" s="80">
        <f t="shared" si="1"/>
        <v>511510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N41"/>
  <sheetViews>
    <sheetView zoomScaleNormal="100" workbookViewId="0">
      <selection activeCell="C71" sqref="C71"/>
    </sheetView>
  </sheetViews>
  <sheetFormatPr baseColWidth="10" defaultColWidth="11.42578125" defaultRowHeight="15" x14ac:dyDescent="0.25"/>
  <cols>
    <col min="1" max="1" width="20.140625" style="3" customWidth="1"/>
    <col min="2" max="2" width="6.140625" style="2" customWidth="1"/>
    <col min="3" max="4" width="7.7109375" style="2" customWidth="1"/>
    <col min="5" max="5" width="6.42578125" style="2" customWidth="1"/>
    <col min="6" max="6" width="6.140625" style="2" customWidth="1"/>
    <col min="7" max="7" width="6.28515625" style="2" customWidth="1"/>
    <col min="8" max="8" width="6" style="2" customWidth="1"/>
    <col min="9" max="9" width="6.140625" style="2" customWidth="1"/>
    <col min="10" max="10" width="5.85546875" style="2" customWidth="1"/>
    <col min="11" max="12" width="6.140625" style="2" customWidth="1"/>
    <col min="13" max="13" width="9.7109375" style="2" customWidth="1"/>
    <col min="14" max="16384" width="11.42578125" style="3"/>
  </cols>
  <sheetData>
    <row r="2" spans="1:14" ht="17.25" x14ac:dyDescent="0.3">
      <c r="A2" s="13" t="s">
        <v>207</v>
      </c>
    </row>
    <row r="3" spans="1:14" ht="17.25" x14ac:dyDescent="0.3">
      <c r="A3" s="13" t="s">
        <v>185</v>
      </c>
    </row>
    <row r="5" spans="1:14" ht="17.25" customHeight="1" x14ac:dyDescent="0.25">
      <c r="A5" s="126" t="s">
        <v>165</v>
      </c>
      <c r="B5" s="132" t="s">
        <v>157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25" t="s">
        <v>63</v>
      </c>
    </row>
    <row r="6" spans="1:14" ht="18.75" customHeight="1" x14ac:dyDescent="0.25">
      <c r="A6" s="126"/>
      <c r="B6" s="80" t="s">
        <v>4</v>
      </c>
      <c r="C6" s="80" t="s">
        <v>3</v>
      </c>
      <c r="D6" s="80" t="s">
        <v>2</v>
      </c>
      <c r="E6" s="80" t="s">
        <v>5</v>
      </c>
      <c r="F6" s="80" t="s">
        <v>6</v>
      </c>
      <c r="G6" s="80" t="s">
        <v>7</v>
      </c>
      <c r="H6" s="80" t="s">
        <v>8</v>
      </c>
      <c r="I6" s="80" t="s">
        <v>9</v>
      </c>
      <c r="J6" s="80" t="s">
        <v>10</v>
      </c>
      <c r="K6" s="80" t="s">
        <v>11</v>
      </c>
      <c r="L6" s="80" t="s">
        <v>12</v>
      </c>
      <c r="M6" s="125"/>
    </row>
    <row r="7" spans="1:14" ht="10.5" customHeight="1" x14ac:dyDescent="0.25">
      <c r="A7" s="19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4" x14ac:dyDescent="0.25">
      <c r="A8" s="87" t="s">
        <v>17</v>
      </c>
      <c r="B8" s="88">
        <v>20</v>
      </c>
      <c r="C8" s="88">
        <v>873</v>
      </c>
      <c r="D8" s="88">
        <v>212</v>
      </c>
      <c r="E8" s="88">
        <v>10</v>
      </c>
      <c r="F8" s="88">
        <v>0</v>
      </c>
      <c r="G8" s="88">
        <v>0</v>
      </c>
      <c r="H8" s="88">
        <v>105</v>
      </c>
      <c r="I8" s="88">
        <v>18</v>
      </c>
      <c r="J8" s="88">
        <v>0</v>
      </c>
      <c r="K8" s="88">
        <v>0</v>
      </c>
      <c r="L8" s="88">
        <v>0</v>
      </c>
      <c r="M8" s="112">
        <f t="shared" ref="M8:M39" si="0">SUM(B8:L8)</f>
        <v>1238</v>
      </c>
      <c r="N8" s="27" t="s">
        <v>119</v>
      </c>
    </row>
    <row r="9" spans="1:14" x14ac:dyDescent="0.25">
      <c r="A9" s="44" t="s">
        <v>18</v>
      </c>
      <c r="B9" s="11">
        <v>6</v>
      </c>
      <c r="C9" s="11">
        <v>625</v>
      </c>
      <c r="D9" s="11">
        <v>115</v>
      </c>
      <c r="E9" s="11">
        <v>8</v>
      </c>
      <c r="F9" s="11">
        <v>1</v>
      </c>
      <c r="G9" s="11">
        <v>0</v>
      </c>
      <c r="H9" s="11">
        <v>18</v>
      </c>
      <c r="I9" s="11">
        <v>0</v>
      </c>
      <c r="J9" s="11">
        <v>0</v>
      </c>
      <c r="K9" s="11">
        <v>0</v>
      </c>
      <c r="L9" s="11">
        <v>0</v>
      </c>
      <c r="M9" s="115">
        <f t="shared" si="0"/>
        <v>773</v>
      </c>
      <c r="N9" s="27" t="s">
        <v>120</v>
      </c>
    </row>
    <row r="10" spans="1:14" x14ac:dyDescent="0.25">
      <c r="A10" s="87" t="s">
        <v>19</v>
      </c>
      <c r="B10" s="88">
        <v>8</v>
      </c>
      <c r="C10" s="88">
        <v>177</v>
      </c>
      <c r="D10" s="88">
        <v>107</v>
      </c>
      <c r="E10" s="88">
        <v>3</v>
      </c>
      <c r="F10" s="88">
        <v>0</v>
      </c>
      <c r="G10" s="88">
        <v>0</v>
      </c>
      <c r="H10" s="88">
        <v>12</v>
      </c>
      <c r="I10" s="88">
        <v>0</v>
      </c>
      <c r="J10" s="88">
        <v>0</v>
      </c>
      <c r="K10" s="88">
        <v>0</v>
      </c>
      <c r="L10" s="88">
        <v>0</v>
      </c>
      <c r="M10" s="112">
        <f t="shared" si="0"/>
        <v>307</v>
      </c>
      <c r="N10" s="27" t="s">
        <v>121</v>
      </c>
    </row>
    <row r="11" spans="1:14" x14ac:dyDescent="0.25">
      <c r="A11" s="44" t="s">
        <v>20</v>
      </c>
      <c r="B11" s="11">
        <v>0</v>
      </c>
      <c r="C11" s="11">
        <v>197</v>
      </c>
      <c r="D11" s="11">
        <v>117</v>
      </c>
      <c r="E11" s="11">
        <v>9</v>
      </c>
      <c r="F11" s="11">
        <v>1</v>
      </c>
      <c r="G11" s="11">
        <v>0</v>
      </c>
      <c r="H11" s="11">
        <v>3</v>
      </c>
      <c r="I11" s="11">
        <v>5</v>
      </c>
      <c r="J11" s="11">
        <v>1</v>
      </c>
      <c r="K11" s="11">
        <v>0</v>
      </c>
      <c r="L11" s="11">
        <v>0</v>
      </c>
      <c r="M11" s="115">
        <f t="shared" si="0"/>
        <v>333</v>
      </c>
      <c r="N11" s="27" t="s">
        <v>216</v>
      </c>
    </row>
    <row r="12" spans="1:14" x14ac:dyDescent="0.25">
      <c r="A12" s="87" t="s">
        <v>23</v>
      </c>
      <c r="B12" s="88">
        <v>3</v>
      </c>
      <c r="C12" s="88">
        <v>340</v>
      </c>
      <c r="D12" s="88">
        <v>136</v>
      </c>
      <c r="E12" s="88">
        <v>0</v>
      </c>
      <c r="F12" s="88">
        <v>0</v>
      </c>
      <c r="G12" s="88">
        <v>0</v>
      </c>
      <c r="H12" s="88">
        <v>7</v>
      </c>
      <c r="I12" s="88">
        <v>0</v>
      </c>
      <c r="J12" s="88">
        <v>0</v>
      </c>
      <c r="K12" s="88">
        <v>0</v>
      </c>
      <c r="L12" s="88">
        <v>0</v>
      </c>
      <c r="M12" s="112">
        <f t="shared" si="0"/>
        <v>486</v>
      </c>
      <c r="N12" s="27" t="s">
        <v>122</v>
      </c>
    </row>
    <row r="13" spans="1:14" x14ac:dyDescent="0.25">
      <c r="A13" s="44" t="s">
        <v>24</v>
      </c>
      <c r="B13" s="11">
        <v>18</v>
      </c>
      <c r="C13" s="11">
        <v>2252</v>
      </c>
      <c r="D13" s="11">
        <v>659</v>
      </c>
      <c r="E13" s="11">
        <v>14</v>
      </c>
      <c r="F13" s="11">
        <v>2</v>
      </c>
      <c r="G13" s="11">
        <v>0</v>
      </c>
      <c r="H13" s="11">
        <v>2</v>
      </c>
      <c r="I13" s="11">
        <v>2</v>
      </c>
      <c r="J13" s="11">
        <v>1</v>
      </c>
      <c r="K13" s="11">
        <v>0</v>
      </c>
      <c r="L13" s="11">
        <v>0</v>
      </c>
      <c r="M13" s="115">
        <f t="shared" si="0"/>
        <v>2950</v>
      </c>
      <c r="N13" s="27" t="s">
        <v>123</v>
      </c>
    </row>
    <row r="14" spans="1:14" x14ac:dyDescent="0.25">
      <c r="A14" s="87" t="s">
        <v>213</v>
      </c>
      <c r="B14" s="88">
        <v>280</v>
      </c>
      <c r="C14" s="88">
        <v>8108</v>
      </c>
      <c r="D14" s="88">
        <v>2499</v>
      </c>
      <c r="E14" s="88">
        <v>124</v>
      </c>
      <c r="F14" s="88">
        <v>5</v>
      </c>
      <c r="G14" s="88">
        <v>35</v>
      </c>
      <c r="H14" s="88">
        <v>252</v>
      </c>
      <c r="I14" s="88">
        <v>17</v>
      </c>
      <c r="J14" s="88">
        <v>32</v>
      </c>
      <c r="K14" s="88">
        <v>6</v>
      </c>
      <c r="L14" s="88">
        <v>16</v>
      </c>
      <c r="M14" s="112">
        <f t="shared" si="0"/>
        <v>11374</v>
      </c>
      <c r="N14" s="27" t="s">
        <v>214</v>
      </c>
    </row>
    <row r="15" spans="1:14" x14ac:dyDescent="0.25">
      <c r="A15" s="44" t="s">
        <v>21</v>
      </c>
      <c r="B15" s="11">
        <v>3</v>
      </c>
      <c r="C15" s="11">
        <v>2802</v>
      </c>
      <c r="D15" s="11">
        <v>750</v>
      </c>
      <c r="E15" s="11">
        <v>18</v>
      </c>
      <c r="F15" s="11">
        <v>3</v>
      </c>
      <c r="G15" s="11">
        <v>12</v>
      </c>
      <c r="H15" s="11">
        <v>27</v>
      </c>
      <c r="I15" s="11">
        <v>7</v>
      </c>
      <c r="J15" s="11">
        <v>0</v>
      </c>
      <c r="K15" s="11">
        <v>0</v>
      </c>
      <c r="L15" s="11">
        <v>0</v>
      </c>
      <c r="M15" s="115">
        <f t="shared" si="0"/>
        <v>3622</v>
      </c>
      <c r="N15" s="27" t="s">
        <v>124</v>
      </c>
    </row>
    <row r="16" spans="1:14" x14ac:dyDescent="0.25">
      <c r="A16" s="87" t="s">
        <v>22</v>
      </c>
      <c r="B16" s="88">
        <v>3</v>
      </c>
      <c r="C16" s="88">
        <v>924</v>
      </c>
      <c r="D16" s="88">
        <v>109</v>
      </c>
      <c r="E16" s="88">
        <v>13</v>
      </c>
      <c r="F16" s="88">
        <v>1</v>
      </c>
      <c r="G16" s="88">
        <v>0</v>
      </c>
      <c r="H16" s="88">
        <v>7</v>
      </c>
      <c r="I16" s="88">
        <v>1</v>
      </c>
      <c r="J16" s="88">
        <v>0</v>
      </c>
      <c r="K16" s="88">
        <v>0</v>
      </c>
      <c r="L16" s="88">
        <v>0</v>
      </c>
      <c r="M16" s="112">
        <f t="shared" si="0"/>
        <v>1058</v>
      </c>
      <c r="N16" s="27" t="s">
        <v>125</v>
      </c>
    </row>
    <row r="17" spans="1:14" x14ac:dyDescent="0.25">
      <c r="A17" s="44" t="s">
        <v>25</v>
      </c>
      <c r="B17" s="11">
        <v>1</v>
      </c>
      <c r="C17" s="11">
        <v>923</v>
      </c>
      <c r="D17" s="11">
        <v>385</v>
      </c>
      <c r="E17" s="11">
        <v>95</v>
      </c>
      <c r="F17" s="11">
        <v>21</v>
      </c>
      <c r="G17" s="11">
        <v>22</v>
      </c>
      <c r="H17" s="11">
        <v>3</v>
      </c>
      <c r="I17" s="11">
        <v>6</v>
      </c>
      <c r="J17" s="11">
        <v>7</v>
      </c>
      <c r="K17" s="11">
        <v>6</v>
      </c>
      <c r="L17" s="11">
        <v>11</v>
      </c>
      <c r="M17" s="115">
        <f t="shared" si="0"/>
        <v>1480</v>
      </c>
      <c r="N17" s="27" t="s">
        <v>126</v>
      </c>
    </row>
    <row r="18" spans="1:14" x14ac:dyDescent="0.25">
      <c r="A18" s="87" t="s">
        <v>48</v>
      </c>
      <c r="B18" s="88">
        <v>21</v>
      </c>
      <c r="C18" s="88">
        <v>1606</v>
      </c>
      <c r="D18" s="88">
        <v>599</v>
      </c>
      <c r="E18" s="88">
        <v>7</v>
      </c>
      <c r="F18" s="88">
        <v>0</v>
      </c>
      <c r="G18" s="88">
        <v>0</v>
      </c>
      <c r="H18" s="88">
        <v>16</v>
      </c>
      <c r="I18" s="88">
        <v>10</v>
      </c>
      <c r="J18" s="88">
        <v>1</v>
      </c>
      <c r="K18" s="88">
        <v>0</v>
      </c>
      <c r="L18" s="88">
        <v>0</v>
      </c>
      <c r="M18" s="112">
        <f t="shared" si="0"/>
        <v>2260</v>
      </c>
      <c r="N18" s="27" t="s">
        <v>127</v>
      </c>
    </row>
    <row r="19" spans="1:14" x14ac:dyDescent="0.25">
      <c r="A19" s="44" t="s">
        <v>26</v>
      </c>
      <c r="B19" s="11">
        <v>8</v>
      </c>
      <c r="C19" s="11">
        <v>3396</v>
      </c>
      <c r="D19" s="11">
        <v>1190</v>
      </c>
      <c r="E19" s="11">
        <v>14</v>
      </c>
      <c r="F19" s="11">
        <v>1</v>
      </c>
      <c r="G19" s="11">
        <v>2</v>
      </c>
      <c r="H19" s="11">
        <v>4</v>
      </c>
      <c r="I19" s="11">
        <v>6</v>
      </c>
      <c r="J19" s="11">
        <v>0</v>
      </c>
      <c r="K19" s="11">
        <v>0</v>
      </c>
      <c r="L19" s="11">
        <v>0</v>
      </c>
      <c r="M19" s="115">
        <f t="shared" si="0"/>
        <v>4621</v>
      </c>
      <c r="N19" s="27" t="s">
        <v>128</v>
      </c>
    </row>
    <row r="20" spans="1:14" x14ac:dyDescent="0.25">
      <c r="A20" s="87" t="s">
        <v>27</v>
      </c>
      <c r="B20" s="88">
        <v>1</v>
      </c>
      <c r="C20" s="88">
        <v>177</v>
      </c>
      <c r="D20" s="88">
        <v>79</v>
      </c>
      <c r="E20" s="88">
        <v>1</v>
      </c>
      <c r="F20" s="88">
        <v>0</v>
      </c>
      <c r="G20" s="88">
        <v>1</v>
      </c>
      <c r="H20" s="88">
        <v>2</v>
      </c>
      <c r="I20" s="88">
        <v>1</v>
      </c>
      <c r="J20" s="88">
        <v>0</v>
      </c>
      <c r="K20" s="88">
        <v>0</v>
      </c>
      <c r="L20" s="88">
        <v>0</v>
      </c>
      <c r="M20" s="112">
        <f t="shared" si="0"/>
        <v>262</v>
      </c>
      <c r="N20" s="27" t="s">
        <v>129</v>
      </c>
    </row>
    <row r="21" spans="1:14" x14ac:dyDescent="0.25">
      <c r="A21" s="44" t="s">
        <v>28</v>
      </c>
      <c r="B21" s="11">
        <v>9</v>
      </c>
      <c r="C21" s="11">
        <v>2171</v>
      </c>
      <c r="D21" s="11">
        <v>738</v>
      </c>
      <c r="E21" s="11">
        <v>21</v>
      </c>
      <c r="F21" s="11">
        <v>2</v>
      </c>
      <c r="G21" s="11">
        <v>9</v>
      </c>
      <c r="H21" s="11">
        <v>7</v>
      </c>
      <c r="I21" s="11">
        <v>6</v>
      </c>
      <c r="J21" s="11">
        <v>14</v>
      </c>
      <c r="K21" s="11">
        <v>0</v>
      </c>
      <c r="L21" s="11">
        <v>6</v>
      </c>
      <c r="M21" s="115">
        <f t="shared" si="0"/>
        <v>2983</v>
      </c>
      <c r="N21" s="27" t="s">
        <v>130</v>
      </c>
    </row>
    <row r="22" spans="1:14" x14ac:dyDescent="0.25">
      <c r="A22" s="87" t="s">
        <v>29</v>
      </c>
      <c r="B22" s="88">
        <v>9</v>
      </c>
      <c r="C22" s="88">
        <v>2442</v>
      </c>
      <c r="D22" s="88">
        <v>1049</v>
      </c>
      <c r="E22" s="88">
        <v>23</v>
      </c>
      <c r="F22" s="88">
        <v>3</v>
      </c>
      <c r="G22" s="88">
        <v>0</v>
      </c>
      <c r="H22" s="88">
        <v>8</v>
      </c>
      <c r="I22" s="88">
        <v>0</v>
      </c>
      <c r="J22" s="88">
        <v>2</v>
      </c>
      <c r="K22" s="88">
        <v>0</v>
      </c>
      <c r="L22" s="88">
        <v>0</v>
      </c>
      <c r="M22" s="112">
        <f t="shared" si="0"/>
        <v>3536</v>
      </c>
      <c r="N22" s="27" t="s">
        <v>131</v>
      </c>
    </row>
    <row r="23" spans="1:14" x14ac:dyDescent="0.25">
      <c r="A23" s="44" t="s">
        <v>30</v>
      </c>
      <c r="B23" s="11">
        <v>3</v>
      </c>
      <c r="C23" s="11">
        <v>618</v>
      </c>
      <c r="D23" s="11">
        <v>198</v>
      </c>
      <c r="E23" s="11">
        <v>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5">
        <f t="shared" si="0"/>
        <v>820</v>
      </c>
      <c r="N23" s="27" t="s">
        <v>132</v>
      </c>
    </row>
    <row r="24" spans="1:14" x14ac:dyDescent="0.25">
      <c r="A24" s="87" t="s">
        <v>31</v>
      </c>
      <c r="B24" s="88">
        <v>16</v>
      </c>
      <c r="C24" s="88">
        <v>65</v>
      </c>
      <c r="D24" s="88">
        <v>20</v>
      </c>
      <c r="E24" s="88">
        <v>1</v>
      </c>
      <c r="F24" s="88">
        <v>0</v>
      </c>
      <c r="G24" s="88">
        <v>0</v>
      </c>
      <c r="H24" s="88">
        <v>1</v>
      </c>
      <c r="I24" s="88">
        <v>1</v>
      </c>
      <c r="J24" s="88">
        <v>0</v>
      </c>
      <c r="K24" s="88">
        <v>0</v>
      </c>
      <c r="L24" s="88">
        <v>0</v>
      </c>
      <c r="M24" s="112">
        <f t="shared" si="0"/>
        <v>104</v>
      </c>
      <c r="N24" s="27" t="s">
        <v>133</v>
      </c>
    </row>
    <row r="25" spans="1:14" x14ac:dyDescent="0.25">
      <c r="A25" s="44" t="s">
        <v>32</v>
      </c>
      <c r="B25" s="11">
        <v>0</v>
      </c>
      <c r="C25" s="11">
        <v>70</v>
      </c>
      <c r="D25" s="11">
        <v>13</v>
      </c>
      <c r="E25" s="11">
        <v>0</v>
      </c>
      <c r="F25" s="11">
        <v>0</v>
      </c>
      <c r="G25" s="11">
        <v>0</v>
      </c>
      <c r="H25" s="11">
        <v>2</v>
      </c>
      <c r="I25" s="11">
        <v>0</v>
      </c>
      <c r="J25" s="11">
        <v>0</v>
      </c>
      <c r="K25" s="11">
        <v>0</v>
      </c>
      <c r="L25" s="11">
        <v>0</v>
      </c>
      <c r="M25" s="115">
        <f t="shared" si="0"/>
        <v>85</v>
      </c>
      <c r="N25" s="27" t="s">
        <v>134</v>
      </c>
    </row>
    <row r="26" spans="1:14" x14ac:dyDescent="0.25">
      <c r="A26" s="87" t="s">
        <v>33</v>
      </c>
      <c r="B26" s="88">
        <v>38</v>
      </c>
      <c r="C26" s="88">
        <v>14436</v>
      </c>
      <c r="D26" s="88">
        <v>3602</v>
      </c>
      <c r="E26" s="88">
        <v>73</v>
      </c>
      <c r="F26" s="88">
        <v>10</v>
      </c>
      <c r="G26" s="88">
        <v>17</v>
      </c>
      <c r="H26" s="88">
        <v>91</v>
      </c>
      <c r="I26" s="88">
        <v>56</v>
      </c>
      <c r="J26" s="88">
        <v>2</v>
      </c>
      <c r="K26" s="88">
        <v>0</v>
      </c>
      <c r="L26" s="88">
        <v>0</v>
      </c>
      <c r="M26" s="112">
        <f t="shared" si="0"/>
        <v>18325</v>
      </c>
      <c r="N26" s="27" t="s">
        <v>135</v>
      </c>
    </row>
    <row r="27" spans="1:14" x14ac:dyDescent="0.25">
      <c r="A27" s="44" t="s">
        <v>34</v>
      </c>
      <c r="B27" s="11">
        <v>1</v>
      </c>
      <c r="C27" s="11">
        <v>340</v>
      </c>
      <c r="D27" s="11">
        <v>153</v>
      </c>
      <c r="E27" s="11">
        <v>2</v>
      </c>
      <c r="F27" s="11">
        <v>0</v>
      </c>
      <c r="G27" s="11">
        <v>0</v>
      </c>
      <c r="H27" s="11">
        <v>4</v>
      </c>
      <c r="I27" s="11">
        <v>1</v>
      </c>
      <c r="J27" s="11">
        <v>1</v>
      </c>
      <c r="K27" s="11">
        <v>0</v>
      </c>
      <c r="L27" s="11">
        <v>0</v>
      </c>
      <c r="M27" s="115">
        <f t="shared" si="0"/>
        <v>502</v>
      </c>
      <c r="N27" s="27" t="s">
        <v>136</v>
      </c>
    </row>
    <row r="28" spans="1:14" x14ac:dyDescent="0.25">
      <c r="A28" s="87" t="s">
        <v>35</v>
      </c>
      <c r="B28" s="88">
        <v>62</v>
      </c>
      <c r="C28" s="88">
        <v>876</v>
      </c>
      <c r="D28" s="88">
        <v>287</v>
      </c>
      <c r="E28" s="88">
        <v>3</v>
      </c>
      <c r="F28" s="88">
        <v>0</v>
      </c>
      <c r="G28" s="88">
        <v>0</v>
      </c>
      <c r="H28" s="88">
        <v>33</v>
      </c>
      <c r="I28" s="88">
        <v>14</v>
      </c>
      <c r="J28" s="88">
        <v>0</v>
      </c>
      <c r="K28" s="88">
        <v>0</v>
      </c>
      <c r="L28" s="88">
        <v>0</v>
      </c>
      <c r="M28" s="112">
        <f t="shared" si="0"/>
        <v>1275</v>
      </c>
      <c r="N28" s="27" t="s">
        <v>137</v>
      </c>
    </row>
    <row r="29" spans="1:14" x14ac:dyDescent="0.25">
      <c r="A29" s="44" t="s">
        <v>36</v>
      </c>
      <c r="B29" s="11">
        <v>6</v>
      </c>
      <c r="C29" s="11">
        <v>954</v>
      </c>
      <c r="D29" s="11">
        <v>359</v>
      </c>
      <c r="E29" s="11">
        <v>8</v>
      </c>
      <c r="F29" s="11">
        <v>1</v>
      </c>
      <c r="G29" s="11">
        <v>3</v>
      </c>
      <c r="H29" s="11">
        <v>1</v>
      </c>
      <c r="I29" s="11">
        <v>2</v>
      </c>
      <c r="J29" s="11">
        <v>0</v>
      </c>
      <c r="K29" s="11">
        <v>0</v>
      </c>
      <c r="L29" s="11">
        <v>0</v>
      </c>
      <c r="M29" s="115">
        <f t="shared" si="0"/>
        <v>1334</v>
      </c>
      <c r="N29" s="27" t="s">
        <v>138</v>
      </c>
    </row>
    <row r="30" spans="1:14" x14ac:dyDescent="0.25">
      <c r="A30" s="87" t="s">
        <v>37</v>
      </c>
      <c r="B30" s="88">
        <v>0</v>
      </c>
      <c r="C30" s="88">
        <v>75</v>
      </c>
      <c r="D30" s="88">
        <v>32</v>
      </c>
      <c r="E30" s="88">
        <v>2</v>
      </c>
      <c r="F30" s="88">
        <v>0</v>
      </c>
      <c r="G30" s="88">
        <v>0</v>
      </c>
      <c r="H30" s="88">
        <v>1</v>
      </c>
      <c r="I30" s="88">
        <v>3</v>
      </c>
      <c r="J30" s="88">
        <v>4</v>
      </c>
      <c r="K30" s="88">
        <v>0</v>
      </c>
      <c r="L30" s="88">
        <v>0</v>
      </c>
      <c r="M30" s="112">
        <f t="shared" si="0"/>
        <v>117</v>
      </c>
      <c r="N30" s="27" t="s">
        <v>139</v>
      </c>
    </row>
    <row r="31" spans="1:14" x14ac:dyDescent="0.25">
      <c r="A31" s="44" t="s">
        <v>38</v>
      </c>
      <c r="B31" s="11">
        <v>8</v>
      </c>
      <c r="C31" s="11">
        <v>1388</v>
      </c>
      <c r="D31" s="11">
        <v>566</v>
      </c>
      <c r="E31" s="11">
        <v>3</v>
      </c>
      <c r="F31" s="11">
        <v>2</v>
      </c>
      <c r="G31" s="11">
        <v>0</v>
      </c>
      <c r="H31" s="11">
        <v>0</v>
      </c>
      <c r="I31" s="11">
        <v>2</v>
      </c>
      <c r="J31" s="11">
        <v>1</v>
      </c>
      <c r="K31" s="11">
        <v>0</v>
      </c>
      <c r="L31" s="11">
        <v>0</v>
      </c>
      <c r="M31" s="115">
        <f t="shared" si="0"/>
        <v>1970</v>
      </c>
      <c r="N31" s="27" t="s">
        <v>140</v>
      </c>
    </row>
    <row r="32" spans="1:14" x14ac:dyDescent="0.25">
      <c r="A32" s="87" t="s">
        <v>39</v>
      </c>
      <c r="B32" s="88">
        <v>1</v>
      </c>
      <c r="C32" s="88">
        <v>826</v>
      </c>
      <c r="D32" s="88">
        <v>166</v>
      </c>
      <c r="E32" s="88">
        <v>4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112">
        <f t="shared" si="0"/>
        <v>997</v>
      </c>
      <c r="N32" s="27" t="s">
        <v>141</v>
      </c>
    </row>
    <row r="33" spans="1:14" x14ac:dyDescent="0.25">
      <c r="A33" s="44" t="s">
        <v>40</v>
      </c>
      <c r="B33" s="11">
        <v>8</v>
      </c>
      <c r="C33" s="11">
        <v>1069</v>
      </c>
      <c r="D33" s="11">
        <v>350</v>
      </c>
      <c r="E33" s="11">
        <v>5</v>
      </c>
      <c r="F33" s="11">
        <v>0</v>
      </c>
      <c r="G33" s="11">
        <v>0</v>
      </c>
      <c r="H33" s="11">
        <v>10</v>
      </c>
      <c r="I33" s="11">
        <v>8</v>
      </c>
      <c r="J33" s="11">
        <v>1</v>
      </c>
      <c r="K33" s="11">
        <v>0</v>
      </c>
      <c r="L33" s="11">
        <v>0</v>
      </c>
      <c r="M33" s="115">
        <f t="shared" si="0"/>
        <v>1451</v>
      </c>
      <c r="N33" s="27" t="s">
        <v>142</v>
      </c>
    </row>
    <row r="34" spans="1:14" x14ac:dyDescent="0.25">
      <c r="A34" s="87" t="s">
        <v>41</v>
      </c>
      <c r="B34" s="88">
        <v>21</v>
      </c>
      <c r="C34" s="88">
        <v>720</v>
      </c>
      <c r="D34" s="88">
        <v>687</v>
      </c>
      <c r="E34" s="88">
        <v>15</v>
      </c>
      <c r="F34" s="88">
        <v>1</v>
      </c>
      <c r="G34" s="88">
        <v>0</v>
      </c>
      <c r="H34" s="88">
        <v>38</v>
      </c>
      <c r="I34" s="88">
        <v>25</v>
      </c>
      <c r="J34" s="88">
        <v>0</v>
      </c>
      <c r="K34" s="88">
        <v>0</v>
      </c>
      <c r="L34" s="88">
        <v>0</v>
      </c>
      <c r="M34" s="112">
        <f t="shared" si="0"/>
        <v>1507</v>
      </c>
      <c r="N34" s="27" t="s">
        <v>143</v>
      </c>
    </row>
    <row r="35" spans="1:14" x14ac:dyDescent="0.25">
      <c r="A35" s="44" t="s">
        <v>42</v>
      </c>
      <c r="B35" s="11">
        <v>12</v>
      </c>
      <c r="C35" s="11">
        <v>7235</v>
      </c>
      <c r="D35" s="11">
        <v>2944</v>
      </c>
      <c r="E35" s="11">
        <v>96</v>
      </c>
      <c r="F35" s="11">
        <v>25</v>
      </c>
      <c r="G35" s="11">
        <v>9</v>
      </c>
      <c r="H35" s="11">
        <v>23</v>
      </c>
      <c r="I35" s="11">
        <v>38</v>
      </c>
      <c r="J35" s="11">
        <v>22</v>
      </c>
      <c r="K35" s="11">
        <v>3</v>
      </c>
      <c r="L35" s="11">
        <v>20</v>
      </c>
      <c r="M35" s="115">
        <f t="shared" si="0"/>
        <v>10427</v>
      </c>
      <c r="N35" s="27" t="s">
        <v>217</v>
      </c>
    </row>
    <row r="36" spans="1:14" x14ac:dyDescent="0.25">
      <c r="A36" s="87" t="s">
        <v>43</v>
      </c>
      <c r="B36" s="88">
        <v>0</v>
      </c>
      <c r="C36" s="88">
        <v>55</v>
      </c>
      <c r="D36" s="88">
        <v>36</v>
      </c>
      <c r="E36" s="88">
        <v>0</v>
      </c>
      <c r="F36" s="88">
        <v>0</v>
      </c>
      <c r="G36" s="88">
        <v>0</v>
      </c>
      <c r="H36" s="88">
        <v>2</v>
      </c>
      <c r="I36" s="88">
        <v>0</v>
      </c>
      <c r="J36" s="88">
        <v>0</v>
      </c>
      <c r="K36" s="88">
        <v>0</v>
      </c>
      <c r="L36" s="88">
        <v>0</v>
      </c>
      <c r="M36" s="112">
        <f t="shared" si="0"/>
        <v>93</v>
      </c>
      <c r="N36" s="27" t="s">
        <v>144</v>
      </c>
    </row>
    <row r="37" spans="1:14" x14ac:dyDescent="0.25">
      <c r="A37" s="44" t="s">
        <v>44</v>
      </c>
      <c r="B37" s="11">
        <v>28</v>
      </c>
      <c r="C37" s="11">
        <v>3769</v>
      </c>
      <c r="D37" s="11">
        <v>1700</v>
      </c>
      <c r="E37" s="11">
        <v>30</v>
      </c>
      <c r="F37" s="11">
        <v>2</v>
      </c>
      <c r="G37" s="11">
        <v>2</v>
      </c>
      <c r="H37" s="11">
        <v>26</v>
      </c>
      <c r="I37" s="11">
        <v>6</v>
      </c>
      <c r="J37" s="11">
        <v>0</v>
      </c>
      <c r="K37" s="11">
        <v>0</v>
      </c>
      <c r="L37" s="11">
        <v>0</v>
      </c>
      <c r="M37" s="115">
        <f t="shared" si="0"/>
        <v>5563</v>
      </c>
      <c r="N37" s="27" t="s">
        <v>145</v>
      </c>
    </row>
    <row r="38" spans="1:14" x14ac:dyDescent="0.25">
      <c r="A38" s="87" t="s">
        <v>45</v>
      </c>
      <c r="B38" s="88">
        <v>0</v>
      </c>
      <c r="C38" s="88">
        <v>656</v>
      </c>
      <c r="D38" s="88">
        <v>118</v>
      </c>
      <c r="E38" s="88">
        <v>3</v>
      </c>
      <c r="F38" s="88">
        <v>0</v>
      </c>
      <c r="G38" s="88">
        <v>0</v>
      </c>
      <c r="H38" s="88">
        <v>17</v>
      </c>
      <c r="I38" s="88">
        <v>0</v>
      </c>
      <c r="J38" s="88">
        <v>0</v>
      </c>
      <c r="K38" s="88">
        <v>0</v>
      </c>
      <c r="L38" s="88">
        <v>0</v>
      </c>
      <c r="M38" s="112">
        <f t="shared" si="0"/>
        <v>794</v>
      </c>
      <c r="N38" s="27" t="s">
        <v>146</v>
      </c>
    </row>
    <row r="39" spans="1:14" x14ac:dyDescent="0.25">
      <c r="A39" s="44" t="s">
        <v>46</v>
      </c>
      <c r="B39" s="11">
        <v>0</v>
      </c>
      <c r="C39" s="11">
        <v>220</v>
      </c>
      <c r="D39" s="11">
        <v>63</v>
      </c>
      <c r="E39" s="11">
        <v>3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5">
        <f t="shared" si="0"/>
        <v>286</v>
      </c>
      <c r="N39" s="27" t="s">
        <v>147</v>
      </c>
    </row>
    <row r="40" spans="1:14" ht="10.5" customHeight="1" x14ac:dyDescent="0.25">
      <c r="A40" s="19"/>
      <c r="B40" s="54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4" ht="24" customHeight="1" x14ac:dyDescent="0.25">
      <c r="A41" s="98" t="s">
        <v>63</v>
      </c>
      <c r="B41" s="99">
        <f t="shared" ref="B41:M41" si="1">SUM(B8:B39)</f>
        <v>594</v>
      </c>
      <c r="C41" s="99">
        <f t="shared" si="1"/>
        <v>60385</v>
      </c>
      <c r="D41" s="99">
        <f t="shared" si="1"/>
        <v>20038</v>
      </c>
      <c r="E41" s="99">
        <f t="shared" si="1"/>
        <v>609</v>
      </c>
      <c r="F41" s="99">
        <f t="shared" si="1"/>
        <v>81</v>
      </c>
      <c r="G41" s="99">
        <f t="shared" si="1"/>
        <v>112</v>
      </c>
      <c r="H41" s="99">
        <f t="shared" si="1"/>
        <v>722</v>
      </c>
      <c r="I41" s="99">
        <f t="shared" si="1"/>
        <v>235</v>
      </c>
      <c r="J41" s="99">
        <f t="shared" si="1"/>
        <v>89</v>
      </c>
      <c r="K41" s="99">
        <f t="shared" si="1"/>
        <v>15</v>
      </c>
      <c r="L41" s="99">
        <f t="shared" si="1"/>
        <v>53</v>
      </c>
      <c r="M41" s="99">
        <f t="shared" si="1"/>
        <v>82933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G42"/>
  <sheetViews>
    <sheetView zoomScaleNormal="100" workbookViewId="0">
      <selection activeCell="B77" sqref="B77"/>
    </sheetView>
  </sheetViews>
  <sheetFormatPr baseColWidth="10" defaultColWidth="11.42578125" defaultRowHeight="15" x14ac:dyDescent="0.25"/>
  <cols>
    <col min="1" max="1" width="18.140625" style="3" customWidth="1"/>
    <col min="2" max="2" width="19.140625" style="2" customWidth="1"/>
    <col min="3" max="3" width="20" style="2" customWidth="1"/>
    <col min="4" max="4" width="12" style="2" customWidth="1"/>
    <col min="5" max="16384" width="11.42578125" style="3"/>
  </cols>
  <sheetData>
    <row r="2" spans="1:7" ht="15.75" customHeight="1" x14ac:dyDescent="0.25">
      <c r="A2" s="133" t="s">
        <v>208</v>
      </c>
      <c r="B2" s="133"/>
      <c r="C2" s="133"/>
      <c r="D2" s="133"/>
      <c r="E2" s="133"/>
      <c r="F2" s="133"/>
    </row>
    <row r="3" spans="1:7" ht="15" customHeight="1" x14ac:dyDescent="0.3">
      <c r="A3" s="51" t="s">
        <v>188</v>
      </c>
      <c r="B3" s="50"/>
      <c r="C3" s="50"/>
      <c r="D3" s="41"/>
    </row>
    <row r="5" spans="1:7" ht="15.75" customHeight="1" x14ac:dyDescent="0.25">
      <c r="A5" s="126" t="s">
        <v>165</v>
      </c>
      <c r="B5" s="125" t="s">
        <v>163</v>
      </c>
      <c r="C5" s="125" t="s">
        <v>164</v>
      </c>
      <c r="D5" s="125" t="s">
        <v>63</v>
      </c>
      <c r="G5" s="47"/>
    </row>
    <row r="6" spans="1:7" ht="31.5" customHeight="1" x14ac:dyDescent="0.25">
      <c r="A6" s="126"/>
      <c r="B6" s="125"/>
      <c r="C6" s="125"/>
      <c r="D6" s="125"/>
    </row>
    <row r="7" spans="1:7" ht="7.5" customHeight="1" x14ac:dyDescent="0.25">
      <c r="A7" s="19"/>
      <c r="B7" s="54"/>
      <c r="C7" s="54"/>
      <c r="D7" s="54"/>
    </row>
    <row r="8" spans="1:7" x14ac:dyDescent="0.25">
      <c r="A8" s="92" t="s">
        <v>17</v>
      </c>
      <c r="B8" s="97">
        <v>21203</v>
      </c>
      <c r="C8" s="97">
        <v>2775</v>
      </c>
      <c r="D8" s="86">
        <f t="shared" ref="D8:D39" si="0">SUM(B8:C8)</f>
        <v>23978</v>
      </c>
      <c r="E8" s="27" t="s">
        <v>119</v>
      </c>
    </row>
    <row r="9" spans="1:7" x14ac:dyDescent="0.25">
      <c r="A9" s="45" t="s">
        <v>18</v>
      </c>
      <c r="B9" s="2">
        <v>27316</v>
      </c>
      <c r="C9" s="2">
        <v>1624</v>
      </c>
      <c r="D9" s="114">
        <f t="shared" si="0"/>
        <v>28940</v>
      </c>
      <c r="E9" s="27" t="s">
        <v>120</v>
      </c>
    </row>
    <row r="10" spans="1:7" x14ac:dyDescent="0.25">
      <c r="A10" s="92" t="s">
        <v>19</v>
      </c>
      <c r="B10" s="97">
        <v>2301</v>
      </c>
      <c r="C10" s="97">
        <v>571</v>
      </c>
      <c r="D10" s="86">
        <f t="shared" si="0"/>
        <v>2872</v>
      </c>
      <c r="E10" s="27" t="s">
        <v>121</v>
      </c>
    </row>
    <row r="11" spans="1:7" x14ac:dyDescent="0.25">
      <c r="A11" s="45" t="s">
        <v>20</v>
      </c>
      <c r="B11" s="2">
        <v>1607</v>
      </c>
      <c r="C11" s="2">
        <v>646</v>
      </c>
      <c r="D11" s="114">
        <f t="shared" si="0"/>
        <v>2253</v>
      </c>
      <c r="E11" s="27" t="s">
        <v>216</v>
      </c>
    </row>
    <row r="12" spans="1:7" x14ac:dyDescent="0.25">
      <c r="A12" s="92" t="s">
        <v>23</v>
      </c>
      <c r="B12" s="97">
        <v>7901</v>
      </c>
      <c r="C12" s="97">
        <v>915</v>
      </c>
      <c r="D12" s="86">
        <f t="shared" si="0"/>
        <v>8816</v>
      </c>
      <c r="E12" s="27" t="s">
        <v>122</v>
      </c>
    </row>
    <row r="13" spans="1:7" x14ac:dyDescent="0.25">
      <c r="A13" s="45" t="s">
        <v>24</v>
      </c>
      <c r="B13" s="2">
        <v>34208</v>
      </c>
      <c r="C13" s="2">
        <v>6007</v>
      </c>
      <c r="D13" s="114">
        <f t="shared" si="0"/>
        <v>40215</v>
      </c>
      <c r="E13" s="27" t="s">
        <v>123</v>
      </c>
    </row>
    <row r="14" spans="1:7" x14ac:dyDescent="0.25">
      <c r="A14" s="92" t="s">
        <v>213</v>
      </c>
      <c r="B14" s="97">
        <v>211417</v>
      </c>
      <c r="C14" s="97">
        <v>29626</v>
      </c>
      <c r="D14" s="86">
        <f t="shared" si="0"/>
        <v>241043</v>
      </c>
      <c r="E14" s="27" t="s">
        <v>214</v>
      </c>
    </row>
    <row r="15" spans="1:7" x14ac:dyDescent="0.25">
      <c r="A15" s="45" t="s">
        <v>21</v>
      </c>
      <c r="B15" s="2">
        <v>38388</v>
      </c>
      <c r="C15" s="2">
        <v>6821</v>
      </c>
      <c r="D15" s="114">
        <f t="shared" si="0"/>
        <v>45209</v>
      </c>
      <c r="E15" s="27" t="s">
        <v>124</v>
      </c>
    </row>
    <row r="16" spans="1:7" x14ac:dyDescent="0.25">
      <c r="A16" s="92" t="s">
        <v>22</v>
      </c>
      <c r="B16" s="97">
        <v>10858</v>
      </c>
      <c r="C16" s="97">
        <v>1950</v>
      </c>
      <c r="D16" s="86">
        <f t="shared" si="0"/>
        <v>12808</v>
      </c>
      <c r="E16" s="27" t="s">
        <v>125</v>
      </c>
    </row>
    <row r="17" spans="1:5" x14ac:dyDescent="0.25">
      <c r="A17" s="45" t="s">
        <v>25</v>
      </c>
      <c r="B17" s="2">
        <v>14964</v>
      </c>
      <c r="C17" s="2">
        <v>2589</v>
      </c>
      <c r="D17" s="114">
        <f t="shared" si="0"/>
        <v>17553</v>
      </c>
      <c r="E17" s="27" t="s">
        <v>126</v>
      </c>
    </row>
    <row r="18" spans="1:5" x14ac:dyDescent="0.25">
      <c r="A18" s="92" t="s">
        <v>48</v>
      </c>
      <c r="B18" s="97">
        <v>57013</v>
      </c>
      <c r="C18" s="97">
        <v>5788</v>
      </c>
      <c r="D18" s="86">
        <f t="shared" si="0"/>
        <v>62801</v>
      </c>
      <c r="E18" s="27" t="s">
        <v>127</v>
      </c>
    </row>
    <row r="19" spans="1:5" x14ac:dyDescent="0.25">
      <c r="A19" s="45" t="s">
        <v>26</v>
      </c>
      <c r="B19" s="2">
        <v>55382</v>
      </c>
      <c r="C19" s="2">
        <v>8495</v>
      </c>
      <c r="D19" s="114">
        <f t="shared" si="0"/>
        <v>63877</v>
      </c>
      <c r="E19" s="27" t="s">
        <v>128</v>
      </c>
    </row>
    <row r="20" spans="1:5" x14ac:dyDescent="0.25">
      <c r="A20" s="92" t="s">
        <v>27</v>
      </c>
      <c r="B20" s="97">
        <v>5582</v>
      </c>
      <c r="C20" s="97">
        <v>545</v>
      </c>
      <c r="D20" s="86">
        <f t="shared" si="0"/>
        <v>6127</v>
      </c>
      <c r="E20" s="27" t="s">
        <v>129</v>
      </c>
    </row>
    <row r="21" spans="1:5" x14ac:dyDescent="0.25">
      <c r="A21" s="45" t="s">
        <v>28</v>
      </c>
      <c r="B21" s="2">
        <v>36472</v>
      </c>
      <c r="C21" s="2">
        <v>5303</v>
      </c>
      <c r="D21" s="114">
        <f t="shared" si="0"/>
        <v>41775</v>
      </c>
      <c r="E21" s="27" t="s">
        <v>130</v>
      </c>
    </row>
    <row r="22" spans="1:5" x14ac:dyDescent="0.25">
      <c r="A22" s="92" t="s">
        <v>29</v>
      </c>
      <c r="B22" s="97">
        <v>76479</v>
      </c>
      <c r="C22" s="97">
        <v>7516</v>
      </c>
      <c r="D22" s="86">
        <f t="shared" si="0"/>
        <v>83995</v>
      </c>
      <c r="E22" s="27" t="s">
        <v>131</v>
      </c>
    </row>
    <row r="23" spans="1:5" x14ac:dyDescent="0.25">
      <c r="A23" s="45" t="s">
        <v>30</v>
      </c>
      <c r="B23" s="2">
        <v>28311</v>
      </c>
      <c r="C23" s="2">
        <v>1547</v>
      </c>
      <c r="D23" s="114">
        <f t="shared" si="0"/>
        <v>29858</v>
      </c>
      <c r="E23" s="27" t="s">
        <v>132</v>
      </c>
    </row>
    <row r="24" spans="1:5" x14ac:dyDescent="0.25">
      <c r="A24" s="92" t="s">
        <v>31</v>
      </c>
      <c r="B24" s="97">
        <v>9572</v>
      </c>
      <c r="C24" s="97">
        <v>301</v>
      </c>
      <c r="D24" s="86">
        <f t="shared" si="0"/>
        <v>9873</v>
      </c>
      <c r="E24" s="27" t="s">
        <v>133</v>
      </c>
    </row>
    <row r="25" spans="1:5" x14ac:dyDescent="0.25">
      <c r="A25" s="45" t="s">
        <v>32</v>
      </c>
      <c r="B25" s="2">
        <v>1749</v>
      </c>
      <c r="C25" s="2">
        <v>176</v>
      </c>
      <c r="D25" s="114">
        <f t="shared" si="0"/>
        <v>1925</v>
      </c>
      <c r="E25" s="27" t="s">
        <v>134</v>
      </c>
    </row>
    <row r="26" spans="1:5" x14ac:dyDescent="0.25">
      <c r="A26" s="92" t="s">
        <v>33</v>
      </c>
      <c r="B26" s="97">
        <v>139501</v>
      </c>
      <c r="C26" s="97">
        <v>32319</v>
      </c>
      <c r="D26" s="86">
        <f t="shared" si="0"/>
        <v>171820</v>
      </c>
      <c r="E26" s="27" t="s">
        <v>135</v>
      </c>
    </row>
    <row r="27" spans="1:5" x14ac:dyDescent="0.25">
      <c r="A27" s="45" t="s">
        <v>34</v>
      </c>
      <c r="B27" s="2">
        <v>5062</v>
      </c>
      <c r="C27" s="2">
        <v>913</v>
      </c>
      <c r="D27" s="114">
        <f t="shared" si="0"/>
        <v>5975</v>
      </c>
      <c r="E27" s="27" t="s">
        <v>136</v>
      </c>
    </row>
    <row r="28" spans="1:5" x14ac:dyDescent="0.25">
      <c r="A28" s="92" t="s">
        <v>35</v>
      </c>
      <c r="B28" s="97">
        <v>29923</v>
      </c>
      <c r="C28" s="97">
        <v>2515</v>
      </c>
      <c r="D28" s="86">
        <f t="shared" si="0"/>
        <v>32438</v>
      </c>
      <c r="E28" s="27" t="s">
        <v>137</v>
      </c>
    </row>
    <row r="29" spans="1:5" x14ac:dyDescent="0.25">
      <c r="A29" s="45" t="s">
        <v>36</v>
      </c>
      <c r="B29" s="2">
        <v>30269</v>
      </c>
      <c r="C29" s="2">
        <v>3132</v>
      </c>
      <c r="D29" s="114">
        <f t="shared" si="0"/>
        <v>33401</v>
      </c>
      <c r="E29" s="27" t="s">
        <v>138</v>
      </c>
    </row>
    <row r="30" spans="1:5" x14ac:dyDescent="0.25">
      <c r="A30" s="92" t="s">
        <v>37</v>
      </c>
      <c r="B30" s="97">
        <v>1789</v>
      </c>
      <c r="C30" s="97">
        <v>290</v>
      </c>
      <c r="D30" s="86">
        <f t="shared" si="0"/>
        <v>2079</v>
      </c>
      <c r="E30" s="27" t="s">
        <v>139</v>
      </c>
    </row>
    <row r="31" spans="1:5" x14ac:dyDescent="0.25">
      <c r="A31" s="45" t="s">
        <v>38</v>
      </c>
      <c r="B31" s="2">
        <v>25317</v>
      </c>
      <c r="C31" s="2">
        <v>3427</v>
      </c>
      <c r="D31" s="114">
        <f t="shared" si="0"/>
        <v>28744</v>
      </c>
      <c r="E31" s="27" t="s">
        <v>140</v>
      </c>
    </row>
    <row r="32" spans="1:5" x14ac:dyDescent="0.25">
      <c r="A32" s="92" t="s">
        <v>39</v>
      </c>
      <c r="B32" s="97">
        <v>23832</v>
      </c>
      <c r="C32" s="97">
        <v>1999</v>
      </c>
      <c r="D32" s="86">
        <f t="shared" si="0"/>
        <v>25831</v>
      </c>
      <c r="E32" s="27" t="s">
        <v>141</v>
      </c>
    </row>
    <row r="33" spans="1:5" x14ac:dyDescent="0.25">
      <c r="A33" s="45" t="s">
        <v>40</v>
      </c>
      <c r="B33" s="2">
        <v>21751</v>
      </c>
      <c r="C33" s="2">
        <v>2572</v>
      </c>
      <c r="D33" s="114">
        <f t="shared" si="0"/>
        <v>24323</v>
      </c>
      <c r="E33" s="27" t="s">
        <v>142</v>
      </c>
    </row>
    <row r="34" spans="1:5" x14ac:dyDescent="0.25">
      <c r="A34" s="92" t="s">
        <v>41</v>
      </c>
      <c r="B34" s="97">
        <v>5346</v>
      </c>
      <c r="C34" s="97">
        <v>3149</v>
      </c>
      <c r="D34" s="86">
        <f t="shared" si="0"/>
        <v>8495</v>
      </c>
      <c r="E34" s="27" t="s">
        <v>143</v>
      </c>
    </row>
    <row r="35" spans="1:5" x14ac:dyDescent="0.25">
      <c r="A35" s="45" t="s">
        <v>42</v>
      </c>
      <c r="B35" s="2">
        <v>53471</v>
      </c>
      <c r="C35" s="2">
        <v>18034</v>
      </c>
      <c r="D35" s="114">
        <f t="shared" si="0"/>
        <v>71505</v>
      </c>
      <c r="E35" s="27" t="s">
        <v>217</v>
      </c>
    </row>
    <row r="36" spans="1:5" x14ac:dyDescent="0.25">
      <c r="A36" s="92" t="s">
        <v>43</v>
      </c>
      <c r="B36" s="97">
        <v>4975</v>
      </c>
      <c r="C36" s="97">
        <v>209</v>
      </c>
      <c r="D36" s="86">
        <f t="shared" si="0"/>
        <v>5184</v>
      </c>
      <c r="E36" s="27" t="s">
        <v>144</v>
      </c>
    </row>
    <row r="37" spans="1:5" x14ac:dyDescent="0.25">
      <c r="A37" s="45" t="s">
        <v>44</v>
      </c>
      <c r="B37" s="2">
        <v>41416</v>
      </c>
      <c r="C37" s="2">
        <v>10078</v>
      </c>
      <c r="D37" s="114">
        <f t="shared" si="0"/>
        <v>51494</v>
      </c>
      <c r="E37" s="27" t="s">
        <v>145</v>
      </c>
    </row>
    <row r="38" spans="1:5" x14ac:dyDescent="0.25">
      <c r="A38" s="92" t="s">
        <v>45</v>
      </c>
      <c r="B38" s="97">
        <v>9000</v>
      </c>
      <c r="C38" s="97">
        <v>1412</v>
      </c>
      <c r="D38" s="86">
        <f t="shared" si="0"/>
        <v>10412</v>
      </c>
      <c r="E38" s="27" t="s">
        <v>146</v>
      </c>
    </row>
    <row r="39" spans="1:5" x14ac:dyDescent="0.25">
      <c r="A39" s="45" t="s">
        <v>46</v>
      </c>
      <c r="B39" s="2">
        <v>4904</v>
      </c>
      <c r="C39" s="2">
        <v>530</v>
      </c>
      <c r="D39" s="114">
        <f t="shared" si="0"/>
        <v>5434</v>
      </c>
      <c r="E39" s="27" t="s">
        <v>147</v>
      </c>
    </row>
    <row r="40" spans="1:5" ht="7.5" customHeight="1" x14ac:dyDescent="0.25">
      <c r="A40" s="19"/>
      <c r="B40" s="54"/>
      <c r="C40" s="54"/>
      <c r="D40" s="54"/>
    </row>
    <row r="41" spans="1:5" ht="22.5" customHeight="1" x14ac:dyDescent="0.25">
      <c r="A41" s="79" t="s">
        <v>63</v>
      </c>
      <c r="B41" s="80">
        <f>SUM(B8:B39)</f>
        <v>1037279</v>
      </c>
      <c r="C41" s="80">
        <f>SUM(C8:C39)</f>
        <v>163774</v>
      </c>
      <c r="D41" s="80">
        <f>SUM(D8:D39)</f>
        <v>1201053</v>
      </c>
    </row>
    <row r="42" spans="1:5" x14ac:dyDescent="0.25">
      <c r="B42" s="53">
        <f>B41*100/D41</f>
        <v>86.364132140713195</v>
      </c>
      <c r="C42" s="53">
        <f>C41*100/D41</f>
        <v>13.63586785928681</v>
      </c>
      <c r="D42" s="29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F47"/>
  <sheetViews>
    <sheetView zoomScaleNormal="100" workbookViewId="0">
      <selection activeCell="A74" sqref="A74"/>
    </sheetView>
  </sheetViews>
  <sheetFormatPr baseColWidth="10" defaultColWidth="11.42578125" defaultRowHeight="15" x14ac:dyDescent="0.25"/>
  <cols>
    <col min="1" max="1" width="19.140625" style="3" customWidth="1"/>
    <col min="2" max="2" width="14" style="2" customWidth="1"/>
    <col min="3" max="3" width="13.5703125" style="2" customWidth="1"/>
    <col min="4" max="4" width="10.5703125" style="2" customWidth="1"/>
    <col min="5" max="16384" width="11.42578125" style="3"/>
  </cols>
  <sheetData>
    <row r="2" spans="1:5" ht="16.5" customHeight="1" x14ac:dyDescent="0.25">
      <c r="A2" s="134" t="s">
        <v>209</v>
      </c>
      <c r="B2" s="134"/>
      <c r="C2" s="134"/>
      <c r="D2" s="134"/>
    </row>
    <row r="3" spans="1:5" ht="15.75" customHeight="1" x14ac:dyDescent="0.25">
      <c r="A3" s="134" t="s">
        <v>210</v>
      </c>
      <c r="B3" s="134"/>
      <c r="C3" s="134"/>
      <c r="D3" s="134"/>
    </row>
    <row r="5" spans="1:5" ht="15" customHeight="1" x14ac:dyDescent="0.25">
      <c r="A5" s="126" t="s">
        <v>165</v>
      </c>
      <c r="B5" s="125" t="s">
        <v>166</v>
      </c>
      <c r="C5" s="125" t="s">
        <v>167</v>
      </c>
      <c r="D5" s="125" t="s">
        <v>63</v>
      </c>
    </row>
    <row r="6" spans="1:5" ht="18.75" customHeight="1" x14ac:dyDescent="0.25">
      <c r="A6" s="126"/>
      <c r="B6" s="125"/>
      <c r="C6" s="125"/>
      <c r="D6" s="125"/>
    </row>
    <row r="7" spans="1:5" ht="6.75" customHeight="1" x14ac:dyDescent="0.25">
      <c r="A7" s="19"/>
      <c r="B7" s="54"/>
      <c r="C7" s="54"/>
      <c r="D7" s="54"/>
    </row>
    <row r="8" spans="1:5" x14ac:dyDescent="0.25">
      <c r="A8" s="92" t="s">
        <v>17</v>
      </c>
      <c r="B8" s="97">
        <v>12376</v>
      </c>
      <c r="C8" s="97">
        <v>11602</v>
      </c>
      <c r="D8" s="86">
        <f t="shared" ref="D8:D39" si="0">SUM(B8:C8)</f>
        <v>23978</v>
      </c>
      <c r="E8" s="27" t="s">
        <v>119</v>
      </c>
    </row>
    <row r="9" spans="1:5" x14ac:dyDescent="0.25">
      <c r="A9" s="45" t="s">
        <v>18</v>
      </c>
      <c r="B9" s="2">
        <v>9326</v>
      </c>
      <c r="C9" s="2">
        <v>19614</v>
      </c>
      <c r="D9" s="114">
        <f t="shared" si="0"/>
        <v>28940</v>
      </c>
      <c r="E9" s="27" t="s">
        <v>120</v>
      </c>
    </row>
    <row r="10" spans="1:5" x14ac:dyDescent="0.25">
      <c r="A10" s="92" t="s">
        <v>19</v>
      </c>
      <c r="B10" s="97">
        <v>1350</v>
      </c>
      <c r="C10" s="97">
        <v>1522</v>
      </c>
      <c r="D10" s="86">
        <f t="shared" si="0"/>
        <v>2872</v>
      </c>
      <c r="E10" s="27" t="s">
        <v>121</v>
      </c>
    </row>
    <row r="11" spans="1:5" x14ac:dyDescent="0.25">
      <c r="A11" s="45" t="s">
        <v>20</v>
      </c>
      <c r="B11" s="2">
        <v>1520</v>
      </c>
      <c r="C11" s="2">
        <v>733</v>
      </c>
      <c r="D11" s="114">
        <f t="shared" si="0"/>
        <v>2253</v>
      </c>
      <c r="E11" s="27" t="s">
        <v>216</v>
      </c>
    </row>
    <row r="12" spans="1:5" x14ac:dyDescent="0.25">
      <c r="A12" s="92" t="s">
        <v>23</v>
      </c>
      <c r="B12" s="97">
        <v>3668</v>
      </c>
      <c r="C12" s="97">
        <v>5148</v>
      </c>
      <c r="D12" s="86">
        <f t="shared" si="0"/>
        <v>8816</v>
      </c>
      <c r="E12" s="27" t="s">
        <v>122</v>
      </c>
    </row>
    <row r="13" spans="1:5" x14ac:dyDescent="0.25">
      <c r="A13" s="45" t="s">
        <v>24</v>
      </c>
      <c r="B13" s="2">
        <v>22751</v>
      </c>
      <c r="C13" s="2">
        <v>17464</v>
      </c>
      <c r="D13" s="114">
        <f t="shared" si="0"/>
        <v>40215</v>
      </c>
      <c r="E13" s="27" t="s">
        <v>123</v>
      </c>
    </row>
    <row r="14" spans="1:5" x14ac:dyDescent="0.25">
      <c r="A14" s="92" t="s">
        <v>213</v>
      </c>
      <c r="B14" s="97">
        <v>115306</v>
      </c>
      <c r="C14" s="97">
        <v>125737</v>
      </c>
      <c r="D14" s="86">
        <f t="shared" si="0"/>
        <v>241043</v>
      </c>
      <c r="E14" s="27" t="s">
        <v>214</v>
      </c>
    </row>
    <row r="15" spans="1:5" x14ac:dyDescent="0.25">
      <c r="A15" s="45" t="s">
        <v>21</v>
      </c>
      <c r="B15" s="2">
        <v>29663</v>
      </c>
      <c r="C15" s="2">
        <v>15546</v>
      </c>
      <c r="D15" s="114">
        <f t="shared" si="0"/>
        <v>45209</v>
      </c>
      <c r="E15" s="27" t="s">
        <v>124</v>
      </c>
    </row>
    <row r="16" spans="1:5" x14ac:dyDescent="0.25">
      <c r="A16" s="92" t="s">
        <v>22</v>
      </c>
      <c r="B16" s="97">
        <v>6870</v>
      </c>
      <c r="C16" s="97">
        <v>5938</v>
      </c>
      <c r="D16" s="86">
        <f t="shared" si="0"/>
        <v>12808</v>
      </c>
      <c r="E16" s="27" t="s">
        <v>125</v>
      </c>
    </row>
    <row r="17" spans="1:6" x14ac:dyDescent="0.25">
      <c r="A17" s="45" t="s">
        <v>25</v>
      </c>
      <c r="B17" s="2">
        <v>10182</v>
      </c>
      <c r="C17" s="2">
        <v>7371</v>
      </c>
      <c r="D17" s="114">
        <f t="shared" si="0"/>
        <v>17553</v>
      </c>
      <c r="E17" s="27" t="s">
        <v>126</v>
      </c>
    </row>
    <row r="18" spans="1:6" x14ac:dyDescent="0.25">
      <c r="A18" s="92" t="s">
        <v>48</v>
      </c>
      <c r="B18" s="97">
        <v>21883</v>
      </c>
      <c r="C18" s="97">
        <v>40918</v>
      </c>
      <c r="D18" s="86">
        <f t="shared" si="0"/>
        <v>62801</v>
      </c>
      <c r="E18" s="27" t="s">
        <v>127</v>
      </c>
    </row>
    <row r="19" spans="1:6" x14ac:dyDescent="0.25">
      <c r="A19" s="45" t="s">
        <v>26</v>
      </c>
      <c r="B19" s="2">
        <v>33541</v>
      </c>
      <c r="C19" s="2">
        <v>30336</v>
      </c>
      <c r="D19" s="114">
        <f t="shared" si="0"/>
        <v>63877</v>
      </c>
      <c r="E19" s="27" t="s">
        <v>128</v>
      </c>
    </row>
    <row r="20" spans="1:6" x14ac:dyDescent="0.25">
      <c r="A20" s="92" t="s">
        <v>27</v>
      </c>
      <c r="B20" s="97">
        <v>1671</v>
      </c>
      <c r="C20" s="97">
        <v>4456</v>
      </c>
      <c r="D20" s="86">
        <f t="shared" si="0"/>
        <v>6127</v>
      </c>
      <c r="E20" s="27" t="s">
        <v>129</v>
      </c>
    </row>
    <row r="21" spans="1:6" x14ac:dyDescent="0.25">
      <c r="A21" s="45" t="s">
        <v>28</v>
      </c>
      <c r="B21" s="2">
        <v>9949</v>
      </c>
      <c r="C21" s="2">
        <v>31826</v>
      </c>
      <c r="D21" s="114">
        <f t="shared" si="0"/>
        <v>41775</v>
      </c>
      <c r="E21" s="27" t="s">
        <v>130</v>
      </c>
    </row>
    <row r="22" spans="1:6" x14ac:dyDescent="0.25">
      <c r="A22" s="92" t="s">
        <v>29</v>
      </c>
      <c r="B22" s="97">
        <v>38422</v>
      </c>
      <c r="C22" s="97">
        <v>45573</v>
      </c>
      <c r="D22" s="86">
        <f t="shared" si="0"/>
        <v>83995</v>
      </c>
      <c r="E22" s="27" t="s">
        <v>131</v>
      </c>
    </row>
    <row r="23" spans="1:6" x14ac:dyDescent="0.25">
      <c r="A23" s="45" t="s">
        <v>30</v>
      </c>
      <c r="B23" s="2">
        <v>11175</v>
      </c>
      <c r="C23" s="2">
        <v>18683</v>
      </c>
      <c r="D23" s="114">
        <f t="shared" si="0"/>
        <v>29858</v>
      </c>
      <c r="E23" s="27" t="s">
        <v>132</v>
      </c>
    </row>
    <row r="24" spans="1:6" x14ac:dyDescent="0.25">
      <c r="A24" s="92" t="s">
        <v>31</v>
      </c>
      <c r="B24" s="97">
        <v>4618</v>
      </c>
      <c r="C24" s="97">
        <v>5255</v>
      </c>
      <c r="D24" s="86">
        <f t="shared" si="0"/>
        <v>9873</v>
      </c>
      <c r="E24" s="27" t="s">
        <v>133</v>
      </c>
    </row>
    <row r="25" spans="1:6" x14ac:dyDescent="0.25">
      <c r="A25" s="45" t="s">
        <v>32</v>
      </c>
      <c r="B25" s="2">
        <v>710</v>
      </c>
      <c r="C25" s="2">
        <v>1215</v>
      </c>
      <c r="D25" s="114">
        <f t="shared" si="0"/>
        <v>1925</v>
      </c>
      <c r="E25" s="27" t="s">
        <v>134</v>
      </c>
    </row>
    <row r="26" spans="1:6" x14ac:dyDescent="0.25">
      <c r="A26" s="92" t="s">
        <v>33</v>
      </c>
      <c r="B26" s="97">
        <v>129956</v>
      </c>
      <c r="C26" s="97">
        <v>41864</v>
      </c>
      <c r="D26" s="86">
        <f t="shared" si="0"/>
        <v>171820</v>
      </c>
      <c r="E26" s="27" t="s">
        <v>135</v>
      </c>
      <c r="F26" s="16"/>
    </row>
    <row r="27" spans="1:6" x14ac:dyDescent="0.25">
      <c r="A27" s="45" t="s">
        <v>34</v>
      </c>
      <c r="B27" s="2">
        <v>3000</v>
      </c>
      <c r="C27" s="2">
        <v>2975</v>
      </c>
      <c r="D27" s="114">
        <f t="shared" si="0"/>
        <v>5975</v>
      </c>
      <c r="E27" s="27" t="s">
        <v>136</v>
      </c>
    </row>
    <row r="28" spans="1:6" x14ac:dyDescent="0.25">
      <c r="A28" s="92" t="s">
        <v>35</v>
      </c>
      <c r="B28" s="97">
        <v>10501</v>
      </c>
      <c r="C28" s="97">
        <v>21937</v>
      </c>
      <c r="D28" s="86">
        <f t="shared" si="0"/>
        <v>32438</v>
      </c>
      <c r="E28" s="27" t="s">
        <v>137</v>
      </c>
    </row>
    <row r="29" spans="1:6" x14ac:dyDescent="0.25">
      <c r="A29" s="45" t="s">
        <v>36</v>
      </c>
      <c r="B29" s="2">
        <v>16252</v>
      </c>
      <c r="C29" s="2">
        <v>17149</v>
      </c>
      <c r="D29" s="114">
        <f t="shared" si="0"/>
        <v>33401</v>
      </c>
      <c r="E29" s="27" t="s">
        <v>138</v>
      </c>
    </row>
    <row r="30" spans="1:6" x14ac:dyDescent="0.25">
      <c r="A30" s="92" t="s">
        <v>37</v>
      </c>
      <c r="B30" s="97">
        <v>882</v>
      </c>
      <c r="C30" s="97">
        <v>1197</v>
      </c>
      <c r="D30" s="86">
        <f t="shared" si="0"/>
        <v>2079</v>
      </c>
      <c r="E30" s="27" t="s">
        <v>139</v>
      </c>
    </row>
    <row r="31" spans="1:6" x14ac:dyDescent="0.25">
      <c r="A31" s="45" t="s">
        <v>38</v>
      </c>
      <c r="B31" s="2">
        <v>13384</v>
      </c>
      <c r="C31" s="2">
        <v>15360</v>
      </c>
      <c r="D31" s="114">
        <f t="shared" si="0"/>
        <v>28744</v>
      </c>
      <c r="E31" s="27" t="s">
        <v>140</v>
      </c>
    </row>
    <row r="32" spans="1:6" x14ac:dyDescent="0.25">
      <c r="A32" s="92" t="s">
        <v>39</v>
      </c>
      <c r="B32" s="97">
        <v>9726</v>
      </c>
      <c r="C32" s="97">
        <v>16105</v>
      </c>
      <c r="D32" s="86">
        <f t="shared" si="0"/>
        <v>25831</v>
      </c>
      <c r="E32" s="27" t="s">
        <v>141</v>
      </c>
    </row>
    <row r="33" spans="1:5" x14ac:dyDescent="0.25">
      <c r="A33" s="45" t="s">
        <v>40</v>
      </c>
      <c r="B33" s="2">
        <v>9433</v>
      </c>
      <c r="C33" s="2">
        <v>14890</v>
      </c>
      <c r="D33" s="114">
        <f t="shared" si="0"/>
        <v>24323</v>
      </c>
      <c r="E33" s="27" t="s">
        <v>142</v>
      </c>
    </row>
    <row r="34" spans="1:5" x14ac:dyDescent="0.25">
      <c r="A34" s="92" t="s">
        <v>41</v>
      </c>
      <c r="B34" s="97">
        <v>4328</v>
      </c>
      <c r="C34" s="97">
        <v>4167</v>
      </c>
      <c r="D34" s="86">
        <f t="shared" si="0"/>
        <v>8495</v>
      </c>
      <c r="E34" s="27" t="s">
        <v>143</v>
      </c>
    </row>
    <row r="35" spans="1:5" x14ac:dyDescent="0.25">
      <c r="A35" s="45" t="s">
        <v>42</v>
      </c>
      <c r="B35" s="2">
        <v>44511</v>
      </c>
      <c r="C35" s="2">
        <v>26994</v>
      </c>
      <c r="D35" s="114">
        <f t="shared" si="0"/>
        <v>71505</v>
      </c>
      <c r="E35" s="27" t="s">
        <v>217</v>
      </c>
    </row>
    <row r="36" spans="1:5" x14ac:dyDescent="0.25">
      <c r="A36" s="92" t="s">
        <v>43</v>
      </c>
      <c r="B36" s="97">
        <v>1072</v>
      </c>
      <c r="C36" s="97">
        <v>4112</v>
      </c>
      <c r="D36" s="86">
        <f t="shared" si="0"/>
        <v>5184</v>
      </c>
      <c r="E36" s="27" t="s">
        <v>144</v>
      </c>
    </row>
    <row r="37" spans="1:5" x14ac:dyDescent="0.25">
      <c r="A37" s="45" t="s">
        <v>44</v>
      </c>
      <c r="B37" s="2">
        <v>29100</v>
      </c>
      <c r="C37" s="2">
        <v>22394</v>
      </c>
      <c r="D37" s="114">
        <f t="shared" si="0"/>
        <v>51494</v>
      </c>
      <c r="E37" s="27" t="s">
        <v>145</v>
      </c>
    </row>
    <row r="38" spans="1:5" x14ac:dyDescent="0.25">
      <c r="A38" s="92" t="s">
        <v>45</v>
      </c>
      <c r="B38" s="97">
        <v>6569</v>
      </c>
      <c r="C38" s="97">
        <v>3843</v>
      </c>
      <c r="D38" s="86">
        <f t="shared" si="0"/>
        <v>10412</v>
      </c>
      <c r="E38" s="27" t="s">
        <v>146</v>
      </c>
    </row>
    <row r="39" spans="1:5" x14ac:dyDescent="0.25">
      <c r="A39" s="45" t="s">
        <v>46</v>
      </c>
      <c r="B39" s="2">
        <v>2972</v>
      </c>
      <c r="C39" s="2">
        <v>2462</v>
      </c>
      <c r="D39" s="114">
        <f t="shared" si="0"/>
        <v>5434</v>
      </c>
      <c r="E39" s="27" t="s">
        <v>147</v>
      </c>
    </row>
    <row r="40" spans="1:5" ht="7.5" customHeight="1" x14ac:dyDescent="0.25">
      <c r="A40" s="19"/>
      <c r="B40" s="54"/>
      <c r="C40" s="54"/>
      <c r="D40" s="54"/>
    </row>
    <row r="41" spans="1:5" ht="23.25" customHeight="1" x14ac:dyDescent="0.25">
      <c r="A41" s="79" t="s">
        <v>63</v>
      </c>
      <c r="B41" s="80">
        <f>SUM(B8:B39)</f>
        <v>616667</v>
      </c>
      <c r="C41" s="80">
        <f>SUM(C8:C39)</f>
        <v>584386</v>
      </c>
      <c r="D41" s="80">
        <f>SUM(D8:D39)</f>
        <v>1201053</v>
      </c>
    </row>
    <row r="42" spans="1:5" x14ac:dyDescent="0.25">
      <c r="B42" s="29">
        <f>B41*100/D41</f>
        <v>51.343862427386632</v>
      </c>
      <c r="C42" s="29">
        <f>C41*100/D41</f>
        <v>48.656137572613368</v>
      </c>
      <c r="D42" s="29">
        <f>SUM(B42:C42)</f>
        <v>100</v>
      </c>
    </row>
    <row r="47" spans="1:5" x14ac:dyDescent="0.25">
      <c r="B47" s="68"/>
      <c r="C47" s="68"/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N71"/>
  <sheetViews>
    <sheetView zoomScaleNormal="100" workbookViewId="0">
      <selection activeCell="D92" sqref="D92"/>
    </sheetView>
  </sheetViews>
  <sheetFormatPr baseColWidth="10" defaultColWidth="11.42578125" defaultRowHeight="15" x14ac:dyDescent="0.25"/>
  <cols>
    <col min="1" max="1" width="18.42578125" style="1" customWidth="1"/>
    <col min="2" max="2" width="11.42578125" style="3" customWidth="1"/>
    <col min="3" max="3" width="10.5703125" style="3" customWidth="1"/>
    <col min="4" max="4" width="9.5703125" style="3" customWidth="1"/>
    <col min="5" max="5" width="10.5703125" style="3" customWidth="1"/>
    <col min="6" max="6" width="8.85546875" style="3" customWidth="1"/>
    <col min="7" max="7" width="10" style="3" customWidth="1"/>
    <col min="8" max="8" width="13.42578125" style="3" customWidth="1"/>
    <col min="9" max="9" width="6.42578125" style="1" customWidth="1"/>
    <col min="10" max="16384" width="11.42578125" style="3"/>
  </cols>
  <sheetData>
    <row r="2" spans="1:9" ht="17.25" x14ac:dyDescent="0.3">
      <c r="A2" s="13" t="s">
        <v>211</v>
      </c>
      <c r="B2" s="2"/>
      <c r="C2" s="2"/>
      <c r="D2" s="2"/>
      <c r="E2" s="2"/>
      <c r="F2" s="2"/>
      <c r="G2" s="2"/>
      <c r="I2" s="3"/>
    </row>
    <row r="3" spans="1:9" x14ac:dyDescent="0.25">
      <c r="A3" s="12"/>
    </row>
    <row r="4" spans="1:9" ht="20.25" customHeight="1" x14ac:dyDescent="0.25">
      <c r="A4" s="125" t="s">
        <v>168</v>
      </c>
      <c r="B4" s="132" t="s">
        <v>156</v>
      </c>
      <c r="C4" s="132"/>
      <c r="D4" s="132"/>
      <c r="E4" s="132"/>
      <c r="F4" s="132"/>
      <c r="G4" s="135" t="s">
        <v>63</v>
      </c>
      <c r="H4" s="125" t="s">
        <v>148</v>
      </c>
      <c r="I4" s="3"/>
    </row>
    <row r="5" spans="1:9" ht="18.75" customHeight="1" x14ac:dyDescent="0.25">
      <c r="A5" s="125"/>
      <c r="B5" s="80" t="s">
        <v>16</v>
      </c>
      <c r="C5" s="80" t="s">
        <v>15</v>
      </c>
      <c r="D5" s="80" t="s">
        <v>13</v>
      </c>
      <c r="E5" s="80" t="s">
        <v>14</v>
      </c>
      <c r="F5" s="80" t="s">
        <v>55</v>
      </c>
      <c r="G5" s="135"/>
      <c r="H5" s="125"/>
      <c r="I5" s="3"/>
    </row>
    <row r="6" spans="1:9" ht="9" customHeight="1" x14ac:dyDescent="0.25">
      <c r="A6" s="62"/>
      <c r="B6" s="63"/>
      <c r="C6" s="63"/>
      <c r="D6" s="63"/>
      <c r="E6" s="63"/>
      <c r="F6" s="63"/>
      <c r="G6" s="25"/>
      <c r="H6" s="64"/>
      <c r="I6" s="3"/>
    </row>
    <row r="7" spans="1:9" x14ac:dyDescent="0.25">
      <c r="A7" s="85" t="s">
        <v>218</v>
      </c>
      <c r="B7" s="97">
        <v>406</v>
      </c>
      <c r="C7" s="97">
        <v>542</v>
      </c>
      <c r="D7" s="97">
        <v>61</v>
      </c>
      <c r="E7" s="97">
        <v>995</v>
      </c>
      <c r="F7" s="97">
        <v>8</v>
      </c>
      <c r="G7" s="86">
        <f t="shared" ref="G7:G38" si="0">SUM(B7:F7)</f>
        <v>2012</v>
      </c>
      <c r="H7" s="101">
        <v>0</v>
      </c>
      <c r="I7" s="3"/>
    </row>
    <row r="8" spans="1:9" x14ac:dyDescent="0.25">
      <c r="A8" s="4" t="s">
        <v>219</v>
      </c>
      <c r="B8" s="2">
        <v>83</v>
      </c>
      <c r="C8" s="2">
        <v>146</v>
      </c>
      <c r="D8" s="2">
        <v>7</v>
      </c>
      <c r="E8" s="2">
        <v>110</v>
      </c>
      <c r="F8" s="2">
        <v>0</v>
      </c>
      <c r="G8" s="114">
        <f t="shared" si="0"/>
        <v>346</v>
      </c>
      <c r="H8" s="1">
        <v>0</v>
      </c>
      <c r="I8" s="3"/>
    </row>
    <row r="9" spans="1:9" x14ac:dyDescent="0.25">
      <c r="A9" s="85" t="s">
        <v>220</v>
      </c>
      <c r="B9" s="97">
        <v>90</v>
      </c>
      <c r="C9" s="97">
        <v>156</v>
      </c>
      <c r="D9" s="97">
        <v>11</v>
      </c>
      <c r="E9" s="97">
        <v>156</v>
      </c>
      <c r="F9" s="97">
        <v>0</v>
      </c>
      <c r="G9" s="86">
        <f t="shared" si="0"/>
        <v>413</v>
      </c>
      <c r="H9" s="101">
        <v>0</v>
      </c>
      <c r="I9" s="3"/>
    </row>
    <row r="10" spans="1:9" x14ac:dyDescent="0.25">
      <c r="A10" s="4" t="s">
        <v>221</v>
      </c>
      <c r="B10" s="2">
        <v>126</v>
      </c>
      <c r="C10" s="2">
        <v>205</v>
      </c>
      <c r="D10" s="2">
        <v>7</v>
      </c>
      <c r="E10" s="2">
        <v>172</v>
      </c>
      <c r="F10" s="2">
        <v>0</v>
      </c>
      <c r="G10" s="114">
        <f t="shared" si="0"/>
        <v>510</v>
      </c>
      <c r="H10" s="1">
        <v>0</v>
      </c>
      <c r="I10" s="3"/>
    </row>
    <row r="11" spans="1:9" x14ac:dyDescent="0.25">
      <c r="A11" s="85" t="s">
        <v>222</v>
      </c>
      <c r="B11" s="97">
        <v>162</v>
      </c>
      <c r="C11" s="97">
        <v>284</v>
      </c>
      <c r="D11" s="97">
        <v>11</v>
      </c>
      <c r="E11" s="97">
        <v>317</v>
      </c>
      <c r="F11" s="97">
        <v>0</v>
      </c>
      <c r="G11" s="86">
        <f t="shared" si="0"/>
        <v>774</v>
      </c>
      <c r="H11" s="101">
        <v>0</v>
      </c>
      <c r="I11" s="3"/>
    </row>
    <row r="12" spans="1:9" x14ac:dyDescent="0.25">
      <c r="A12" s="4" t="s">
        <v>223</v>
      </c>
      <c r="B12" s="2">
        <v>226</v>
      </c>
      <c r="C12" s="2">
        <v>358</v>
      </c>
      <c r="D12" s="2">
        <v>13</v>
      </c>
      <c r="E12" s="2">
        <v>299</v>
      </c>
      <c r="F12" s="2">
        <v>0</v>
      </c>
      <c r="G12" s="114">
        <f t="shared" si="0"/>
        <v>896</v>
      </c>
      <c r="H12" s="1">
        <v>0</v>
      </c>
      <c r="I12" s="3"/>
    </row>
    <row r="13" spans="1:9" x14ac:dyDescent="0.25">
      <c r="A13" s="85" t="s">
        <v>224</v>
      </c>
      <c r="B13" s="97">
        <v>246</v>
      </c>
      <c r="C13" s="97">
        <v>424</v>
      </c>
      <c r="D13" s="97">
        <v>11</v>
      </c>
      <c r="E13" s="97">
        <v>313</v>
      </c>
      <c r="F13" s="97">
        <v>0</v>
      </c>
      <c r="G13" s="86">
        <f t="shared" si="0"/>
        <v>994</v>
      </c>
      <c r="H13" s="101">
        <v>1</v>
      </c>
      <c r="I13" s="3"/>
    </row>
    <row r="14" spans="1:9" x14ac:dyDescent="0.25">
      <c r="A14" s="4" t="s">
        <v>225</v>
      </c>
      <c r="B14" s="2">
        <v>345</v>
      </c>
      <c r="C14" s="2">
        <v>524</v>
      </c>
      <c r="D14" s="2">
        <v>9</v>
      </c>
      <c r="E14" s="2">
        <v>319</v>
      </c>
      <c r="F14" s="2">
        <v>1</v>
      </c>
      <c r="G14" s="114">
        <f t="shared" si="0"/>
        <v>1198</v>
      </c>
      <c r="H14" s="1">
        <v>0</v>
      </c>
      <c r="I14" s="3"/>
    </row>
    <row r="15" spans="1:9" x14ac:dyDescent="0.25">
      <c r="A15" s="85" t="s">
        <v>226</v>
      </c>
      <c r="B15" s="97">
        <v>444</v>
      </c>
      <c r="C15" s="97">
        <v>744</v>
      </c>
      <c r="D15" s="97">
        <v>14</v>
      </c>
      <c r="E15" s="97">
        <v>465</v>
      </c>
      <c r="F15" s="97">
        <v>1</v>
      </c>
      <c r="G15" s="86">
        <f t="shared" si="0"/>
        <v>1668</v>
      </c>
      <c r="H15" s="101">
        <v>1</v>
      </c>
      <c r="I15" s="3"/>
    </row>
    <row r="16" spans="1:9" x14ac:dyDescent="0.25">
      <c r="A16" s="4" t="s">
        <v>227</v>
      </c>
      <c r="B16" s="2">
        <v>515</v>
      </c>
      <c r="C16" s="2">
        <v>850</v>
      </c>
      <c r="D16" s="2">
        <v>17</v>
      </c>
      <c r="E16" s="2">
        <v>545</v>
      </c>
      <c r="F16" s="2">
        <v>1</v>
      </c>
      <c r="G16" s="114">
        <f t="shared" si="0"/>
        <v>1928</v>
      </c>
      <c r="H16" s="1">
        <v>1</v>
      </c>
      <c r="I16" s="3"/>
    </row>
    <row r="17" spans="1:9" x14ac:dyDescent="0.25">
      <c r="A17" s="85" t="s">
        <v>228</v>
      </c>
      <c r="B17" s="97">
        <v>553</v>
      </c>
      <c r="C17" s="97">
        <v>981</v>
      </c>
      <c r="D17" s="97">
        <v>17</v>
      </c>
      <c r="E17" s="97">
        <v>669</v>
      </c>
      <c r="F17" s="97">
        <v>0</v>
      </c>
      <c r="G17" s="86">
        <f t="shared" si="0"/>
        <v>2220</v>
      </c>
      <c r="H17" s="101">
        <v>2</v>
      </c>
      <c r="I17" s="3"/>
    </row>
    <row r="18" spans="1:9" x14ac:dyDescent="0.25">
      <c r="A18" s="4" t="s">
        <v>229</v>
      </c>
      <c r="B18" s="2">
        <v>585</v>
      </c>
      <c r="C18" s="2">
        <v>963</v>
      </c>
      <c r="D18" s="2">
        <v>16</v>
      </c>
      <c r="E18" s="2">
        <v>785</v>
      </c>
      <c r="F18" s="2">
        <v>1</v>
      </c>
      <c r="G18" s="114">
        <f t="shared" si="0"/>
        <v>2350</v>
      </c>
      <c r="H18" s="1">
        <v>4</v>
      </c>
      <c r="I18" s="3"/>
    </row>
    <row r="19" spans="1:9" x14ac:dyDescent="0.25">
      <c r="A19" s="85" t="s">
        <v>230</v>
      </c>
      <c r="B19" s="97">
        <v>654</v>
      </c>
      <c r="C19" s="97">
        <v>1116</v>
      </c>
      <c r="D19" s="97">
        <v>31</v>
      </c>
      <c r="E19" s="97">
        <v>1030</v>
      </c>
      <c r="F19" s="97">
        <v>3</v>
      </c>
      <c r="G19" s="86">
        <f t="shared" si="0"/>
        <v>2834</v>
      </c>
      <c r="H19" s="101">
        <v>5</v>
      </c>
      <c r="I19" s="3"/>
    </row>
    <row r="20" spans="1:9" x14ac:dyDescent="0.25">
      <c r="A20" s="4" t="s">
        <v>231</v>
      </c>
      <c r="B20" s="2">
        <v>794</v>
      </c>
      <c r="C20" s="2">
        <v>1341</v>
      </c>
      <c r="D20" s="2">
        <v>19</v>
      </c>
      <c r="E20" s="2">
        <v>1325</v>
      </c>
      <c r="F20" s="2">
        <v>0</v>
      </c>
      <c r="G20" s="114">
        <f t="shared" si="0"/>
        <v>3479</v>
      </c>
      <c r="H20" s="1">
        <v>4</v>
      </c>
      <c r="I20" s="3"/>
    </row>
    <row r="21" spans="1:9" x14ac:dyDescent="0.25">
      <c r="A21" s="85" t="s">
        <v>232</v>
      </c>
      <c r="B21" s="97">
        <v>1099</v>
      </c>
      <c r="C21" s="97">
        <v>1645</v>
      </c>
      <c r="D21" s="97">
        <v>22</v>
      </c>
      <c r="E21" s="97">
        <v>1903</v>
      </c>
      <c r="F21" s="97">
        <v>4</v>
      </c>
      <c r="G21" s="86">
        <f t="shared" si="0"/>
        <v>4673</v>
      </c>
      <c r="H21" s="101">
        <v>5</v>
      </c>
      <c r="I21" s="3"/>
    </row>
    <row r="22" spans="1:9" x14ac:dyDescent="0.25">
      <c r="A22" s="4" t="s">
        <v>233</v>
      </c>
      <c r="B22" s="2">
        <v>1336</v>
      </c>
      <c r="C22" s="2">
        <v>2061</v>
      </c>
      <c r="D22" s="2">
        <v>29</v>
      </c>
      <c r="E22" s="2">
        <v>2015</v>
      </c>
      <c r="F22" s="2">
        <v>1</v>
      </c>
      <c r="G22" s="114">
        <f t="shared" si="0"/>
        <v>5442</v>
      </c>
      <c r="H22" s="1">
        <v>15</v>
      </c>
      <c r="I22" s="3"/>
    </row>
    <row r="23" spans="1:9" x14ac:dyDescent="0.25">
      <c r="A23" s="85" t="s">
        <v>234</v>
      </c>
      <c r="B23" s="97">
        <v>1426</v>
      </c>
      <c r="C23" s="97">
        <v>2254</v>
      </c>
      <c r="D23" s="97">
        <v>32</v>
      </c>
      <c r="E23" s="97">
        <v>2097</v>
      </c>
      <c r="F23" s="97">
        <v>2</v>
      </c>
      <c r="G23" s="86">
        <f t="shared" si="0"/>
        <v>5811</v>
      </c>
      <c r="H23" s="101">
        <v>8</v>
      </c>
      <c r="I23" s="3"/>
    </row>
    <row r="24" spans="1:9" x14ac:dyDescent="0.25">
      <c r="A24" s="4" t="s">
        <v>235</v>
      </c>
      <c r="B24" s="2">
        <v>721</v>
      </c>
      <c r="C24" s="2">
        <v>1551</v>
      </c>
      <c r="D24" s="2">
        <v>22</v>
      </c>
      <c r="E24" s="2">
        <v>1536</v>
      </c>
      <c r="F24" s="2">
        <v>5</v>
      </c>
      <c r="G24" s="114">
        <f t="shared" si="0"/>
        <v>3835</v>
      </c>
      <c r="H24" s="1">
        <v>8</v>
      </c>
      <c r="I24" s="3"/>
    </row>
    <row r="25" spans="1:9" x14ac:dyDescent="0.25">
      <c r="A25" s="85" t="s">
        <v>236</v>
      </c>
      <c r="B25" s="97">
        <v>1009</v>
      </c>
      <c r="C25" s="97">
        <v>1853</v>
      </c>
      <c r="D25" s="97">
        <v>32</v>
      </c>
      <c r="E25" s="97">
        <v>2282</v>
      </c>
      <c r="F25" s="97">
        <v>3</v>
      </c>
      <c r="G25" s="86">
        <f t="shared" si="0"/>
        <v>5179</v>
      </c>
      <c r="H25" s="101">
        <v>16</v>
      </c>
      <c r="I25" s="3"/>
    </row>
    <row r="26" spans="1:9" x14ac:dyDescent="0.25">
      <c r="A26" s="4" t="s">
        <v>237</v>
      </c>
      <c r="B26" s="2">
        <v>1477</v>
      </c>
      <c r="C26" s="2">
        <v>2377</v>
      </c>
      <c r="D26" s="2">
        <v>41</v>
      </c>
      <c r="E26" s="2">
        <v>3467</v>
      </c>
      <c r="F26" s="2">
        <v>4</v>
      </c>
      <c r="G26" s="114">
        <f t="shared" si="0"/>
        <v>7366</v>
      </c>
      <c r="H26" s="1">
        <v>17</v>
      </c>
      <c r="I26" s="3"/>
    </row>
    <row r="27" spans="1:9" x14ac:dyDescent="0.25">
      <c r="A27" s="85" t="s">
        <v>238</v>
      </c>
      <c r="B27" s="97">
        <v>2224</v>
      </c>
      <c r="C27" s="97">
        <v>3905</v>
      </c>
      <c r="D27" s="97">
        <v>53</v>
      </c>
      <c r="E27" s="97">
        <v>4874</v>
      </c>
      <c r="F27" s="97">
        <v>6</v>
      </c>
      <c r="G27" s="86">
        <f t="shared" si="0"/>
        <v>11062</v>
      </c>
      <c r="H27" s="101">
        <v>16</v>
      </c>
      <c r="I27" s="3"/>
    </row>
    <row r="28" spans="1:9" x14ac:dyDescent="0.25">
      <c r="A28" s="4" t="s">
        <v>239</v>
      </c>
      <c r="B28" s="2">
        <v>2931</v>
      </c>
      <c r="C28" s="2">
        <v>4624</v>
      </c>
      <c r="D28" s="2">
        <v>59</v>
      </c>
      <c r="E28" s="2">
        <v>6601</v>
      </c>
      <c r="F28" s="2">
        <v>4</v>
      </c>
      <c r="G28" s="114">
        <f t="shared" si="0"/>
        <v>14219</v>
      </c>
      <c r="H28" s="1">
        <v>23</v>
      </c>
      <c r="I28" s="3"/>
    </row>
    <row r="29" spans="1:9" x14ac:dyDescent="0.25">
      <c r="A29" s="85" t="s">
        <v>240</v>
      </c>
      <c r="B29" s="97">
        <v>2243</v>
      </c>
      <c r="C29" s="97">
        <v>3027</v>
      </c>
      <c r="D29" s="97">
        <v>46</v>
      </c>
      <c r="E29" s="97">
        <v>3755</v>
      </c>
      <c r="F29" s="97">
        <v>10</v>
      </c>
      <c r="G29" s="86">
        <f t="shared" si="0"/>
        <v>9081</v>
      </c>
      <c r="H29" s="101">
        <v>7</v>
      </c>
      <c r="I29" s="3"/>
    </row>
    <row r="30" spans="1:9" x14ac:dyDescent="0.25">
      <c r="A30" s="4" t="s">
        <v>241</v>
      </c>
      <c r="B30" s="2">
        <v>570</v>
      </c>
      <c r="C30" s="2">
        <v>873</v>
      </c>
      <c r="D30" s="2">
        <v>35</v>
      </c>
      <c r="E30" s="2">
        <v>1655</v>
      </c>
      <c r="F30" s="2">
        <v>2</v>
      </c>
      <c r="G30" s="114">
        <f t="shared" si="0"/>
        <v>3135</v>
      </c>
      <c r="H30" s="1">
        <v>3</v>
      </c>
      <c r="I30" s="3"/>
    </row>
    <row r="31" spans="1:9" x14ac:dyDescent="0.25">
      <c r="A31" s="85" t="s">
        <v>242</v>
      </c>
      <c r="B31" s="97">
        <v>629</v>
      </c>
      <c r="C31" s="97">
        <v>1165</v>
      </c>
      <c r="D31" s="97">
        <v>43</v>
      </c>
      <c r="E31" s="97">
        <v>3618</v>
      </c>
      <c r="F31" s="97">
        <v>12</v>
      </c>
      <c r="G31" s="86">
        <f t="shared" si="0"/>
        <v>5467</v>
      </c>
      <c r="H31" s="101">
        <v>8</v>
      </c>
      <c r="I31" s="3"/>
    </row>
    <row r="32" spans="1:9" x14ac:dyDescent="0.25">
      <c r="A32" s="4" t="s">
        <v>243</v>
      </c>
      <c r="B32" s="2">
        <v>1303</v>
      </c>
      <c r="C32" s="2">
        <v>1684</v>
      </c>
      <c r="D32" s="2">
        <v>40</v>
      </c>
      <c r="E32" s="2">
        <v>4762</v>
      </c>
      <c r="F32" s="2">
        <v>11</v>
      </c>
      <c r="G32" s="114">
        <f t="shared" si="0"/>
        <v>7800</v>
      </c>
      <c r="H32" s="1">
        <v>9</v>
      </c>
      <c r="I32" s="3"/>
    </row>
    <row r="33" spans="1:14" x14ac:dyDescent="0.25">
      <c r="A33" s="85" t="s">
        <v>244</v>
      </c>
      <c r="B33" s="97">
        <v>676</v>
      </c>
      <c r="C33" s="97">
        <v>911</v>
      </c>
      <c r="D33" s="97">
        <v>26</v>
      </c>
      <c r="E33" s="97">
        <v>3581</v>
      </c>
      <c r="F33" s="97">
        <v>14</v>
      </c>
      <c r="G33" s="86">
        <f t="shared" si="0"/>
        <v>5208</v>
      </c>
      <c r="H33" s="101">
        <v>10</v>
      </c>
      <c r="I33" s="3"/>
    </row>
    <row r="34" spans="1:14" x14ac:dyDescent="0.25">
      <c r="A34" s="4" t="s">
        <v>245</v>
      </c>
      <c r="B34" s="2">
        <v>487</v>
      </c>
      <c r="C34" s="2">
        <v>606</v>
      </c>
      <c r="D34" s="2">
        <v>22</v>
      </c>
      <c r="E34" s="2">
        <v>3320</v>
      </c>
      <c r="F34" s="2">
        <v>12</v>
      </c>
      <c r="G34" s="114">
        <f t="shared" si="0"/>
        <v>4447</v>
      </c>
      <c r="H34" s="1">
        <v>7</v>
      </c>
      <c r="I34" s="3"/>
    </row>
    <row r="35" spans="1:14" x14ac:dyDescent="0.25">
      <c r="A35" s="85" t="s">
        <v>246</v>
      </c>
      <c r="B35" s="97">
        <v>794</v>
      </c>
      <c r="C35" s="97">
        <v>741</v>
      </c>
      <c r="D35" s="97">
        <v>29</v>
      </c>
      <c r="E35" s="97">
        <v>3796</v>
      </c>
      <c r="F35" s="97">
        <v>8</v>
      </c>
      <c r="G35" s="86">
        <f t="shared" si="0"/>
        <v>5368</v>
      </c>
      <c r="H35" s="101">
        <v>16</v>
      </c>
      <c r="I35" s="3"/>
    </row>
    <row r="36" spans="1:14" x14ac:dyDescent="0.25">
      <c r="A36" s="4" t="s">
        <v>247</v>
      </c>
      <c r="B36" s="2">
        <v>1004</v>
      </c>
      <c r="C36" s="2">
        <v>1136</v>
      </c>
      <c r="D36" s="2">
        <v>25</v>
      </c>
      <c r="E36" s="2">
        <v>5110</v>
      </c>
      <c r="F36" s="2">
        <v>13</v>
      </c>
      <c r="G36" s="114">
        <f t="shared" si="0"/>
        <v>7288</v>
      </c>
      <c r="H36" s="1">
        <v>16</v>
      </c>
      <c r="I36" s="3"/>
    </row>
    <row r="37" spans="1:14" x14ac:dyDescent="0.25">
      <c r="A37" s="85" t="s">
        <v>248</v>
      </c>
      <c r="B37" s="97">
        <v>1451</v>
      </c>
      <c r="C37" s="97">
        <v>1562</v>
      </c>
      <c r="D37" s="97">
        <v>52</v>
      </c>
      <c r="E37" s="97">
        <v>4798</v>
      </c>
      <c r="F37" s="97">
        <v>12</v>
      </c>
      <c r="G37" s="86">
        <f t="shared" si="0"/>
        <v>7875</v>
      </c>
      <c r="H37" s="101">
        <v>16</v>
      </c>
      <c r="I37" s="3"/>
    </row>
    <row r="38" spans="1:14" x14ac:dyDescent="0.25">
      <c r="A38" s="4" t="s">
        <v>249</v>
      </c>
      <c r="B38" s="2">
        <v>2809</v>
      </c>
      <c r="C38" s="2">
        <v>2268</v>
      </c>
      <c r="D38" s="2">
        <v>60</v>
      </c>
      <c r="E38" s="2">
        <v>5875</v>
      </c>
      <c r="F38" s="2">
        <v>12</v>
      </c>
      <c r="G38" s="114">
        <f t="shared" si="0"/>
        <v>11024</v>
      </c>
      <c r="H38" s="1">
        <v>22</v>
      </c>
      <c r="I38" s="3"/>
    </row>
    <row r="39" spans="1:14" x14ac:dyDescent="0.25">
      <c r="A39" s="85" t="s">
        <v>250</v>
      </c>
      <c r="B39" s="97">
        <v>3494</v>
      </c>
      <c r="C39" s="97">
        <v>2227</v>
      </c>
      <c r="D39" s="97">
        <v>60</v>
      </c>
      <c r="E39" s="97">
        <v>5756</v>
      </c>
      <c r="F39" s="97">
        <v>19</v>
      </c>
      <c r="G39" s="86">
        <f t="shared" ref="G39:G58" si="1">SUM(B39:F39)</f>
        <v>11556</v>
      </c>
      <c r="H39" s="101">
        <v>24</v>
      </c>
      <c r="I39" s="3"/>
    </row>
    <row r="40" spans="1:14" x14ac:dyDescent="0.25">
      <c r="A40" s="4" t="s">
        <v>251</v>
      </c>
      <c r="B40" s="2">
        <v>3586</v>
      </c>
      <c r="C40" s="2">
        <v>2227</v>
      </c>
      <c r="D40" s="2">
        <v>76</v>
      </c>
      <c r="E40" s="2">
        <v>5703</v>
      </c>
      <c r="F40" s="2">
        <v>16</v>
      </c>
      <c r="G40" s="114">
        <f t="shared" si="1"/>
        <v>11608</v>
      </c>
      <c r="H40" s="1">
        <v>14</v>
      </c>
      <c r="I40" s="3"/>
    </row>
    <row r="41" spans="1:14" x14ac:dyDescent="0.25">
      <c r="A41" s="85" t="s">
        <v>252</v>
      </c>
      <c r="B41" s="97">
        <v>3176</v>
      </c>
      <c r="C41" s="97">
        <v>1761</v>
      </c>
      <c r="D41" s="97">
        <v>67</v>
      </c>
      <c r="E41" s="97">
        <v>5780</v>
      </c>
      <c r="F41" s="97">
        <v>14</v>
      </c>
      <c r="G41" s="86">
        <f t="shared" si="1"/>
        <v>10798</v>
      </c>
      <c r="H41" s="101">
        <v>12</v>
      </c>
      <c r="I41" s="3"/>
    </row>
    <row r="42" spans="1:14" x14ac:dyDescent="0.25">
      <c r="A42" s="4" t="s">
        <v>253</v>
      </c>
      <c r="B42" s="2">
        <v>1742</v>
      </c>
      <c r="C42" s="2">
        <v>1021</v>
      </c>
      <c r="D42" s="2">
        <v>68</v>
      </c>
      <c r="E42" s="2">
        <v>4163</v>
      </c>
      <c r="F42" s="2">
        <v>10</v>
      </c>
      <c r="G42" s="114">
        <f t="shared" si="1"/>
        <v>7004</v>
      </c>
      <c r="H42" s="1">
        <v>8</v>
      </c>
      <c r="I42" s="3"/>
      <c r="N42" s="3" t="s">
        <v>99</v>
      </c>
    </row>
    <row r="43" spans="1:14" x14ac:dyDescent="0.25">
      <c r="A43" s="85" t="s">
        <v>254</v>
      </c>
      <c r="B43" s="97">
        <v>722</v>
      </c>
      <c r="C43" s="97">
        <v>278</v>
      </c>
      <c r="D43" s="97">
        <v>17</v>
      </c>
      <c r="E43" s="97">
        <v>1822</v>
      </c>
      <c r="F43" s="97">
        <v>4</v>
      </c>
      <c r="G43" s="86">
        <f t="shared" si="1"/>
        <v>2843</v>
      </c>
      <c r="H43" s="101">
        <v>11</v>
      </c>
      <c r="I43" s="3"/>
    </row>
    <row r="44" spans="1:14" x14ac:dyDescent="0.25">
      <c r="A44" s="4" t="s">
        <v>255</v>
      </c>
      <c r="B44" s="2">
        <v>1629</v>
      </c>
      <c r="C44" s="2">
        <v>1096</v>
      </c>
      <c r="D44" s="2">
        <v>74</v>
      </c>
      <c r="E44" s="2">
        <v>5371</v>
      </c>
      <c r="F44" s="2">
        <v>9</v>
      </c>
      <c r="G44" s="114">
        <f t="shared" si="1"/>
        <v>8179</v>
      </c>
      <c r="H44" s="1">
        <v>16</v>
      </c>
      <c r="I44" s="3"/>
    </row>
    <row r="45" spans="1:14" x14ac:dyDescent="0.25">
      <c r="A45" s="85" t="s">
        <v>256</v>
      </c>
      <c r="B45" s="97">
        <v>2126</v>
      </c>
      <c r="C45" s="97">
        <v>1406</v>
      </c>
      <c r="D45" s="97">
        <v>95</v>
      </c>
      <c r="E45" s="97">
        <v>6744</v>
      </c>
      <c r="F45" s="97">
        <v>9</v>
      </c>
      <c r="G45" s="86">
        <f t="shared" si="1"/>
        <v>10380</v>
      </c>
      <c r="H45" s="101">
        <v>11</v>
      </c>
      <c r="I45" s="3"/>
    </row>
    <row r="46" spans="1:14" x14ac:dyDescent="0.25">
      <c r="A46" s="4" t="s">
        <v>257</v>
      </c>
      <c r="B46" s="2">
        <v>2873</v>
      </c>
      <c r="C46" s="2">
        <v>1346</v>
      </c>
      <c r="D46" s="2">
        <v>98</v>
      </c>
      <c r="E46" s="2">
        <v>6785</v>
      </c>
      <c r="F46" s="2">
        <v>14</v>
      </c>
      <c r="G46" s="114">
        <f t="shared" si="1"/>
        <v>11116</v>
      </c>
      <c r="H46" s="1">
        <v>4</v>
      </c>
      <c r="I46" s="3"/>
    </row>
    <row r="47" spans="1:14" x14ac:dyDescent="0.25">
      <c r="A47" s="85" t="s">
        <v>258</v>
      </c>
      <c r="B47" s="97">
        <v>3246</v>
      </c>
      <c r="C47" s="97">
        <v>1641</v>
      </c>
      <c r="D47" s="97">
        <v>93</v>
      </c>
      <c r="E47" s="97">
        <v>8470</v>
      </c>
      <c r="F47" s="97">
        <v>20</v>
      </c>
      <c r="G47" s="86">
        <f t="shared" si="1"/>
        <v>13470</v>
      </c>
      <c r="H47" s="101">
        <v>12</v>
      </c>
      <c r="I47" s="3"/>
    </row>
    <row r="48" spans="1:14" x14ac:dyDescent="0.25">
      <c r="A48" s="4" t="s">
        <v>259</v>
      </c>
      <c r="B48" s="2">
        <v>3445</v>
      </c>
      <c r="C48" s="2">
        <v>2385</v>
      </c>
      <c r="D48" s="2">
        <v>125</v>
      </c>
      <c r="E48" s="2">
        <v>9533</v>
      </c>
      <c r="F48" s="2">
        <v>25</v>
      </c>
      <c r="G48" s="114">
        <f t="shared" si="1"/>
        <v>15513</v>
      </c>
      <c r="H48" s="1">
        <v>4</v>
      </c>
      <c r="I48" s="3"/>
    </row>
    <row r="49" spans="1:9" x14ac:dyDescent="0.25">
      <c r="A49" s="85" t="s">
        <v>260</v>
      </c>
      <c r="B49" s="97">
        <v>2830</v>
      </c>
      <c r="C49" s="97">
        <v>1682</v>
      </c>
      <c r="D49" s="97">
        <v>69</v>
      </c>
      <c r="E49" s="97">
        <v>4594</v>
      </c>
      <c r="F49" s="97">
        <v>17</v>
      </c>
      <c r="G49" s="86">
        <f t="shared" si="1"/>
        <v>9192</v>
      </c>
      <c r="H49" s="101">
        <v>7</v>
      </c>
      <c r="I49" s="3"/>
    </row>
    <row r="50" spans="1:9" x14ac:dyDescent="0.25">
      <c r="A50" s="4" t="s">
        <v>261</v>
      </c>
      <c r="B50" s="2">
        <v>2718</v>
      </c>
      <c r="C50" s="2">
        <v>1559</v>
      </c>
      <c r="D50" s="2">
        <v>77</v>
      </c>
      <c r="E50" s="2">
        <v>6893</v>
      </c>
      <c r="F50" s="2">
        <v>22</v>
      </c>
      <c r="G50" s="114">
        <f t="shared" si="1"/>
        <v>11269</v>
      </c>
      <c r="H50" s="1">
        <v>5</v>
      </c>
      <c r="I50" s="3"/>
    </row>
    <row r="51" spans="1:9" x14ac:dyDescent="0.25">
      <c r="A51" s="85" t="s">
        <v>262</v>
      </c>
      <c r="B51" s="97">
        <v>2873</v>
      </c>
      <c r="C51" s="97">
        <v>1347</v>
      </c>
      <c r="D51" s="97">
        <v>88</v>
      </c>
      <c r="E51" s="97">
        <v>7027</v>
      </c>
      <c r="F51" s="97">
        <v>29</v>
      </c>
      <c r="G51" s="86">
        <f t="shared" si="1"/>
        <v>11364</v>
      </c>
      <c r="H51" s="101">
        <v>4</v>
      </c>
      <c r="I51" s="3"/>
    </row>
    <row r="52" spans="1:9" x14ac:dyDescent="0.25">
      <c r="A52" s="4" t="s">
        <v>263</v>
      </c>
      <c r="B52" s="2">
        <v>3778</v>
      </c>
      <c r="C52" s="2">
        <v>1599</v>
      </c>
      <c r="D52" s="2">
        <v>158</v>
      </c>
      <c r="E52" s="2">
        <v>12626</v>
      </c>
      <c r="F52" s="2">
        <v>47</v>
      </c>
      <c r="G52" s="114">
        <f t="shared" si="1"/>
        <v>18208</v>
      </c>
      <c r="H52" s="1">
        <v>4</v>
      </c>
      <c r="I52" s="3"/>
    </row>
    <row r="53" spans="1:9" x14ac:dyDescent="0.25">
      <c r="A53" s="85" t="s">
        <v>264</v>
      </c>
      <c r="B53" s="97">
        <v>4501</v>
      </c>
      <c r="C53" s="97">
        <v>1650</v>
      </c>
      <c r="D53" s="97">
        <v>148</v>
      </c>
      <c r="E53" s="97">
        <v>13042</v>
      </c>
      <c r="F53" s="97">
        <v>56</v>
      </c>
      <c r="G53" s="86">
        <f t="shared" si="1"/>
        <v>19397</v>
      </c>
      <c r="H53" s="101">
        <v>6</v>
      </c>
      <c r="I53" s="3"/>
    </row>
    <row r="54" spans="1:9" x14ac:dyDescent="0.25">
      <c r="A54" s="4" t="s">
        <v>265</v>
      </c>
      <c r="B54" s="2">
        <v>4722</v>
      </c>
      <c r="C54" s="2">
        <v>2755</v>
      </c>
      <c r="D54" s="2">
        <v>224</v>
      </c>
      <c r="E54" s="2">
        <v>17497</v>
      </c>
      <c r="F54" s="2">
        <v>54</v>
      </c>
      <c r="G54" s="114">
        <f t="shared" si="1"/>
        <v>25252</v>
      </c>
      <c r="H54" s="1">
        <v>11</v>
      </c>
      <c r="I54" s="3"/>
    </row>
    <row r="55" spans="1:9" x14ac:dyDescent="0.25">
      <c r="A55" s="85" t="s">
        <v>266</v>
      </c>
      <c r="B55" s="97">
        <v>6365</v>
      </c>
      <c r="C55" s="97">
        <v>2774</v>
      </c>
      <c r="D55" s="97">
        <v>142</v>
      </c>
      <c r="E55" s="97">
        <v>18269</v>
      </c>
      <c r="F55" s="97">
        <v>91</v>
      </c>
      <c r="G55" s="86">
        <f t="shared" si="1"/>
        <v>27641</v>
      </c>
      <c r="H55" s="101">
        <v>8</v>
      </c>
      <c r="I55" s="3"/>
    </row>
    <row r="56" spans="1:9" x14ac:dyDescent="0.25">
      <c r="A56" s="4" t="s">
        <v>267</v>
      </c>
      <c r="B56" s="2">
        <v>3308</v>
      </c>
      <c r="C56" s="2">
        <v>2343</v>
      </c>
      <c r="D56" s="2">
        <v>164</v>
      </c>
      <c r="E56" s="2">
        <v>16852</v>
      </c>
      <c r="F56" s="2">
        <v>103</v>
      </c>
      <c r="G56" s="114">
        <f t="shared" si="1"/>
        <v>22770</v>
      </c>
      <c r="H56" s="1">
        <v>5</v>
      </c>
      <c r="I56" s="3"/>
    </row>
    <row r="57" spans="1:9" x14ac:dyDescent="0.25">
      <c r="A57" s="85" t="s">
        <v>268</v>
      </c>
      <c r="B57" s="97">
        <v>2312</v>
      </c>
      <c r="C57" s="97">
        <v>1140</v>
      </c>
      <c r="D57" s="97">
        <v>79</v>
      </c>
      <c r="E57" s="97">
        <v>7121</v>
      </c>
      <c r="F57" s="97">
        <v>64</v>
      </c>
      <c r="G57" s="86">
        <f t="shared" si="1"/>
        <v>10716</v>
      </c>
      <c r="H57" s="101">
        <v>3</v>
      </c>
      <c r="I57" s="3"/>
    </row>
    <row r="58" spans="1:9" x14ac:dyDescent="0.25">
      <c r="A58" s="4" t="s">
        <v>269</v>
      </c>
      <c r="B58" s="2">
        <v>3461</v>
      </c>
      <c r="C58" s="2">
        <v>1440</v>
      </c>
      <c r="D58" s="2">
        <v>94</v>
      </c>
      <c r="E58" s="2">
        <v>11246</v>
      </c>
      <c r="F58" s="2">
        <v>58</v>
      </c>
      <c r="G58" s="114">
        <f t="shared" si="1"/>
        <v>16299</v>
      </c>
      <c r="H58" s="1">
        <v>4</v>
      </c>
      <c r="I58" s="3"/>
    </row>
    <row r="59" spans="1:9" x14ac:dyDescent="0.25">
      <c r="A59" s="85" t="s">
        <v>270</v>
      </c>
      <c r="B59" s="97">
        <v>3606</v>
      </c>
      <c r="C59" s="97">
        <v>1444</v>
      </c>
      <c r="D59" s="97">
        <v>100</v>
      </c>
      <c r="E59" s="97">
        <v>14999</v>
      </c>
      <c r="F59" s="97">
        <v>47</v>
      </c>
      <c r="G59" s="86">
        <f t="shared" ref="G59:G69" si="2">SUM(B59:F59)</f>
        <v>20196</v>
      </c>
      <c r="H59" s="101">
        <v>11</v>
      </c>
      <c r="I59" s="3"/>
    </row>
    <row r="60" spans="1:9" x14ac:dyDescent="0.25">
      <c r="A60" s="4" t="s">
        <v>271</v>
      </c>
      <c r="B60" s="2">
        <v>2877</v>
      </c>
      <c r="C60" s="2">
        <v>1501</v>
      </c>
      <c r="D60" s="2">
        <v>73</v>
      </c>
      <c r="E60" s="2">
        <v>13620</v>
      </c>
      <c r="F60" s="2">
        <v>45</v>
      </c>
      <c r="G60" s="114">
        <f t="shared" si="2"/>
        <v>18116</v>
      </c>
      <c r="H60" s="1">
        <v>19</v>
      </c>
      <c r="I60" s="3"/>
    </row>
    <row r="61" spans="1:9" x14ac:dyDescent="0.25">
      <c r="A61" s="85" t="s">
        <v>272</v>
      </c>
      <c r="B61" s="97">
        <v>2393</v>
      </c>
      <c r="C61" s="97">
        <v>1412</v>
      </c>
      <c r="D61" s="97">
        <v>86</v>
      </c>
      <c r="E61" s="97">
        <v>12410</v>
      </c>
      <c r="F61" s="97">
        <v>58</v>
      </c>
      <c r="G61" s="86">
        <f t="shared" ref="G61:G65" si="3">SUM(B61:F61)</f>
        <v>16359</v>
      </c>
      <c r="H61" s="101">
        <v>13</v>
      </c>
      <c r="I61" s="3"/>
    </row>
    <row r="62" spans="1:9" x14ac:dyDescent="0.25">
      <c r="A62" s="4" t="s">
        <v>273</v>
      </c>
      <c r="B62" s="2">
        <v>3195</v>
      </c>
      <c r="C62" s="2">
        <v>1245</v>
      </c>
      <c r="D62" s="2">
        <v>61</v>
      </c>
      <c r="E62" s="2">
        <v>10600</v>
      </c>
      <c r="F62" s="2">
        <v>75</v>
      </c>
      <c r="G62" s="114">
        <f t="shared" si="3"/>
        <v>15176</v>
      </c>
      <c r="H62" s="1">
        <v>9</v>
      </c>
      <c r="I62" s="3"/>
    </row>
    <row r="63" spans="1:9" x14ac:dyDescent="0.25">
      <c r="A63" s="85" t="s">
        <v>274</v>
      </c>
      <c r="B63" s="97">
        <v>3053</v>
      </c>
      <c r="C63" s="97">
        <v>1745</v>
      </c>
      <c r="D63" s="97">
        <v>106</v>
      </c>
      <c r="E63" s="97">
        <v>11702</v>
      </c>
      <c r="F63" s="97">
        <v>72</v>
      </c>
      <c r="G63" s="86">
        <f t="shared" si="3"/>
        <v>16678</v>
      </c>
      <c r="H63" s="101">
        <v>14</v>
      </c>
      <c r="I63" s="3"/>
    </row>
    <row r="64" spans="1:9" x14ac:dyDescent="0.25">
      <c r="A64" s="4" t="s">
        <v>275</v>
      </c>
      <c r="B64" s="2">
        <v>3602</v>
      </c>
      <c r="C64" s="2">
        <v>2101</v>
      </c>
      <c r="D64" s="2">
        <v>91</v>
      </c>
      <c r="E64" s="2">
        <v>14641</v>
      </c>
      <c r="F64" s="2">
        <v>49</v>
      </c>
      <c r="G64" s="114">
        <f t="shared" si="3"/>
        <v>20484</v>
      </c>
      <c r="H64" s="1">
        <v>9</v>
      </c>
      <c r="I64" s="3"/>
    </row>
    <row r="65" spans="1:9" x14ac:dyDescent="0.25">
      <c r="A65" s="85" t="s">
        <v>276</v>
      </c>
      <c r="B65" s="97">
        <v>3422</v>
      </c>
      <c r="C65" s="97">
        <v>2420</v>
      </c>
      <c r="D65" s="97">
        <v>77</v>
      </c>
      <c r="E65" s="97">
        <v>14603</v>
      </c>
      <c r="F65" s="97">
        <v>90</v>
      </c>
      <c r="G65" s="86">
        <f t="shared" si="3"/>
        <v>20612</v>
      </c>
      <c r="H65" s="101">
        <v>5</v>
      </c>
      <c r="I65" s="3"/>
    </row>
    <row r="66" spans="1:9" x14ac:dyDescent="0.25">
      <c r="A66" s="4" t="s">
        <v>277</v>
      </c>
      <c r="B66" s="2">
        <v>3160</v>
      </c>
      <c r="C66" s="2">
        <v>2119</v>
      </c>
      <c r="D66" s="2">
        <v>85</v>
      </c>
      <c r="E66" s="2">
        <v>13644</v>
      </c>
      <c r="F66" s="2">
        <v>68</v>
      </c>
      <c r="G66" s="114">
        <f t="shared" si="2"/>
        <v>19076</v>
      </c>
      <c r="H66" s="1">
        <v>11</v>
      </c>
      <c r="I66" s="3"/>
    </row>
    <row r="67" spans="1:9" x14ac:dyDescent="0.25">
      <c r="A67" s="85">
        <v>2020</v>
      </c>
      <c r="B67" s="97">
        <v>1795</v>
      </c>
      <c r="C67" s="97">
        <v>1327</v>
      </c>
      <c r="D67" s="97">
        <v>57</v>
      </c>
      <c r="E67" s="97">
        <v>13984</v>
      </c>
      <c r="F67" s="97">
        <v>57</v>
      </c>
      <c r="G67" s="86">
        <f t="shared" si="2"/>
        <v>17220</v>
      </c>
      <c r="H67" s="101">
        <v>15</v>
      </c>
      <c r="I67" s="3"/>
    </row>
    <row r="68" spans="1:9" x14ac:dyDescent="0.25">
      <c r="A68" s="4">
        <v>2021</v>
      </c>
      <c r="B68" s="2">
        <v>1517</v>
      </c>
      <c r="C68" s="2">
        <v>999</v>
      </c>
      <c r="D68" s="2">
        <v>49</v>
      </c>
      <c r="E68" s="2">
        <v>8447</v>
      </c>
      <c r="F68" s="2">
        <v>41</v>
      </c>
      <c r="G68" s="114">
        <f t="shared" si="2"/>
        <v>11053</v>
      </c>
      <c r="H68" s="1">
        <v>1</v>
      </c>
      <c r="I68" s="3"/>
    </row>
    <row r="69" spans="1:9" x14ac:dyDescent="0.25">
      <c r="A69" s="85">
        <v>2022</v>
      </c>
      <c r="B69" s="97">
        <v>952</v>
      </c>
      <c r="C69" s="97">
        <v>887</v>
      </c>
      <c r="D69" s="97">
        <v>34</v>
      </c>
      <c r="E69" s="97">
        <v>8761</v>
      </c>
      <c r="F69" s="97">
        <v>9</v>
      </c>
      <c r="G69" s="86">
        <f t="shared" si="2"/>
        <v>10643</v>
      </c>
      <c r="H69" s="101">
        <v>0</v>
      </c>
      <c r="I69" s="3"/>
    </row>
    <row r="70" spans="1:9" ht="8.25" customHeight="1" x14ac:dyDescent="0.25">
      <c r="A70" s="20"/>
      <c r="B70" s="54"/>
      <c r="C70" s="54"/>
      <c r="D70" s="54"/>
      <c r="E70" s="54"/>
      <c r="F70" s="54"/>
      <c r="G70" s="54"/>
      <c r="H70" s="54"/>
      <c r="I70" s="3"/>
    </row>
    <row r="71" spans="1:9" ht="24" customHeight="1" x14ac:dyDescent="0.25">
      <c r="A71" s="79" t="s">
        <v>63</v>
      </c>
      <c r="B71" s="80">
        <f>SUM(B7:B69)</f>
        <v>121897</v>
      </c>
      <c r="C71" s="95">
        <f t="shared" ref="C71:H71" si="4">SUM(C7:C69)</f>
        <v>93754</v>
      </c>
      <c r="D71" s="95">
        <f t="shared" si="4"/>
        <v>3747</v>
      </c>
      <c r="E71" s="95">
        <f t="shared" si="4"/>
        <v>385250</v>
      </c>
      <c r="F71" s="95">
        <f t="shared" si="4"/>
        <v>1442</v>
      </c>
      <c r="G71" s="95">
        <f>SUM(G7:G69)</f>
        <v>606090</v>
      </c>
      <c r="H71" s="95">
        <f t="shared" si="4"/>
        <v>520</v>
      </c>
      <c r="I71" s="3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67 G68:G69" formulaRange="1"/>
    <ignoredError sqref="A7:A66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O77"/>
  <sheetViews>
    <sheetView zoomScaleNormal="100" workbookViewId="0">
      <selection activeCell="B85" sqref="B85"/>
    </sheetView>
  </sheetViews>
  <sheetFormatPr baseColWidth="10" defaultColWidth="11.42578125" defaultRowHeight="15" x14ac:dyDescent="0.25"/>
  <cols>
    <col min="1" max="1" width="15.85546875" style="1" customWidth="1"/>
    <col min="2" max="2" width="7.7109375" style="3" customWidth="1"/>
    <col min="3" max="3" width="9.42578125" style="3" customWidth="1"/>
    <col min="4" max="4" width="9" style="3" customWidth="1"/>
    <col min="5" max="5" width="7.7109375" style="3" customWidth="1"/>
    <col min="6" max="6" width="6.28515625" style="3" customWidth="1"/>
    <col min="7" max="10" width="7.7109375" style="3" customWidth="1"/>
    <col min="11" max="11" width="6.140625" style="3" customWidth="1"/>
    <col min="12" max="12" width="6.7109375" style="3" customWidth="1"/>
    <col min="13" max="13" width="10" style="1" customWidth="1"/>
    <col min="16" max="16384" width="11.42578125" style="3"/>
  </cols>
  <sheetData>
    <row r="1" spans="1:13" x14ac:dyDescent="0.25">
      <c r="G1" s="1"/>
      <c r="M1" s="3"/>
    </row>
    <row r="2" spans="1:13" ht="17.25" x14ac:dyDescent="0.3">
      <c r="A2" s="13" t="s">
        <v>212</v>
      </c>
      <c r="B2" s="41"/>
      <c r="C2" s="41"/>
      <c r="D2" s="41"/>
      <c r="E2" s="41"/>
      <c r="F2" s="41"/>
      <c r="G2" s="52"/>
      <c r="H2" s="52"/>
      <c r="I2" s="52"/>
      <c r="J2" s="52"/>
      <c r="K2" s="52"/>
      <c r="L2" s="52"/>
      <c r="M2" s="3"/>
    </row>
    <row r="3" spans="1:13" x14ac:dyDescent="0.25">
      <c r="A3" s="12"/>
    </row>
    <row r="4" spans="1:13" ht="17.25" customHeight="1" x14ac:dyDescent="0.25">
      <c r="A4" s="125" t="s">
        <v>168</v>
      </c>
      <c r="B4" s="132" t="s">
        <v>157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25" t="s">
        <v>63</v>
      </c>
    </row>
    <row r="5" spans="1:13" ht="21" customHeight="1" x14ac:dyDescent="0.25">
      <c r="A5" s="125"/>
      <c r="B5" s="83" t="s">
        <v>4</v>
      </c>
      <c r="C5" s="83" t="s">
        <v>3</v>
      </c>
      <c r="D5" s="83" t="s">
        <v>2</v>
      </c>
      <c r="E5" s="83" t="s">
        <v>5</v>
      </c>
      <c r="F5" s="83" t="s">
        <v>6</v>
      </c>
      <c r="G5" s="83" t="s">
        <v>7</v>
      </c>
      <c r="H5" s="83" t="s">
        <v>8</v>
      </c>
      <c r="I5" s="83" t="s">
        <v>9</v>
      </c>
      <c r="J5" s="83" t="s">
        <v>10</v>
      </c>
      <c r="K5" s="83" t="s">
        <v>11</v>
      </c>
      <c r="L5" s="83" t="s">
        <v>12</v>
      </c>
      <c r="M5" s="125"/>
    </row>
    <row r="6" spans="1:13" ht="9.75" customHeight="1" x14ac:dyDescent="0.25">
      <c r="A6" s="62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5">
      <c r="A7" s="85">
        <v>1960</v>
      </c>
      <c r="B7" s="101">
        <v>48</v>
      </c>
      <c r="C7" s="97">
        <v>1153</v>
      </c>
      <c r="D7" s="97">
        <v>159</v>
      </c>
      <c r="E7" s="101">
        <v>1</v>
      </c>
      <c r="F7" s="101">
        <v>0</v>
      </c>
      <c r="G7" s="101">
        <v>0</v>
      </c>
      <c r="H7" s="101">
        <v>13</v>
      </c>
      <c r="I7" s="101">
        <v>0</v>
      </c>
      <c r="J7" s="101">
        <v>0</v>
      </c>
      <c r="K7" s="101">
        <v>0</v>
      </c>
      <c r="L7" s="101">
        <v>0</v>
      </c>
      <c r="M7" s="86">
        <f t="shared" ref="M7:M38" si="0">SUM(B7:L7)</f>
        <v>1374</v>
      </c>
    </row>
    <row r="8" spans="1:13" x14ac:dyDescent="0.25">
      <c r="A8" s="4">
        <v>1961</v>
      </c>
      <c r="B8" s="1">
        <v>7</v>
      </c>
      <c r="C8" s="2">
        <v>153</v>
      </c>
      <c r="D8" s="2">
        <v>32</v>
      </c>
      <c r="E8" s="1">
        <v>2</v>
      </c>
      <c r="F8" s="1">
        <v>0</v>
      </c>
      <c r="G8" s="1">
        <v>0</v>
      </c>
      <c r="H8" s="1">
        <v>5</v>
      </c>
      <c r="I8" s="1">
        <v>0</v>
      </c>
      <c r="J8" s="1">
        <v>0</v>
      </c>
      <c r="K8" s="1">
        <v>0</v>
      </c>
      <c r="L8" s="1">
        <v>0</v>
      </c>
      <c r="M8" s="114">
        <f t="shared" si="0"/>
        <v>199</v>
      </c>
    </row>
    <row r="9" spans="1:13" x14ac:dyDescent="0.25">
      <c r="A9" s="85">
        <v>1962</v>
      </c>
      <c r="B9" s="101">
        <v>3</v>
      </c>
      <c r="C9" s="97">
        <v>189</v>
      </c>
      <c r="D9" s="97">
        <v>27</v>
      </c>
      <c r="E9" s="101">
        <v>0</v>
      </c>
      <c r="F9" s="101">
        <v>0</v>
      </c>
      <c r="G9" s="101">
        <v>0</v>
      </c>
      <c r="H9" s="101">
        <v>2</v>
      </c>
      <c r="I9" s="101">
        <v>0</v>
      </c>
      <c r="J9" s="101">
        <v>0</v>
      </c>
      <c r="K9" s="101">
        <v>0</v>
      </c>
      <c r="L9" s="101">
        <v>0</v>
      </c>
      <c r="M9" s="86">
        <f t="shared" si="0"/>
        <v>221</v>
      </c>
    </row>
    <row r="10" spans="1:13" x14ac:dyDescent="0.25">
      <c r="A10" s="4">
        <v>1963</v>
      </c>
      <c r="B10" s="1">
        <v>3</v>
      </c>
      <c r="C10" s="2">
        <v>218</v>
      </c>
      <c r="D10" s="2">
        <v>30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114">
        <f t="shared" si="0"/>
        <v>254</v>
      </c>
    </row>
    <row r="11" spans="1:13" x14ac:dyDescent="0.25">
      <c r="A11" s="85">
        <v>1964</v>
      </c>
      <c r="B11" s="101">
        <v>3</v>
      </c>
      <c r="C11" s="97">
        <v>317</v>
      </c>
      <c r="D11" s="97">
        <v>42</v>
      </c>
      <c r="E11" s="101">
        <v>0</v>
      </c>
      <c r="F11" s="101">
        <v>0</v>
      </c>
      <c r="G11" s="101">
        <v>0</v>
      </c>
      <c r="H11" s="101">
        <v>0</v>
      </c>
      <c r="I11" s="101">
        <v>1</v>
      </c>
      <c r="J11" s="101">
        <v>0</v>
      </c>
      <c r="K11" s="101">
        <v>0</v>
      </c>
      <c r="L11" s="101">
        <v>0</v>
      </c>
      <c r="M11" s="86">
        <f t="shared" si="0"/>
        <v>363</v>
      </c>
    </row>
    <row r="12" spans="1:13" x14ac:dyDescent="0.25">
      <c r="A12" s="4">
        <v>1965</v>
      </c>
      <c r="B12" s="1">
        <v>3</v>
      </c>
      <c r="C12" s="2">
        <v>323</v>
      </c>
      <c r="D12" s="2">
        <v>52</v>
      </c>
      <c r="E12" s="1">
        <v>0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114">
        <f t="shared" si="0"/>
        <v>383</v>
      </c>
    </row>
    <row r="13" spans="1:13" x14ac:dyDescent="0.25">
      <c r="A13" s="85">
        <v>1966</v>
      </c>
      <c r="B13" s="101">
        <v>4</v>
      </c>
      <c r="C13" s="97">
        <v>326</v>
      </c>
      <c r="D13" s="97">
        <v>57</v>
      </c>
      <c r="E13" s="101">
        <v>1</v>
      </c>
      <c r="F13" s="101">
        <v>0</v>
      </c>
      <c r="G13" s="101">
        <v>1</v>
      </c>
      <c r="H13" s="101">
        <v>7</v>
      </c>
      <c r="I13" s="101">
        <v>1</v>
      </c>
      <c r="J13" s="101">
        <v>0</v>
      </c>
      <c r="K13" s="101">
        <v>0</v>
      </c>
      <c r="L13" s="101">
        <v>0</v>
      </c>
      <c r="M13" s="86">
        <f t="shared" si="0"/>
        <v>397</v>
      </c>
    </row>
    <row r="14" spans="1:13" x14ac:dyDescent="0.25">
      <c r="A14" s="4">
        <v>1967</v>
      </c>
      <c r="B14" s="1">
        <v>5</v>
      </c>
      <c r="C14" s="2">
        <v>393</v>
      </c>
      <c r="D14" s="2">
        <v>60</v>
      </c>
      <c r="E14" s="1">
        <v>2</v>
      </c>
      <c r="F14" s="1">
        <v>0</v>
      </c>
      <c r="G14" s="1">
        <v>0</v>
      </c>
      <c r="H14" s="1">
        <v>7</v>
      </c>
      <c r="I14" s="1">
        <v>0</v>
      </c>
      <c r="J14" s="1">
        <v>0</v>
      </c>
      <c r="K14" s="1">
        <v>0</v>
      </c>
      <c r="L14" s="1">
        <v>0</v>
      </c>
      <c r="M14" s="114">
        <f t="shared" si="0"/>
        <v>467</v>
      </c>
    </row>
    <row r="15" spans="1:13" x14ac:dyDescent="0.25">
      <c r="A15" s="85">
        <v>1968</v>
      </c>
      <c r="B15" s="101">
        <v>8</v>
      </c>
      <c r="C15" s="97">
        <v>508</v>
      </c>
      <c r="D15" s="97">
        <v>87</v>
      </c>
      <c r="E15" s="101">
        <v>1</v>
      </c>
      <c r="F15" s="101">
        <v>0</v>
      </c>
      <c r="G15" s="101">
        <v>0</v>
      </c>
      <c r="H15" s="101">
        <v>8</v>
      </c>
      <c r="I15" s="101">
        <v>0</v>
      </c>
      <c r="J15" s="101">
        <v>0</v>
      </c>
      <c r="K15" s="101">
        <v>0</v>
      </c>
      <c r="L15" s="101">
        <v>0</v>
      </c>
      <c r="M15" s="86">
        <f t="shared" si="0"/>
        <v>612</v>
      </c>
    </row>
    <row r="16" spans="1:13" x14ac:dyDescent="0.25">
      <c r="A16" s="4">
        <v>1969</v>
      </c>
      <c r="B16" s="1">
        <v>11</v>
      </c>
      <c r="C16" s="2">
        <v>821</v>
      </c>
      <c r="D16" s="2">
        <v>135</v>
      </c>
      <c r="E16" s="1">
        <v>3</v>
      </c>
      <c r="F16" s="1">
        <v>0</v>
      </c>
      <c r="G16" s="1">
        <v>0</v>
      </c>
      <c r="H16" s="1">
        <v>15</v>
      </c>
      <c r="I16" s="1">
        <v>2</v>
      </c>
      <c r="J16" s="1">
        <v>0</v>
      </c>
      <c r="K16" s="1">
        <v>0</v>
      </c>
      <c r="L16" s="1">
        <v>0</v>
      </c>
      <c r="M16" s="114">
        <f t="shared" si="0"/>
        <v>987</v>
      </c>
    </row>
    <row r="17" spans="1:13" x14ac:dyDescent="0.25">
      <c r="A17" s="85">
        <v>1970</v>
      </c>
      <c r="B17" s="101">
        <v>7</v>
      </c>
      <c r="C17" s="97">
        <v>956</v>
      </c>
      <c r="D17" s="97">
        <v>180</v>
      </c>
      <c r="E17" s="101">
        <v>0</v>
      </c>
      <c r="F17" s="101">
        <v>0</v>
      </c>
      <c r="G17" s="101">
        <v>0</v>
      </c>
      <c r="H17" s="101">
        <v>6</v>
      </c>
      <c r="I17" s="101">
        <v>1</v>
      </c>
      <c r="J17" s="101">
        <v>0</v>
      </c>
      <c r="K17" s="101">
        <v>0</v>
      </c>
      <c r="L17" s="101">
        <v>0</v>
      </c>
      <c r="M17" s="86">
        <f t="shared" si="0"/>
        <v>1150</v>
      </c>
    </row>
    <row r="18" spans="1:13" x14ac:dyDescent="0.25">
      <c r="A18" s="4">
        <v>1971</v>
      </c>
      <c r="B18" s="1">
        <v>14</v>
      </c>
      <c r="C18" s="2">
        <v>914</v>
      </c>
      <c r="D18" s="2">
        <v>203</v>
      </c>
      <c r="E18" s="1">
        <v>2</v>
      </c>
      <c r="F18" s="1">
        <v>0</v>
      </c>
      <c r="G18" s="1">
        <v>0</v>
      </c>
      <c r="H18" s="1">
        <v>10</v>
      </c>
      <c r="I18" s="1">
        <v>2</v>
      </c>
      <c r="J18" s="1">
        <v>0</v>
      </c>
      <c r="K18" s="1">
        <v>0</v>
      </c>
      <c r="L18" s="1">
        <v>0</v>
      </c>
      <c r="M18" s="114">
        <f t="shared" si="0"/>
        <v>1145</v>
      </c>
    </row>
    <row r="19" spans="1:13" x14ac:dyDescent="0.25">
      <c r="A19" s="85">
        <v>1972</v>
      </c>
      <c r="B19" s="101">
        <v>23</v>
      </c>
      <c r="C19" s="97">
        <v>1244</v>
      </c>
      <c r="D19" s="97">
        <v>249</v>
      </c>
      <c r="E19" s="101">
        <v>2</v>
      </c>
      <c r="F19" s="101">
        <v>1</v>
      </c>
      <c r="G19" s="101">
        <v>0</v>
      </c>
      <c r="H19" s="101">
        <v>6</v>
      </c>
      <c r="I19" s="101">
        <v>2</v>
      </c>
      <c r="J19" s="101">
        <v>0</v>
      </c>
      <c r="K19" s="101">
        <v>0</v>
      </c>
      <c r="L19" s="101">
        <v>0</v>
      </c>
      <c r="M19" s="86">
        <f t="shared" si="0"/>
        <v>1527</v>
      </c>
    </row>
    <row r="20" spans="1:13" x14ac:dyDescent="0.25">
      <c r="A20" s="4">
        <v>1973</v>
      </c>
      <c r="B20" s="1">
        <v>18</v>
      </c>
      <c r="C20" s="2">
        <v>1587</v>
      </c>
      <c r="D20" s="2">
        <v>381</v>
      </c>
      <c r="E20" s="1">
        <v>1</v>
      </c>
      <c r="F20" s="1">
        <v>0</v>
      </c>
      <c r="G20" s="1">
        <v>0</v>
      </c>
      <c r="H20" s="1">
        <v>21</v>
      </c>
      <c r="I20" s="1">
        <v>4</v>
      </c>
      <c r="J20" s="1">
        <v>2</v>
      </c>
      <c r="K20" s="1">
        <v>0</v>
      </c>
      <c r="L20" s="1">
        <v>0</v>
      </c>
      <c r="M20" s="114">
        <f t="shared" si="0"/>
        <v>2014</v>
      </c>
    </row>
    <row r="21" spans="1:13" x14ac:dyDescent="0.25">
      <c r="A21" s="85">
        <v>1974</v>
      </c>
      <c r="B21" s="101">
        <v>23</v>
      </c>
      <c r="C21" s="97">
        <v>2137</v>
      </c>
      <c r="D21" s="97">
        <v>480</v>
      </c>
      <c r="E21" s="101">
        <v>0</v>
      </c>
      <c r="F21" s="101">
        <v>0</v>
      </c>
      <c r="G21" s="101">
        <v>0</v>
      </c>
      <c r="H21" s="101">
        <v>22</v>
      </c>
      <c r="I21" s="101">
        <v>3</v>
      </c>
      <c r="J21" s="101">
        <v>2</v>
      </c>
      <c r="K21" s="101">
        <v>0</v>
      </c>
      <c r="L21" s="101">
        <v>0</v>
      </c>
      <c r="M21" s="86">
        <f t="shared" si="0"/>
        <v>2667</v>
      </c>
    </row>
    <row r="22" spans="1:13" x14ac:dyDescent="0.25">
      <c r="A22" s="4">
        <v>1975</v>
      </c>
      <c r="B22" s="1">
        <v>17</v>
      </c>
      <c r="C22" s="2">
        <v>1852</v>
      </c>
      <c r="D22" s="2">
        <v>575</v>
      </c>
      <c r="E22" s="1">
        <v>2</v>
      </c>
      <c r="F22" s="1">
        <v>0</v>
      </c>
      <c r="G22" s="1">
        <v>1</v>
      </c>
      <c r="H22" s="1">
        <v>18</v>
      </c>
      <c r="I22" s="1">
        <v>7</v>
      </c>
      <c r="J22" s="1">
        <v>0</v>
      </c>
      <c r="K22" s="1">
        <v>0</v>
      </c>
      <c r="L22" s="1">
        <v>0</v>
      </c>
      <c r="M22" s="114">
        <f t="shared" si="0"/>
        <v>2472</v>
      </c>
    </row>
    <row r="23" spans="1:13" x14ac:dyDescent="0.25">
      <c r="A23" s="85">
        <v>1976</v>
      </c>
      <c r="B23" s="101">
        <v>15</v>
      </c>
      <c r="C23" s="97">
        <v>1891</v>
      </c>
      <c r="D23" s="97">
        <v>494</v>
      </c>
      <c r="E23" s="101">
        <v>6</v>
      </c>
      <c r="F23" s="101">
        <v>0</v>
      </c>
      <c r="G23" s="101">
        <v>0</v>
      </c>
      <c r="H23" s="101">
        <v>18</v>
      </c>
      <c r="I23" s="101">
        <v>7</v>
      </c>
      <c r="J23" s="101">
        <v>0</v>
      </c>
      <c r="K23" s="101">
        <v>0</v>
      </c>
      <c r="L23" s="101">
        <v>0</v>
      </c>
      <c r="M23" s="86">
        <f t="shared" si="0"/>
        <v>2431</v>
      </c>
    </row>
    <row r="24" spans="1:13" x14ac:dyDescent="0.25">
      <c r="A24" s="4">
        <v>1977</v>
      </c>
      <c r="B24" s="1">
        <v>14</v>
      </c>
      <c r="C24" s="2">
        <v>1826</v>
      </c>
      <c r="D24" s="2">
        <v>389</v>
      </c>
      <c r="E24" s="1">
        <v>7</v>
      </c>
      <c r="F24" s="1">
        <v>0</v>
      </c>
      <c r="G24" s="1">
        <v>1</v>
      </c>
      <c r="H24" s="1">
        <v>16</v>
      </c>
      <c r="I24" s="1">
        <v>1</v>
      </c>
      <c r="J24" s="1">
        <v>0</v>
      </c>
      <c r="K24" s="1">
        <v>0</v>
      </c>
      <c r="L24" s="1">
        <v>0</v>
      </c>
      <c r="M24" s="114">
        <f t="shared" si="0"/>
        <v>2254</v>
      </c>
    </row>
    <row r="25" spans="1:13" x14ac:dyDescent="0.25">
      <c r="A25" s="85">
        <v>1978</v>
      </c>
      <c r="B25" s="101">
        <v>13</v>
      </c>
      <c r="C25" s="97">
        <v>2725</v>
      </c>
      <c r="D25" s="97">
        <v>624</v>
      </c>
      <c r="E25" s="101">
        <v>10</v>
      </c>
      <c r="F25" s="101">
        <v>0</v>
      </c>
      <c r="G25" s="101">
        <v>1</v>
      </c>
      <c r="H25" s="101">
        <v>23</v>
      </c>
      <c r="I25" s="101">
        <v>6</v>
      </c>
      <c r="J25" s="101">
        <v>3</v>
      </c>
      <c r="K25" s="101">
        <v>0</v>
      </c>
      <c r="L25" s="101">
        <v>0</v>
      </c>
      <c r="M25" s="86">
        <f t="shared" si="0"/>
        <v>3405</v>
      </c>
    </row>
    <row r="26" spans="1:13" x14ac:dyDescent="0.25">
      <c r="A26" s="4">
        <v>1979</v>
      </c>
      <c r="B26" s="1">
        <v>22</v>
      </c>
      <c r="C26" s="2">
        <v>3615</v>
      </c>
      <c r="D26" s="2">
        <v>1171</v>
      </c>
      <c r="E26" s="1">
        <v>8</v>
      </c>
      <c r="F26" s="1">
        <v>1</v>
      </c>
      <c r="G26" s="1">
        <v>7</v>
      </c>
      <c r="H26" s="1">
        <v>33</v>
      </c>
      <c r="I26" s="1">
        <v>13</v>
      </c>
      <c r="J26" s="1">
        <v>3</v>
      </c>
      <c r="K26" s="1">
        <v>0</v>
      </c>
      <c r="L26" s="1">
        <v>1</v>
      </c>
      <c r="M26" s="114">
        <f t="shared" si="0"/>
        <v>4874</v>
      </c>
    </row>
    <row r="27" spans="1:13" x14ac:dyDescent="0.25">
      <c r="A27" s="85">
        <v>1980</v>
      </c>
      <c r="B27" s="101">
        <v>28</v>
      </c>
      <c r="C27" s="97">
        <v>4575</v>
      </c>
      <c r="D27" s="97">
        <v>2271</v>
      </c>
      <c r="E27" s="101">
        <v>7</v>
      </c>
      <c r="F27" s="101">
        <v>1</v>
      </c>
      <c r="G27" s="101">
        <v>1</v>
      </c>
      <c r="H27" s="101">
        <v>34</v>
      </c>
      <c r="I27" s="101">
        <v>16</v>
      </c>
      <c r="J27" s="101">
        <v>6</v>
      </c>
      <c r="K27" s="101">
        <v>0</v>
      </c>
      <c r="L27" s="101">
        <v>0</v>
      </c>
      <c r="M27" s="86">
        <f t="shared" si="0"/>
        <v>6939</v>
      </c>
    </row>
    <row r="28" spans="1:13" x14ac:dyDescent="0.25">
      <c r="A28" s="4">
        <v>1981</v>
      </c>
      <c r="B28" s="1">
        <v>25</v>
      </c>
      <c r="C28" s="2">
        <v>4451</v>
      </c>
      <c r="D28" s="2">
        <v>3174</v>
      </c>
      <c r="E28" s="1">
        <v>18</v>
      </c>
      <c r="F28" s="1">
        <v>5</v>
      </c>
      <c r="G28" s="1">
        <v>2</v>
      </c>
      <c r="H28" s="1">
        <v>40</v>
      </c>
      <c r="I28" s="1">
        <v>18</v>
      </c>
      <c r="J28" s="1">
        <v>9</v>
      </c>
      <c r="K28" s="1">
        <v>2</v>
      </c>
      <c r="L28" s="1">
        <v>0</v>
      </c>
      <c r="M28" s="114">
        <f t="shared" si="0"/>
        <v>7744</v>
      </c>
    </row>
    <row r="29" spans="1:13" x14ac:dyDescent="0.25">
      <c r="A29" s="85">
        <v>1982</v>
      </c>
      <c r="B29" s="101">
        <v>42</v>
      </c>
      <c r="C29" s="97">
        <v>2736</v>
      </c>
      <c r="D29" s="97">
        <v>1777</v>
      </c>
      <c r="E29" s="101">
        <v>10</v>
      </c>
      <c r="F29" s="101">
        <v>1</v>
      </c>
      <c r="G29" s="101">
        <v>0</v>
      </c>
      <c r="H29" s="101">
        <v>32</v>
      </c>
      <c r="I29" s="101">
        <v>11</v>
      </c>
      <c r="J29" s="101">
        <v>1</v>
      </c>
      <c r="K29" s="101">
        <v>0</v>
      </c>
      <c r="L29" s="101">
        <v>0</v>
      </c>
      <c r="M29" s="86">
        <f t="shared" si="0"/>
        <v>4610</v>
      </c>
    </row>
    <row r="30" spans="1:13" x14ac:dyDescent="0.25">
      <c r="A30" s="4">
        <v>1983</v>
      </c>
      <c r="B30" s="1">
        <v>27</v>
      </c>
      <c r="C30" s="2">
        <v>2230</v>
      </c>
      <c r="D30" s="2">
        <v>512</v>
      </c>
      <c r="E30" s="1">
        <v>4</v>
      </c>
      <c r="F30" s="1">
        <v>0</v>
      </c>
      <c r="G30" s="1">
        <v>2</v>
      </c>
      <c r="H30" s="1">
        <v>14</v>
      </c>
      <c r="I30" s="1">
        <v>5</v>
      </c>
      <c r="J30" s="1">
        <v>0</v>
      </c>
      <c r="K30" s="1">
        <v>0</v>
      </c>
      <c r="L30" s="1">
        <v>1</v>
      </c>
      <c r="M30" s="114">
        <f t="shared" si="0"/>
        <v>2795</v>
      </c>
    </row>
    <row r="31" spans="1:13" x14ac:dyDescent="0.25">
      <c r="A31" s="85">
        <v>1984</v>
      </c>
      <c r="B31" s="101">
        <v>60</v>
      </c>
      <c r="C31" s="97">
        <v>5038</v>
      </c>
      <c r="D31" s="97">
        <v>795</v>
      </c>
      <c r="E31" s="101">
        <v>7</v>
      </c>
      <c r="F31" s="101">
        <v>0</v>
      </c>
      <c r="G31" s="101">
        <v>1</v>
      </c>
      <c r="H31" s="101">
        <v>54</v>
      </c>
      <c r="I31" s="101">
        <v>6</v>
      </c>
      <c r="J31" s="101">
        <v>3</v>
      </c>
      <c r="K31" s="101">
        <v>0</v>
      </c>
      <c r="L31" s="101">
        <v>0</v>
      </c>
      <c r="M31" s="86">
        <f t="shared" si="0"/>
        <v>5964</v>
      </c>
    </row>
    <row r="32" spans="1:13" x14ac:dyDescent="0.25">
      <c r="A32" s="4">
        <v>1985</v>
      </c>
      <c r="B32" s="1">
        <v>61</v>
      </c>
      <c r="C32" s="2">
        <v>5117</v>
      </c>
      <c r="D32" s="2">
        <v>1459</v>
      </c>
      <c r="E32" s="1">
        <v>5</v>
      </c>
      <c r="F32" s="1">
        <v>1</v>
      </c>
      <c r="G32" s="1">
        <v>1</v>
      </c>
      <c r="H32" s="1">
        <v>36</v>
      </c>
      <c r="I32" s="1">
        <v>12</v>
      </c>
      <c r="J32" s="1">
        <v>2</v>
      </c>
      <c r="K32" s="1">
        <v>0</v>
      </c>
      <c r="L32" s="1">
        <v>0</v>
      </c>
      <c r="M32" s="114">
        <f t="shared" si="0"/>
        <v>6694</v>
      </c>
    </row>
    <row r="33" spans="1:13" x14ac:dyDescent="0.25">
      <c r="A33" s="85">
        <v>1986</v>
      </c>
      <c r="B33" s="101">
        <v>48</v>
      </c>
      <c r="C33" s="97">
        <v>4409</v>
      </c>
      <c r="D33" s="97">
        <v>1172</v>
      </c>
      <c r="E33" s="101">
        <v>6</v>
      </c>
      <c r="F33" s="101">
        <v>0</v>
      </c>
      <c r="G33" s="101">
        <v>2</v>
      </c>
      <c r="H33" s="101">
        <v>46</v>
      </c>
      <c r="I33" s="101">
        <v>6</v>
      </c>
      <c r="J33" s="101">
        <v>0</v>
      </c>
      <c r="K33" s="101">
        <v>0</v>
      </c>
      <c r="L33" s="101">
        <v>0</v>
      </c>
      <c r="M33" s="86">
        <f t="shared" si="0"/>
        <v>5689</v>
      </c>
    </row>
    <row r="34" spans="1:13" x14ac:dyDescent="0.25">
      <c r="A34" s="4">
        <v>1987</v>
      </c>
      <c r="B34" s="1">
        <v>53</v>
      </c>
      <c r="C34" s="2">
        <v>5183</v>
      </c>
      <c r="D34" s="2">
        <v>955</v>
      </c>
      <c r="E34" s="1">
        <v>3</v>
      </c>
      <c r="F34" s="1">
        <v>0</v>
      </c>
      <c r="G34" s="1">
        <v>4</v>
      </c>
      <c r="H34" s="1">
        <v>31</v>
      </c>
      <c r="I34" s="1">
        <v>8</v>
      </c>
      <c r="J34" s="1">
        <v>0</v>
      </c>
      <c r="K34" s="1">
        <v>0</v>
      </c>
      <c r="L34" s="1">
        <v>0</v>
      </c>
      <c r="M34" s="114">
        <f t="shared" si="0"/>
        <v>6237</v>
      </c>
    </row>
    <row r="35" spans="1:13" x14ac:dyDescent="0.25">
      <c r="A35" s="85">
        <v>1988</v>
      </c>
      <c r="B35" s="101">
        <v>94</v>
      </c>
      <c r="C35" s="97">
        <v>5433</v>
      </c>
      <c r="D35" s="97">
        <v>1245</v>
      </c>
      <c r="E35" s="101">
        <v>6</v>
      </c>
      <c r="F35" s="101">
        <v>0</v>
      </c>
      <c r="G35" s="101">
        <v>5</v>
      </c>
      <c r="H35" s="101">
        <v>41</v>
      </c>
      <c r="I35" s="101">
        <v>10</v>
      </c>
      <c r="J35" s="101">
        <v>3</v>
      </c>
      <c r="K35" s="101">
        <v>0</v>
      </c>
      <c r="L35" s="101">
        <v>1</v>
      </c>
      <c r="M35" s="86">
        <f t="shared" si="0"/>
        <v>6838</v>
      </c>
    </row>
    <row r="36" spans="1:13" x14ac:dyDescent="0.25">
      <c r="A36" s="4">
        <v>1989</v>
      </c>
      <c r="B36" s="1">
        <v>74</v>
      </c>
      <c r="C36" s="2">
        <v>5378</v>
      </c>
      <c r="D36" s="2">
        <v>1755</v>
      </c>
      <c r="E36" s="1">
        <v>6</v>
      </c>
      <c r="F36" s="1">
        <v>1</v>
      </c>
      <c r="G36" s="1">
        <v>2</v>
      </c>
      <c r="H36" s="1">
        <v>38</v>
      </c>
      <c r="I36" s="1">
        <v>19</v>
      </c>
      <c r="J36" s="1">
        <v>0</v>
      </c>
      <c r="K36" s="1">
        <v>0</v>
      </c>
      <c r="L36" s="1">
        <v>0</v>
      </c>
      <c r="M36" s="114">
        <f t="shared" si="0"/>
        <v>7273</v>
      </c>
    </row>
    <row r="37" spans="1:13" x14ac:dyDescent="0.25">
      <c r="A37" s="85">
        <v>1990</v>
      </c>
      <c r="B37" s="101">
        <v>87</v>
      </c>
      <c r="C37" s="97">
        <v>5305</v>
      </c>
      <c r="D37" s="97">
        <v>2115</v>
      </c>
      <c r="E37" s="101">
        <v>5</v>
      </c>
      <c r="F37" s="101">
        <v>0</v>
      </c>
      <c r="G37" s="101">
        <v>1</v>
      </c>
      <c r="H37" s="101">
        <v>42</v>
      </c>
      <c r="I37" s="101">
        <v>14</v>
      </c>
      <c r="J37" s="101">
        <v>2</v>
      </c>
      <c r="K37" s="101">
        <v>0</v>
      </c>
      <c r="L37" s="101">
        <v>0</v>
      </c>
      <c r="M37" s="86">
        <f t="shared" si="0"/>
        <v>7571</v>
      </c>
    </row>
    <row r="38" spans="1:13" x14ac:dyDescent="0.25">
      <c r="A38" s="4">
        <v>1991</v>
      </c>
      <c r="B38" s="1">
        <v>79</v>
      </c>
      <c r="C38" s="2">
        <v>5549</v>
      </c>
      <c r="D38" s="2">
        <v>3089</v>
      </c>
      <c r="E38" s="1">
        <v>8</v>
      </c>
      <c r="F38" s="1">
        <v>0</v>
      </c>
      <c r="G38" s="1">
        <v>1</v>
      </c>
      <c r="H38" s="1">
        <v>41</v>
      </c>
      <c r="I38" s="1">
        <v>23</v>
      </c>
      <c r="J38" s="1">
        <v>1</v>
      </c>
      <c r="K38" s="1">
        <v>0</v>
      </c>
      <c r="L38" s="1">
        <v>0</v>
      </c>
      <c r="M38" s="114">
        <f t="shared" si="0"/>
        <v>8791</v>
      </c>
    </row>
    <row r="39" spans="1:13" x14ac:dyDescent="0.25">
      <c r="A39" s="85">
        <v>1992</v>
      </c>
      <c r="B39" s="101">
        <v>164</v>
      </c>
      <c r="C39" s="97">
        <v>6452</v>
      </c>
      <c r="D39" s="97">
        <v>3035</v>
      </c>
      <c r="E39" s="101">
        <v>11</v>
      </c>
      <c r="F39" s="101">
        <v>0</v>
      </c>
      <c r="G39" s="101">
        <v>4</v>
      </c>
      <c r="H39" s="101">
        <v>61</v>
      </c>
      <c r="I39" s="101">
        <v>19</v>
      </c>
      <c r="J39" s="101">
        <v>0</v>
      </c>
      <c r="K39" s="101">
        <v>0</v>
      </c>
      <c r="L39" s="101">
        <v>0</v>
      </c>
      <c r="M39" s="86">
        <f t="shared" ref="M39:M58" si="1">SUM(B39:L39)</f>
        <v>9746</v>
      </c>
    </row>
    <row r="40" spans="1:13" x14ac:dyDescent="0.25">
      <c r="A40" s="4">
        <v>1993</v>
      </c>
      <c r="B40" s="1">
        <v>105</v>
      </c>
      <c r="C40" s="2">
        <v>7369</v>
      </c>
      <c r="D40" s="2">
        <v>2163</v>
      </c>
      <c r="E40" s="1">
        <v>12</v>
      </c>
      <c r="F40" s="1">
        <v>1</v>
      </c>
      <c r="G40" s="1">
        <v>1</v>
      </c>
      <c r="H40" s="1">
        <v>61</v>
      </c>
      <c r="I40" s="1">
        <v>17</v>
      </c>
      <c r="J40" s="1">
        <v>7</v>
      </c>
      <c r="K40" s="1">
        <v>0</v>
      </c>
      <c r="L40" s="1">
        <v>0</v>
      </c>
      <c r="M40" s="114">
        <f t="shared" si="1"/>
        <v>9736</v>
      </c>
    </row>
    <row r="41" spans="1:13" x14ac:dyDescent="0.25">
      <c r="A41" s="85">
        <v>1994</v>
      </c>
      <c r="B41" s="101">
        <v>210</v>
      </c>
      <c r="C41" s="97">
        <v>10463</v>
      </c>
      <c r="D41" s="97">
        <v>2329</v>
      </c>
      <c r="E41" s="101">
        <v>6</v>
      </c>
      <c r="F41" s="101">
        <v>3</v>
      </c>
      <c r="G41" s="101">
        <v>2</v>
      </c>
      <c r="H41" s="101">
        <v>75</v>
      </c>
      <c r="I41" s="101">
        <v>17</v>
      </c>
      <c r="J41" s="101">
        <v>1</v>
      </c>
      <c r="K41" s="101">
        <v>0</v>
      </c>
      <c r="L41" s="101">
        <v>0</v>
      </c>
      <c r="M41" s="86">
        <f t="shared" si="1"/>
        <v>13106</v>
      </c>
    </row>
    <row r="42" spans="1:13" x14ac:dyDescent="0.25">
      <c r="A42" s="4">
        <v>1995</v>
      </c>
      <c r="B42" s="1">
        <v>165</v>
      </c>
      <c r="C42" s="2">
        <v>10667</v>
      </c>
      <c r="D42" s="2">
        <v>1109</v>
      </c>
      <c r="E42" s="1">
        <v>7</v>
      </c>
      <c r="F42" s="1">
        <v>3</v>
      </c>
      <c r="G42" s="1">
        <v>0</v>
      </c>
      <c r="H42" s="1">
        <v>80</v>
      </c>
      <c r="I42" s="1">
        <v>6</v>
      </c>
      <c r="J42" s="1">
        <v>1</v>
      </c>
      <c r="K42" s="1">
        <v>0</v>
      </c>
      <c r="L42" s="1">
        <v>0</v>
      </c>
      <c r="M42" s="114">
        <f t="shared" si="1"/>
        <v>12038</v>
      </c>
    </row>
    <row r="43" spans="1:13" x14ac:dyDescent="0.25">
      <c r="A43" s="85">
        <v>1996</v>
      </c>
      <c r="B43" s="101">
        <v>84</v>
      </c>
      <c r="C43" s="97">
        <v>9120</v>
      </c>
      <c r="D43" s="97">
        <v>868</v>
      </c>
      <c r="E43" s="101">
        <v>6</v>
      </c>
      <c r="F43" s="101">
        <v>3</v>
      </c>
      <c r="G43" s="101">
        <v>3</v>
      </c>
      <c r="H43" s="101">
        <v>104</v>
      </c>
      <c r="I43" s="101">
        <v>4</v>
      </c>
      <c r="J43" s="101">
        <v>1</v>
      </c>
      <c r="K43" s="101">
        <v>1</v>
      </c>
      <c r="L43" s="101">
        <v>0</v>
      </c>
      <c r="M43" s="86">
        <f t="shared" si="1"/>
        <v>10194</v>
      </c>
    </row>
    <row r="44" spans="1:13" x14ac:dyDescent="0.25">
      <c r="A44" s="4">
        <v>1997</v>
      </c>
      <c r="B44" s="1">
        <v>147</v>
      </c>
      <c r="C44" s="2">
        <v>11097</v>
      </c>
      <c r="D44" s="2">
        <v>1853</v>
      </c>
      <c r="E44" s="1">
        <v>6</v>
      </c>
      <c r="F44" s="1">
        <v>2</v>
      </c>
      <c r="G44" s="1">
        <v>2</v>
      </c>
      <c r="H44" s="1">
        <v>130</v>
      </c>
      <c r="I44" s="1">
        <v>12</v>
      </c>
      <c r="J44" s="1">
        <v>4</v>
      </c>
      <c r="K44" s="1">
        <v>2</v>
      </c>
      <c r="L44" s="1">
        <v>4</v>
      </c>
      <c r="M44" s="114">
        <f t="shared" si="1"/>
        <v>13259</v>
      </c>
    </row>
    <row r="45" spans="1:13" x14ac:dyDescent="0.25">
      <c r="A45" s="85">
        <v>1998</v>
      </c>
      <c r="B45" s="101">
        <v>210</v>
      </c>
      <c r="C45" s="97">
        <v>16453</v>
      </c>
      <c r="D45" s="97">
        <v>2697</v>
      </c>
      <c r="E45" s="101">
        <v>18</v>
      </c>
      <c r="F45" s="101">
        <v>0</v>
      </c>
      <c r="G45" s="101">
        <v>7</v>
      </c>
      <c r="H45" s="101">
        <v>164</v>
      </c>
      <c r="I45" s="101">
        <v>26</v>
      </c>
      <c r="J45" s="101">
        <v>2</v>
      </c>
      <c r="K45" s="101">
        <v>0</v>
      </c>
      <c r="L45" s="101">
        <v>0</v>
      </c>
      <c r="M45" s="86">
        <f t="shared" si="1"/>
        <v>19577</v>
      </c>
    </row>
    <row r="46" spans="1:13" x14ac:dyDescent="0.25">
      <c r="A46" s="4">
        <v>1999</v>
      </c>
      <c r="B46" s="1">
        <v>204</v>
      </c>
      <c r="C46" s="2">
        <v>19065</v>
      </c>
      <c r="D46" s="2">
        <v>2755</v>
      </c>
      <c r="E46" s="1">
        <v>13</v>
      </c>
      <c r="F46" s="1">
        <v>2</v>
      </c>
      <c r="G46" s="1">
        <v>8</v>
      </c>
      <c r="H46" s="1">
        <v>128</v>
      </c>
      <c r="I46" s="1">
        <v>19</v>
      </c>
      <c r="J46" s="1">
        <v>5</v>
      </c>
      <c r="K46" s="1">
        <v>0</v>
      </c>
      <c r="L46" s="1">
        <v>3</v>
      </c>
      <c r="M46" s="114">
        <f t="shared" si="1"/>
        <v>22202</v>
      </c>
    </row>
    <row r="47" spans="1:13" x14ac:dyDescent="0.25">
      <c r="A47" s="85">
        <v>2000</v>
      </c>
      <c r="B47" s="101">
        <v>282</v>
      </c>
      <c r="C47" s="97">
        <v>19298</v>
      </c>
      <c r="D47" s="97">
        <v>2976</v>
      </c>
      <c r="E47" s="101">
        <v>19</v>
      </c>
      <c r="F47" s="101">
        <v>1</v>
      </c>
      <c r="G47" s="101">
        <v>1</v>
      </c>
      <c r="H47" s="101">
        <v>135</v>
      </c>
      <c r="I47" s="101">
        <v>36</v>
      </c>
      <c r="J47" s="101">
        <v>14</v>
      </c>
      <c r="K47" s="101">
        <v>5</v>
      </c>
      <c r="L47" s="101">
        <v>4</v>
      </c>
      <c r="M47" s="86">
        <f t="shared" si="1"/>
        <v>22771</v>
      </c>
    </row>
    <row r="48" spans="1:13" x14ac:dyDescent="0.25">
      <c r="A48" s="4">
        <v>2001</v>
      </c>
      <c r="B48" s="1">
        <v>172</v>
      </c>
      <c r="C48" s="2">
        <v>17934</v>
      </c>
      <c r="D48" s="2">
        <v>2758</v>
      </c>
      <c r="E48" s="1">
        <v>7</v>
      </c>
      <c r="F48" s="1">
        <v>4</v>
      </c>
      <c r="G48" s="1">
        <v>1</v>
      </c>
      <c r="H48" s="1">
        <v>156</v>
      </c>
      <c r="I48" s="1">
        <v>31</v>
      </c>
      <c r="J48" s="1">
        <v>9</v>
      </c>
      <c r="K48" s="1">
        <v>0</v>
      </c>
      <c r="L48" s="1">
        <v>3</v>
      </c>
      <c r="M48" s="114">
        <f t="shared" si="1"/>
        <v>21075</v>
      </c>
    </row>
    <row r="49" spans="1:13" x14ac:dyDescent="0.25">
      <c r="A49" s="85">
        <v>2002</v>
      </c>
      <c r="B49" s="101">
        <v>108</v>
      </c>
      <c r="C49" s="97">
        <v>10305</v>
      </c>
      <c r="D49" s="97">
        <v>2189</v>
      </c>
      <c r="E49" s="101">
        <v>10</v>
      </c>
      <c r="F49" s="101">
        <v>1</v>
      </c>
      <c r="G49" s="101">
        <v>1</v>
      </c>
      <c r="H49" s="101">
        <v>78</v>
      </c>
      <c r="I49" s="101">
        <v>37</v>
      </c>
      <c r="J49" s="101">
        <v>2</v>
      </c>
      <c r="K49" s="101">
        <v>0</v>
      </c>
      <c r="L49" s="101">
        <v>1</v>
      </c>
      <c r="M49" s="86">
        <f t="shared" si="1"/>
        <v>12732</v>
      </c>
    </row>
    <row r="50" spans="1:13" x14ac:dyDescent="0.25">
      <c r="A50" s="4">
        <v>2003</v>
      </c>
      <c r="B50" s="1">
        <v>156</v>
      </c>
      <c r="C50" s="2">
        <v>11343</v>
      </c>
      <c r="D50" s="2">
        <v>1948</v>
      </c>
      <c r="E50" s="1">
        <v>8</v>
      </c>
      <c r="F50" s="1">
        <v>0</v>
      </c>
      <c r="G50" s="1">
        <v>1</v>
      </c>
      <c r="H50" s="1">
        <v>80</v>
      </c>
      <c r="I50" s="1">
        <v>22</v>
      </c>
      <c r="J50" s="1">
        <v>14</v>
      </c>
      <c r="K50" s="1">
        <v>0</v>
      </c>
      <c r="L50" s="1">
        <v>2</v>
      </c>
      <c r="M50" s="114">
        <f t="shared" si="1"/>
        <v>13574</v>
      </c>
    </row>
    <row r="51" spans="1:13" x14ac:dyDescent="0.25">
      <c r="A51" s="85">
        <v>2004</v>
      </c>
      <c r="B51" s="101">
        <v>54</v>
      </c>
      <c r="C51" s="97">
        <v>14024</v>
      </c>
      <c r="D51" s="97">
        <v>1909</v>
      </c>
      <c r="E51" s="101">
        <v>10</v>
      </c>
      <c r="F51" s="101">
        <v>2</v>
      </c>
      <c r="G51" s="101">
        <v>0</v>
      </c>
      <c r="H51" s="101">
        <v>72</v>
      </c>
      <c r="I51" s="101">
        <v>9</v>
      </c>
      <c r="J51" s="101">
        <v>2</v>
      </c>
      <c r="K51" s="101">
        <v>0</v>
      </c>
      <c r="L51" s="101">
        <v>0</v>
      </c>
      <c r="M51" s="86">
        <f t="shared" si="1"/>
        <v>16082</v>
      </c>
    </row>
    <row r="52" spans="1:13" x14ac:dyDescent="0.25">
      <c r="A52" s="4">
        <v>2005</v>
      </c>
      <c r="B52" s="1">
        <v>132</v>
      </c>
      <c r="C52" s="2">
        <v>16238</v>
      </c>
      <c r="D52" s="2">
        <v>2069</v>
      </c>
      <c r="E52" s="1">
        <v>26</v>
      </c>
      <c r="F52" s="1">
        <v>7</v>
      </c>
      <c r="G52" s="1">
        <v>3</v>
      </c>
      <c r="H52" s="1">
        <v>89</v>
      </c>
      <c r="I52" s="1">
        <v>19</v>
      </c>
      <c r="J52" s="1">
        <v>2</v>
      </c>
      <c r="K52" s="1">
        <v>3</v>
      </c>
      <c r="L52" s="1">
        <v>2</v>
      </c>
      <c r="M52" s="114">
        <f t="shared" si="1"/>
        <v>18590</v>
      </c>
    </row>
    <row r="53" spans="1:13" x14ac:dyDescent="0.25">
      <c r="A53" s="85">
        <v>2006</v>
      </c>
      <c r="B53" s="101">
        <v>82</v>
      </c>
      <c r="C53" s="97">
        <v>16730</v>
      </c>
      <c r="D53" s="97">
        <v>2736</v>
      </c>
      <c r="E53" s="101">
        <v>9</v>
      </c>
      <c r="F53" s="101">
        <v>1</v>
      </c>
      <c r="G53" s="101">
        <v>0</v>
      </c>
      <c r="H53" s="101">
        <v>91</v>
      </c>
      <c r="I53" s="101">
        <v>18</v>
      </c>
      <c r="J53" s="101">
        <v>2</v>
      </c>
      <c r="K53" s="101">
        <v>0</v>
      </c>
      <c r="L53" s="101">
        <v>0</v>
      </c>
      <c r="M53" s="86">
        <f t="shared" si="1"/>
        <v>19669</v>
      </c>
    </row>
    <row r="54" spans="1:13" x14ac:dyDescent="0.25">
      <c r="A54" s="4">
        <v>2007</v>
      </c>
      <c r="B54" s="1">
        <v>82</v>
      </c>
      <c r="C54" s="2">
        <v>17507</v>
      </c>
      <c r="D54" s="2">
        <v>3040</v>
      </c>
      <c r="E54" s="1">
        <v>10</v>
      </c>
      <c r="F54" s="1">
        <v>2</v>
      </c>
      <c r="G54" s="1">
        <v>7</v>
      </c>
      <c r="H54" s="1">
        <v>71</v>
      </c>
      <c r="I54" s="1">
        <v>26</v>
      </c>
      <c r="J54" s="1">
        <v>2</v>
      </c>
      <c r="K54" s="1">
        <v>0</v>
      </c>
      <c r="L54" s="1">
        <v>1</v>
      </c>
      <c r="M54" s="114">
        <f t="shared" si="1"/>
        <v>20748</v>
      </c>
    </row>
    <row r="55" spans="1:13" x14ac:dyDescent="0.25">
      <c r="A55" s="85">
        <v>2008</v>
      </c>
      <c r="B55" s="101">
        <v>121</v>
      </c>
      <c r="C55" s="97">
        <v>14795</v>
      </c>
      <c r="D55" s="97">
        <v>3188</v>
      </c>
      <c r="E55" s="101">
        <v>17</v>
      </c>
      <c r="F55" s="101">
        <v>4</v>
      </c>
      <c r="G55" s="101">
        <v>2</v>
      </c>
      <c r="H55" s="101">
        <v>136</v>
      </c>
      <c r="I55" s="101">
        <v>19</v>
      </c>
      <c r="J55" s="101">
        <v>0</v>
      </c>
      <c r="K55" s="101">
        <v>1</v>
      </c>
      <c r="L55" s="101">
        <v>1</v>
      </c>
      <c r="M55" s="86">
        <f t="shared" si="1"/>
        <v>18284</v>
      </c>
    </row>
    <row r="56" spans="1:13" x14ac:dyDescent="0.25">
      <c r="A56" s="4">
        <v>2009</v>
      </c>
      <c r="B56" s="1">
        <v>81</v>
      </c>
      <c r="C56" s="2">
        <v>10598</v>
      </c>
      <c r="D56" s="2">
        <v>2864</v>
      </c>
      <c r="E56" s="1">
        <v>25</v>
      </c>
      <c r="F56" s="1">
        <v>1</v>
      </c>
      <c r="G56" s="1">
        <v>0</v>
      </c>
      <c r="H56" s="1">
        <v>48</v>
      </c>
      <c r="I56" s="1">
        <v>29</v>
      </c>
      <c r="J56" s="1">
        <v>2</v>
      </c>
      <c r="K56" s="1">
        <v>2</v>
      </c>
      <c r="L56" s="1">
        <v>6</v>
      </c>
      <c r="M56" s="114">
        <f t="shared" si="1"/>
        <v>13656</v>
      </c>
    </row>
    <row r="57" spans="1:13" x14ac:dyDescent="0.25">
      <c r="A57" s="85">
        <v>2010</v>
      </c>
      <c r="B57" s="101">
        <v>42</v>
      </c>
      <c r="C57" s="97">
        <v>8055</v>
      </c>
      <c r="D57" s="97">
        <v>2641</v>
      </c>
      <c r="E57" s="101">
        <v>13</v>
      </c>
      <c r="F57" s="101">
        <v>6</v>
      </c>
      <c r="G57" s="101">
        <v>2</v>
      </c>
      <c r="H57" s="101">
        <v>23</v>
      </c>
      <c r="I57" s="101">
        <v>20</v>
      </c>
      <c r="J57" s="101">
        <v>3</v>
      </c>
      <c r="K57" s="101">
        <v>1</v>
      </c>
      <c r="L57" s="101">
        <v>1</v>
      </c>
      <c r="M57" s="86">
        <f t="shared" si="1"/>
        <v>10807</v>
      </c>
    </row>
    <row r="58" spans="1:13" x14ac:dyDescent="0.25">
      <c r="A58" s="4">
        <v>2011</v>
      </c>
      <c r="B58" s="1">
        <v>104</v>
      </c>
      <c r="C58" s="2">
        <v>7560</v>
      </c>
      <c r="D58" s="2">
        <v>2377</v>
      </c>
      <c r="E58" s="1">
        <v>16</v>
      </c>
      <c r="F58" s="1">
        <v>1</v>
      </c>
      <c r="G58" s="1">
        <v>3</v>
      </c>
      <c r="H58" s="1">
        <v>40</v>
      </c>
      <c r="I58" s="1">
        <v>17</v>
      </c>
      <c r="J58" s="1">
        <v>3</v>
      </c>
      <c r="K58" s="1">
        <v>0</v>
      </c>
      <c r="L58" s="1">
        <v>6</v>
      </c>
      <c r="M58" s="114">
        <f t="shared" si="1"/>
        <v>10127</v>
      </c>
    </row>
    <row r="59" spans="1:13" x14ac:dyDescent="0.25">
      <c r="A59" s="85">
        <v>2012</v>
      </c>
      <c r="B59" s="101">
        <v>135</v>
      </c>
      <c r="C59" s="97">
        <v>10016</v>
      </c>
      <c r="D59" s="97">
        <v>2992</v>
      </c>
      <c r="E59" s="101">
        <v>21</v>
      </c>
      <c r="F59" s="101">
        <v>3</v>
      </c>
      <c r="G59" s="101">
        <v>8</v>
      </c>
      <c r="H59" s="101">
        <v>28</v>
      </c>
      <c r="I59" s="101">
        <v>10</v>
      </c>
      <c r="J59" s="101">
        <v>5</v>
      </c>
      <c r="K59" s="101">
        <v>0</v>
      </c>
      <c r="L59" s="101">
        <v>3</v>
      </c>
      <c r="M59" s="86">
        <f t="shared" ref="M59:M69" si="2">SUM(B59:L59)</f>
        <v>13221</v>
      </c>
    </row>
    <row r="60" spans="1:13" x14ac:dyDescent="0.25">
      <c r="A60" s="4">
        <v>2013</v>
      </c>
      <c r="B60" s="1">
        <v>122</v>
      </c>
      <c r="C60" s="2">
        <v>11108</v>
      </c>
      <c r="D60" s="2">
        <v>3651</v>
      </c>
      <c r="E60" s="1">
        <v>28</v>
      </c>
      <c r="F60" s="1">
        <v>2</v>
      </c>
      <c r="G60" s="1">
        <v>6</v>
      </c>
      <c r="H60" s="1">
        <v>99</v>
      </c>
      <c r="I60" s="1">
        <v>9</v>
      </c>
      <c r="J60" s="1">
        <v>0</v>
      </c>
      <c r="K60" s="1">
        <v>0</v>
      </c>
      <c r="L60" s="1">
        <v>3</v>
      </c>
      <c r="M60" s="114">
        <f t="shared" si="2"/>
        <v>15028</v>
      </c>
    </row>
    <row r="61" spans="1:13" x14ac:dyDescent="0.25">
      <c r="A61" s="85">
        <v>2014</v>
      </c>
      <c r="B61" s="101">
        <v>78</v>
      </c>
      <c r="C61" s="97">
        <v>10556</v>
      </c>
      <c r="D61" s="97">
        <v>3447</v>
      </c>
      <c r="E61" s="101">
        <v>48</v>
      </c>
      <c r="F61" s="101">
        <v>5</v>
      </c>
      <c r="G61" s="101">
        <v>3</v>
      </c>
      <c r="H61" s="101">
        <v>46</v>
      </c>
      <c r="I61" s="101">
        <v>6</v>
      </c>
      <c r="J61" s="101">
        <v>1</v>
      </c>
      <c r="K61" s="101">
        <v>0</v>
      </c>
      <c r="L61" s="101">
        <v>1</v>
      </c>
      <c r="M61" s="86">
        <f t="shared" si="2"/>
        <v>14191</v>
      </c>
    </row>
    <row r="62" spans="1:13" x14ac:dyDescent="0.25">
      <c r="A62" s="4">
        <v>2015</v>
      </c>
      <c r="B62" s="1">
        <v>87</v>
      </c>
      <c r="C62" s="2">
        <v>10707</v>
      </c>
      <c r="D62" s="2">
        <v>3198</v>
      </c>
      <c r="E62" s="1">
        <v>37</v>
      </c>
      <c r="F62" s="1">
        <v>8</v>
      </c>
      <c r="G62" s="1">
        <v>15</v>
      </c>
      <c r="H62" s="1">
        <v>18</v>
      </c>
      <c r="I62" s="1">
        <v>24</v>
      </c>
      <c r="J62" s="1">
        <v>11</v>
      </c>
      <c r="K62" s="1">
        <v>0</v>
      </c>
      <c r="L62" s="1">
        <v>4</v>
      </c>
      <c r="M62" s="114">
        <f t="shared" ref="M62:M63" si="3">SUM(B62:L62)</f>
        <v>14109</v>
      </c>
    </row>
    <row r="63" spans="1:13" x14ac:dyDescent="0.25">
      <c r="A63" s="85">
        <v>2016</v>
      </c>
      <c r="B63" s="101">
        <v>152</v>
      </c>
      <c r="C63" s="97">
        <v>13708</v>
      </c>
      <c r="D63" s="97">
        <v>3208</v>
      </c>
      <c r="E63" s="101">
        <v>68</v>
      </c>
      <c r="F63" s="101">
        <v>5</v>
      </c>
      <c r="G63" s="101">
        <v>12</v>
      </c>
      <c r="H63" s="101">
        <v>28</v>
      </c>
      <c r="I63" s="101">
        <v>8</v>
      </c>
      <c r="J63" s="101">
        <v>4</v>
      </c>
      <c r="K63" s="101">
        <v>0</v>
      </c>
      <c r="L63" s="101">
        <v>2</v>
      </c>
      <c r="M63" s="86">
        <f t="shared" si="3"/>
        <v>17195</v>
      </c>
    </row>
    <row r="64" spans="1:13" x14ac:dyDescent="0.25">
      <c r="A64" s="4">
        <v>2017</v>
      </c>
      <c r="B64" s="1">
        <v>136</v>
      </c>
      <c r="C64" s="2">
        <v>14540</v>
      </c>
      <c r="D64" s="2">
        <v>3750</v>
      </c>
      <c r="E64" s="1">
        <v>78</v>
      </c>
      <c r="F64" s="1">
        <v>2</v>
      </c>
      <c r="G64" s="1">
        <v>2</v>
      </c>
      <c r="H64" s="1">
        <v>20</v>
      </c>
      <c r="I64" s="1">
        <v>7</v>
      </c>
      <c r="J64" s="1">
        <v>1</v>
      </c>
      <c r="K64" s="1">
        <v>0</v>
      </c>
      <c r="L64" s="1">
        <v>3</v>
      </c>
      <c r="M64" s="114">
        <f t="shared" ref="M64:M65" si="4">SUM(B64:L64)</f>
        <v>18539</v>
      </c>
    </row>
    <row r="65" spans="1:13" x14ac:dyDescent="0.25">
      <c r="A65" s="85">
        <v>2018</v>
      </c>
      <c r="B65" s="101">
        <v>76</v>
      </c>
      <c r="C65" s="97">
        <v>16088</v>
      </c>
      <c r="D65" s="97">
        <v>3353</v>
      </c>
      <c r="E65" s="101">
        <v>22</v>
      </c>
      <c r="F65" s="101">
        <v>2</v>
      </c>
      <c r="G65" s="101">
        <v>10</v>
      </c>
      <c r="H65" s="101">
        <v>28</v>
      </c>
      <c r="I65" s="101">
        <v>8</v>
      </c>
      <c r="J65" s="101">
        <v>0</v>
      </c>
      <c r="K65" s="101">
        <v>0</v>
      </c>
      <c r="L65" s="101">
        <v>0</v>
      </c>
      <c r="M65" s="86">
        <f t="shared" si="4"/>
        <v>19587</v>
      </c>
    </row>
    <row r="66" spans="1:13" x14ac:dyDescent="0.25">
      <c r="A66" s="4">
        <v>2019</v>
      </c>
      <c r="B66" s="1">
        <v>54</v>
      </c>
      <c r="C66" s="2">
        <v>16348</v>
      </c>
      <c r="D66" s="2">
        <v>3247</v>
      </c>
      <c r="E66" s="1">
        <v>22</v>
      </c>
      <c r="F66" s="1">
        <v>4</v>
      </c>
      <c r="G66" s="1">
        <v>5</v>
      </c>
      <c r="H66" s="1">
        <v>61</v>
      </c>
      <c r="I66" s="1">
        <v>6</v>
      </c>
      <c r="J66" s="1">
        <v>0</v>
      </c>
      <c r="K66" s="1">
        <v>0</v>
      </c>
      <c r="L66" s="1">
        <v>0</v>
      </c>
      <c r="M66" s="114">
        <f t="shared" si="2"/>
        <v>19747</v>
      </c>
    </row>
    <row r="67" spans="1:13" x14ac:dyDescent="0.25">
      <c r="A67" s="85">
        <v>2020</v>
      </c>
      <c r="B67" s="101">
        <v>209</v>
      </c>
      <c r="C67" s="97">
        <v>16181</v>
      </c>
      <c r="D67" s="97">
        <v>3017</v>
      </c>
      <c r="E67" s="101">
        <v>15</v>
      </c>
      <c r="F67" s="101">
        <v>3</v>
      </c>
      <c r="G67" s="101">
        <v>3</v>
      </c>
      <c r="H67" s="101">
        <v>49</v>
      </c>
      <c r="I67" s="101">
        <v>6</v>
      </c>
      <c r="J67" s="101">
        <v>1</v>
      </c>
      <c r="K67" s="101">
        <v>0</v>
      </c>
      <c r="L67" s="101">
        <v>0</v>
      </c>
      <c r="M67" s="86">
        <f t="shared" si="2"/>
        <v>19484</v>
      </c>
    </row>
    <row r="68" spans="1:13" x14ac:dyDescent="0.25">
      <c r="A68" s="4">
        <v>2021</v>
      </c>
      <c r="B68" s="1">
        <v>90</v>
      </c>
      <c r="C68" s="2">
        <v>13742</v>
      </c>
      <c r="D68" s="2">
        <v>4014</v>
      </c>
      <c r="E68" s="1">
        <v>12</v>
      </c>
      <c r="F68" s="1">
        <v>2</v>
      </c>
      <c r="G68" s="1">
        <v>0</v>
      </c>
      <c r="H68" s="1">
        <v>18</v>
      </c>
      <c r="I68" s="1">
        <v>31</v>
      </c>
      <c r="J68" s="1">
        <v>0</v>
      </c>
      <c r="K68" s="1">
        <v>0</v>
      </c>
      <c r="L68" s="1">
        <v>3</v>
      </c>
      <c r="M68" s="114">
        <f t="shared" si="2"/>
        <v>17912</v>
      </c>
    </row>
    <row r="69" spans="1:13" x14ac:dyDescent="0.25">
      <c r="A69" s="85">
        <v>2022</v>
      </c>
      <c r="B69" s="101">
        <v>5</v>
      </c>
      <c r="C69" s="97">
        <v>9012</v>
      </c>
      <c r="D69" s="97">
        <v>2081</v>
      </c>
      <c r="E69" s="101">
        <v>6</v>
      </c>
      <c r="F69" s="101">
        <v>0</v>
      </c>
      <c r="G69" s="101">
        <v>0</v>
      </c>
      <c r="H69" s="101">
        <v>3</v>
      </c>
      <c r="I69" s="101">
        <v>9</v>
      </c>
      <c r="J69" s="101">
        <v>0</v>
      </c>
      <c r="K69" s="101">
        <v>0</v>
      </c>
      <c r="L69" s="101">
        <v>0</v>
      </c>
      <c r="M69" s="86">
        <f t="shared" si="2"/>
        <v>11116</v>
      </c>
    </row>
    <row r="70" spans="1:13" ht="9" customHeight="1" x14ac:dyDescent="0.25">
      <c r="A70" s="20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</row>
    <row r="71" spans="1:13" ht="27" customHeight="1" x14ac:dyDescent="0.25">
      <c r="A71" s="98" t="s">
        <v>63</v>
      </c>
      <c r="B71" s="99">
        <f>SUM(B7:B69)</f>
        <v>4788</v>
      </c>
      <c r="C71" s="100">
        <f t="shared" ref="C71:M71" si="5">SUM(C7:C69)</f>
        <v>475631</v>
      </c>
      <c r="D71" s="100">
        <f t="shared" si="5"/>
        <v>109208</v>
      </c>
      <c r="E71" s="100">
        <f t="shared" si="5"/>
        <v>739</v>
      </c>
      <c r="F71" s="100">
        <f t="shared" si="5"/>
        <v>91</v>
      </c>
      <c r="G71" s="100">
        <f t="shared" si="5"/>
        <v>145</v>
      </c>
      <c r="H71" s="100">
        <f t="shared" si="5"/>
        <v>2907</v>
      </c>
      <c r="I71" s="100">
        <f t="shared" si="5"/>
        <v>725</v>
      </c>
      <c r="J71" s="100">
        <f t="shared" si="5"/>
        <v>136</v>
      </c>
      <c r="K71" s="100">
        <f t="shared" si="5"/>
        <v>17</v>
      </c>
      <c r="L71" s="100">
        <f t="shared" si="5"/>
        <v>56</v>
      </c>
      <c r="M71" s="100">
        <f t="shared" si="5"/>
        <v>594443</v>
      </c>
    </row>
    <row r="73" spans="1:13" x14ac:dyDescent="0.25">
      <c r="M73" s="3"/>
    </row>
    <row r="77" spans="1:13" x14ac:dyDescent="0.25">
      <c r="K77" s="3" t="s">
        <v>47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8:M69 M7:M6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D247"/>
  <sheetViews>
    <sheetView zoomScaleNormal="100" workbookViewId="0">
      <selection activeCell="B45" sqref="B45"/>
    </sheetView>
  </sheetViews>
  <sheetFormatPr baseColWidth="10" defaultColWidth="11.42578125" defaultRowHeight="15" x14ac:dyDescent="0.25"/>
  <cols>
    <col min="1" max="1" width="35.140625" style="3" customWidth="1"/>
    <col min="2" max="2" width="18.7109375" style="2" customWidth="1"/>
    <col min="3" max="3" width="16.28515625" style="2" customWidth="1"/>
    <col min="4" max="4" width="10.42578125" style="2" customWidth="1"/>
    <col min="5" max="16384" width="11.42578125" style="3"/>
  </cols>
  <sheetData>
    <row r="2" spans="1:4" ht="17.25" x14ac:dyDescent="0.3">
      <c r="A2" s="13" t="s">
        <v>197</v>
      </c>
    </row>
    <row r="3" spans="1:4" ht="17.25" x14ac:dyDescent="0.3">
      <c r="A3" s="13"/>
    </row>
    <row r="4" spans="1:4" ht="17.25" x14ac:dyDescent="0.3">
      <c r="A4" s="13" t="s">
        <v>184</v>
      </c>
    </row>
    <row r="5" spans="1:4" x14ac:dyDescent="0.25">
      <c r="B5" s="11"/>
      <c r="C5" s="11"/>
    </row>
    <row r="6" spans="1:4" ht="12.75" customHeight="1" x14ac:dyDescent="0.25">
      <c r="A6" s="126" t="s">
        <v>155</v>
      </c>
      <c r="B6" s="125" t="s">
        <v>169</v>
      </c>
      <c r="C6" s="125" t="s">
        <v>170</v>
      </c>
      <c r="D6" s="125" t="s">
        <v>63</v>
      </c>
    </row>
    <row r="7" spans="1:4" ht="26.25" customHeight="1" x14ac:dyDescent="0.25">
      <c r="A7" s="126"/>
      <c r="B7" s="125"/>
      <c r="C7" s="125"/>
      <c r="D7" s="125"/>
    </row>
    <row r="8" spans="1:4" ht="9" customHeight="1" x14ac:dyDescent="0.25">
      <c r="A8" s="19"/>
      <c r="B8" s="21"/>
      <c r="C8" s="21"/>
      <c r="D8" s="21"/>
    </row>
    <row r="9" spans="1:4" ht="21" customHeight="1" x14ac:dyDescent="0.25">
      <c r="A9" s="102" t="s">
        <v>163</v>
      </c>
      <c r="B9" s="84">
        <v>24655</v>
      </c>
      <c r="C9" s="84">
        <v>171436</v>
      </c>
      <c r="D9" s="117">
        <f>B9+C9</f>
        <v>196091</v>
      </c>
    </row>
    <row r="10" spans="1:4" ht="12" customHeight="1" x14ac:dyDescent="0.25">
      <c r="A10" s="24"/>
      <c r="B10" s="21"/>
      <c r="C10" s="21"/>
      <c r="D10" s="21"/>
    </row>
    <row r="11" spans="1:4" ht="22.5" customHeight="1" x14ac:dyDescent="0.25">
      <c r="A11" s="102" t="s">
        <v>164</v>
      </c>
      <c r="B11" s="84">
        <v>5936</v>
      </c>
      <c r="C11" s="84">
        <v>8365</v>
      </c>
      <c r="D11" s="117">
        <f>B11+C11</f>
        <v>14301</v>
      </c>
    </row>
    <row r="12" spans="1:4" ht="9" customHeight="1" x14ac:dyDescent="0.25">
      <c r="A12" s="20"/>
      <c r="B12" s="21"/>
      <c r="C12" s="21"/>
      <c r="D12" s="21"/>
    </row>
    <row r="13" spans="1:4" ht="21" customHeight="1" x14ac:dyDescent="0.25">
      <c r="A13" s="98" t="s">
        <v>191</v>
      </c>
      <c r="B13" s="99">
        <f>B9+B11</f>
        <v>30591</v>
      </c>
      <c r="C13" s="99">
        <f>C9+C11</f>
        <v>179801</v>
      </c>
      <c r="D13" s="99">
        <f>B13+C13</f>
        <v>210392</v>
      </c>
    </row>
    <row r="14" spans="1:4" x14ac:dyDescent="0.25">
      <c r="B14" s="29">
        <f>B13*100/D13</f>
        <v>14.54000152097038</v>
      </c>
      <c r="C14" s="29">
        <f>C13*100/D13</f>
        <v>85.459998479029622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K42"/>
  <sheetViews>
    <sheetView zoomScaleNormal="100" workbookViewId="0">
      <selection activeCell="B68" sqref="B68"/>
    </sheetView>
  </sheetViews>
  <sheetFormatPr baseColWidth="10" defaultColWidth="11.42578125" defaultRowHeight="15" x14ac:dyDescent="0.25"/>
  <cols>
    <col min="1" max="1" width="17.7109375" style="3" customWidth="1"/>
    <col min="2" max="2" width="20.140625" style="2" customWidth="1"/>
    <col min="3" max="3" width="20" style="2" customWidth="1"/>
    <col min="4" max="4" width="11.140625" style="3" customWidth="1"/>
    <col min="5" max="5" width="16.42578125" style="3" customWidth="1"/>
    <col min="6" max="6" width="8.5703125" style="3" customWidth="1"/>
    <col min="7" max="7" width="4.42578125" style="3" customWidth="1"/>
    <col min="8" max="8" width="9.28515625" style="3" customWidth="1"/>
    <col min="9" max="9" width="6.5703125" style="3" customWidth="1"/>
    <col min="10" max="10" width="8" style="3" customWidth="1"/>
    <col min="11" max="11" width="4.140625" style="3" customWidth="1"/>
    <col min="12" max="16384" width="11.42578125" style="3"/>
  </cols>
  <sheetData>
    <row r="2" spans="1:11" ht="17.25" customHeight="1" x14ac:dyDescent="0.3">
      <c r="A2" s="136" t="s">
        <v>193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7.25" customHeight="1" x14ac:dyDescent="0.3">
      <c r="A3" s="137" t="s">
        <v>162</v>
      </c>
      <c r="B3" s="137"/>
      <c r="C3" s="137"/>
      <c r="D3" s="137"/>
      <c r="E3" s="40"/>
      <c r="F3" s="40"/>
      <c r="G3" s="40"/>
      <c r="H3" s="40"/>
      <c r="I3" s="40"/>
      <c r="J3" s="40"/>
      <c r="K3" s="40"/>
    </row>
    <row r="5" spans="1:11" ht="15.75" customHeight="1" x14ac:dyDescent="0.25">
      <c r="A5" s="126" t="s">
        <v>165</v>
      </c>
      <c r="B5" s="125" t="s">
        <v>163</v>
      </c>
      <c r="C5" s="125" t="s">
        <v>164</v>
      </c>
      <c r="D5" s="125" t="s">
        <v>63</v>
      </c>
    </row>
    <row r="6" spans="1:11" ht="19.5" customHeight="1" x14ac:dyDescent="0.25">
      <c r="A6" s="126"/>
      <c r="B6" s="125"/>
      <c r="C6" s="125"/>
      <c r="D6" s="125"/>
    </row>
    <row r="7" spans="1:11" ht="8.25" customHeight="1" x14ac:dyDescent="0.25">
      <c r="A7" s="19"/>
      <c r="B7" s="54"/>
      <c r="C7" s="54"/>
      <c r="D7" s="54"/>
    </row>
    <row r="8" spans="1:11" x14ac:dyDescent="0.25">
      <c r="A8" s="92" t="s">
        <v>17</v>
      </c>
      <c r="B8" s="97">
        <v>425</v>
      </c>
      <c r="C8" s="97">
        <v>100</v>
      </c>
      <c r="D8" s="86">
        <f t="shared" ref="D8:D23" si="0">SUM(B8:C8)</f>
        <v>525</v>
      </c>
      <c r="E8" s="27" t="s">
        <v>119</v>
      </c>
    </row>
    <row r="9" spans="1:11" x14ac:dyDescent="0.25">
      <c r="A9" s="45" t="s">
        <v>18</v>
      </c>
      <c r="B9" s="2">
        <v>547</v>
      </c>
      <c r="C9" s="2">
        <v>83</v>
      </c>
      <c r="D9" s="114">
        <f t="shared" si="0"/>
        <v>630</v>
      </c>
      <c r="E9" s="27" t="s">
        <v>120</v>
      </c>
    </row>
    <row r="10" spans="1:11" x14ac:dyDescent="0.25">
      <c r="A10" s="92" t="s">
        <v>19</v>
      </c>
      <c r="B10" s="97">
        <v>86</v>
      </c>
      <c r="C10" s="97">
        <v>23</v>
      </c>
      <c r="D10" s="86">
        <f t="shared" si="0"/>
        <v>109</v>
      </c>
      <c r="E10" s="27" t="s">
        <v>121</v>
      </c>
    </row>
    <row r="11" spans="1:11" x14ac:dyDescent="0.25">
      <c r="A11" s="45" t="s">
        <v>20</v>
      </c>
      <c r="B11" s="2">
        <v>132</v>
      </c>
      <c r="C11" s="2">
        <v>45</v>
      </c>
      <c r="D11" s="114">
        <f t="shared" si="0"/>
        <v>177</v>
      </c>
      <c r="E11" s="27" t="s">
        <v>216</v>
      </c>
    </row>
    <row r="12" spans="1:11" x14ac:dyDescent="0.25">
      <c r="A12" s="92" t="s">
        <v>23</v>
      </c>
      <c r="B12" s="97">
        <v>217</v>
      </c>
      <c r="C12" s="97">
        <v>57</v>
      </c>
      <c r="D12" s="86">
        <f t="shared" si="0"/>
        <v>274</v>
      </c>
      <c r="E12" s="27" t="s">
        <v>122</v>
      </c>
    </row>
    <row r="13" spans="1:11" x14ac:dyDescent="0.25">
      <c r="A13" s="45" t="s">
        <v>24</v>
      </c>
      <c r="B13" s="2">
        <v>634</v>
      </c>
      <c r="C13" s="2">
        <v>234</v>
      </c>
      <c r="D13" s="114">
        <f t="shared" si="0"/>
        <v>868</v>
      </c>
      <c r="E13" s="27" t="s">
        <v>123</v>
      </c>
    </row>
    <row r="14" spans="1:11" x14ac:dyDescent="0.25">
      <c r="A14" s="92" t="s">
        <v>213</v>
      </c>
      <c r="B14" s="97">
        <v>6143</v>
      </c>
      <c r="C14" s="97">
        <v>1202</v>
      </c>
      <c r="D14" s="86">
        <f t="shared" si="0"/>
        <v>7345</v>
      </c>
      <c r="E14" s="27" t="s">
        <v>214</v>
      </c>
    </row>
    <row r="15" spans="1:11" x14ac:dyDescent="0.25">
      <c r="A15" s="45" t="s">
        <v>21</v>
      </c>
      <c r="B15" s="2">
        <v>997</v>
      </c>
      <c r="C15" s="2">
        <v>240</v>
      </c>
      <c r="D15" s="114">
        <f t="shared" si="0"/>
        <v>1237</v>
      </c>
      <c r="E15" s="27" t="s">
        <v>124</v>
      </c>
    </row>
    <row r="16" spans="1:11" x14ac:dyDescent="0.25">
      <c r="A16" s="92" t="s">
        <v>22</v>
      </c>
      <c r="B16" s="97">
        <v>405</v>
      </c>
      <c r="C16" s="97">
        <v>104</v>
      </c>
      <c r="D16" s="86">
        <f t="shared" si="0"/>
        <v>509</v>
      </c>
      <c r="E16" s="27" t="s">
        <v>125</v>
      </c>
    </row>
    <row r="17" spans="1:5" x14ac:dyDescent="0.25">
      <c r="A17" s="45" t="s">
        <v>25</v>
      </c>
      <c r="B17" s="2">
        <v>262</v>
      </c>
      <c r="C17" s="2">
        <v>73</v>
      </c>
      <c r="D17" s="114">
        <f t="shared" si="0"/>
        <v>335</v>
      </c>
      <c r="E17" s="27" t="s">
        <v>126</v>
      </c>
    </row>
    <row r="18" spans="1:5" x14ac:dyDescent="0.25">
      <c r="A18" s="92" t="s">
        <v>48</v>
      </c>
      <c r="B18" s="97">
        <v>1204</v>
      </c>
      <c r="C18" s="97">
        <v>276</v>
      </c>
      <c r="D18" s="86">
        <f t="shared" si="0"/>
        <v>1480</v>
      </c>
      <c r="E18" s="27" t="s">
        <v>127</v>
      </c>
    </row>
    <row r="19" spans="1:5" x14ac:dyDescent="0.25">
      <c r="A19" s="45" t="s">
        <v>26</v>
      </c>
      <c r="B19" s="2">
        <v>853</v>
      </c>
      <c r="C19" s="2">
        <v>278</v>
      </c>
      <c r="D19" s="114">
        <f t="shared" si="0"/>
        <v>1131</v>
      </c>
      <c r="E19" s="27" t="s">
        <v>128</v>
      </c>
    </row>
    <row r="20" spans="1:5" x14ac:dyDescent="0.25">
      <c r="A20" s="92" t="s">
        <v>27</v>
      </c>
      <c r="B20" s="97">
        <v>139</v>
      </c>
      <c r="C20" s="97">
        <v>45</v>
      </c>
      <c r="D20" s="86">
        <f t="shared" si="0"/>
        <v>184</v>
      </c>
      <c r="E20" s="27" t="s">
        <v>129</v>
      </c>
    </row>
    <row r="21" spans="1:5" x14ac:dyDescent="0.25">
      <c r="A21" s="45" t="s">
        <v>28</v>
      </c>
      <c r="B21" s="2">
        <v>440</v>
      </c>
      <c r="C21" s="2">
        <v>135</v>
      </c>
      <c r="D21" s="114">
        <f t="shared" si="0"/>
        <v>575</v>
      </c>
      <c r="E21" s="27" t="s">
        <v>130</v>
      </c>
    </row>
    <row r="22" spans="1:5" x14ac:dyDescent="0.25">
      <c r="A22" s="92" t="s">
        <v>29</v>
      </c>
      <c r="B22" s="97">
        <v>1793</v>
      </c>
      <c r="C22" s="97">
        <v>340</v>
      </c>
      <c r="D22" s="86">
        <f t="shared" si="0"/>
        <v>2133</v>
      </c>
      <c r="E22" s="27" t="s">
        <v>131</v>
      </c>
    </row>
    <row r="23" spans="1:5" x14ac:dyDescent="0.25">
      <c r="A23" s="45" t="s">
        <v>30</v>
      </c>
      <c r="B23" s="2">
        <v>624</v>
      </c>
      <c r="C23" s="2">
        <v>119</v>
      </c>
      <c r="D23" s="114">
        <f t="shared" si="0"/>
        <v>743</v>
      </c>
      <c r="E23" s="27" t="s">
        <v>132</v>
      </c>
    </row>
    <row r="24" spans="1:5" ht="16.5" customHeight="1" x14ac:dyDescent="0.25">
      <c r="A24" s="92" t="s">
        <v>31</v>
      </c>
      <c r="B24" s="97">
        <v>209</v>
      </c>
      <c r="C24" s="97">
        <v>25</v>
      </c>
      <c r="D24" s="86">
        <f t="shared" ref="D24:D39" si="1">SUM(B24:C24)</f>
        <v>234</v>
      </c>
      <c r="E24" s="27" t="s">
        <v>133</v>
      </c>
    </row>
    <row r="25" spans="1:5" ht="16.5" customHeight="1" x14ac:dyDescent="0.25">
      <c r="A25" s="45" t="s">
        <v>32</v>
      </c>
      <c r="B25" s="2">
        <v>65</v>
      </c>
      <c r="C25" s="2">
        <v>9</v>
      </c>
      <c r="D25" s="114">
        <f t="shared" si="1"/>
        <v>74</v>
      </c>
      <c r="E25" s="27" t="s">
        <v>134</v>
      </c>
    </row>
    <row r="26" spans="1:5" x14ac:dyDescent="0.25">
      <c r="A26" s="92" t="s">
        <v>33</v>
      </c>
      <c r="B26" s="97">
        <v>2950</v>
      </c>
      <c r="C26" s="97">
        <v>723</v>
      </c>
      <c r="D26" s="86">
        <f t="shared" si="1"/>
        <v>3673</v>
      </c>
      <c r="E26" s="27" t="s">
        <v>135</v>
      </c>
    </row>
    <row r="27" spans="1:5" x14ac:dyDescent="0.25">
      <c r="A27" s="45" t="s">
        <v>34</v>
      </c>
      <c r="B27" s="2">
        <v>157</v>
      </c>
      <c r="C27" s="2">
        <v>53</v>
      </c>
      <c r="D27" s="114">
        <f t="shared" si="1"/>
        <v>210</v>
      </c>
      <c r="E27" s="27" t="s">
        <v>136</v>
      </c>
    </row>
    <row r="28" spans="1:5" x14ac:dyDescent="0.25">
      <c r="A28" s="92" t="s">
        <v>35</v>
      </c>
      <c r="B28" s="97">
        <v>732</v>
      </c>
      <c r="C28" s="97">
        <v>115</v>
      </c>
      <c r="D28" s="86">
        <f t="shared" si="1"/>
        <v>847</v>
      </c>
      <c r="E28" s="27" t="s">
        <v>137</v>
      </c>
    </row>
    <row r="29" spans="1:5" x14ac:dyDescent="0.25">
      <c r="A29" s="45" t="s">
        <v>36</v>
      </c>
      <c r="B29" s="2">
        <v>724</v>
      </c>
      <c r="C29" s="2">
        <v>133</v>
      </c>
      <c r="D29" s="114">
        <f t="shared" si="1"/>
        <v>857</v>
      </c>
      <c r="E29" s="27" t="s">
        <v>138</v>
      </c>
    </row>
    <row r="30" spans="1:5" x14ac:dyDescent="0.25">
      <c r="A30" s="92" t="s">
        <v>37</v>
      </c>
      <c r="B30" s="97">
        <v>109</v>
      </c>
      <c r="C30" s="97">
        <v>32</v>
      </c>
      <c r="D30" s="86">
        <f t="shared" si="1"/>
        <v>141</v>
      </c>
      <c r="E30" s="27" t="s">
        <v>139</v>
      </c>
    </row>
    <row r="31" spans="1:5" x14ac:dyDescent="0.25">
      <c r="A31" s="45" t="s">
        <v>38</v>
      </c>
      <c r="B31" s="2">
        <v>585</v>
      </c>
      <c r="C31" s="2">
        <v>139</v>
      </c>
      <c r="D31" s="114">
        <f t="shared" si="1"/>
        <v>724</v>
      </c>
      <c r="E31" s="27" t="s">
        <v>140</v>
      </c>
    </row>
    <row r="32" spans="1:5" x14ac:dyDescent="0.25">
      <c r="A32" s="92" t="s">
        <v>39</v>
      </c>
      <c r="B32" s="97">
        <v>500</v>
      </c>
      <c r="C32" s="97">
        <v>110</v>
      </c>
      <c r="D32" s="86">
        <f t="shared" si="1"/>
        <v>610</v>
      </c>
      <c r="E32" s="27" t="s">
        <v>141</v>
      </c>
    </row>
    <row r="33" spans="1:6" x14ac:dyDescent="0.25">
      <c r="A33" s="45" t="s">
        <v>40</v>
      </c>
      <c r="B33" s="2">
        <v>512</v>
      </c>
      <c r="C33" s="2">
        <v>154</v>
      </c>
      <c r="D33" s="114">
        <f t="shared" si="1"/>
        <v>666</v>
      </c>
      <c r="E33" s="27" t="s">
        <v>142</v>
      </c>
    </row>
    <row r="34" spans="1:6" x14ac:dyDescent="0.25">
      <c r="A34" s="92" t="s">
        <v>41</v>
      </c>
      <c r="B34" s="97">
        <v>232</v>
      </c>
      <c r="C34" s="97">
        <v>143</v>
      </c>
      <c r="D34" s="86">
        <f t="shared" si="1"/>
        <v>375</v>
      </c>
      <c r="E34" s="27" t="s">
        <v>143</v>
      </c>
    </row>
    <row r="35" spans="1:6" x14ac:dyDescent="0.25">
      <c r="A35" s="45" t="s">
        <v>42</v>
      </c>
      <c r="B35" s="2">
        <v>1526</v>
      </c>
      <c r="C35" s="2">
        <v>448</v>
      </c>
      <c r="D35" s="114">
        <f t="shared" si="1"/>
        <v>1974</v>
      </c>
      <c r="E35" s="27" t="s">
        <v>217</v>
      </c>
    </row>
    <row r="36" spans="1:6" x14ac:dyDescent="0.25">
      <c r="A36" s="92" t="s">
        <v>43</v>
      </c>
      <c r="B36" s="97">
        <v>128</v>
      </c>
      <c r="C36" s="97">
        <v>22</v>
      </c>
      <c r="D36" s="86">
        <f t="shared" si="1"/>
        <v>150</v>
      </c>
      <c r="E36" s="27" t="s">
        <v>144</v>
      </c>
    </row>
    <row r="37" spans="1:6" x14ac:dyDescent="0.25">
      <c r="A37" s="45" t="s">
        <v>44</v>
      </c>
      <c r="B37" s="2">
        <v>967</v>
      </c>
      <c r="C37" s="2">
        <v>385</v>
      </c>
      <c r="D37" s="114">
        <f t="shared" si="1"/>
        <v>1352</v>
      </c>
      <c r="E37" s="27" t="s">
        <v>145</v>
      </c>
    </row>
    <row r="38" spans="1:6" x14ac:dyDescent="0.25">
      <c r="A38" s="92" t="s">
        <v>45</v>
      </c>
      <c r="B38" s="97">
        <v>228</v>
      </c>
      <c r="C38" s="97">
        <v>58</v>
      </c>
      <c r="D38" s="86">
        <f t="shared" si="1"/>
        <v>286</v>
      </c>
      <c r="E38" s="27" t="s">
        <v>146</v>
      </c>
    </row>
    <row r="39" spans="1:6" x14ac:dyDescent="0.25">
      <c r="A39" s="45" t="s">
        <v>46</v>
      </c>
      <c r="B39" s="2">
        <v>130</v>
      </c>
      <c r="C39" s="2">
        <v>33</v>
      </c>
      <c r="D39" s="114">
        <f t="shared" si="1"/>
        <v>163</v>
      </c>
      <c r="E39" s="27" t="s">
        <v>147</v>
      </c>
    </row>
    <row r="40" spans="1:6" ht="8.25" customHeight="1" x14ac:dyDescent="0.25">
      <c r="A40" s="19"/>
      <c r="B40" s="20"/>
      <c r="C40" s="20"/>
      <c r="D40" s="20"/>
    </row>
    <row r="41" spans="1:6" ht="15.75" x14ac:dyDescent="0.25">
      <c r="A41" s="79" t="s">
        <v>51</v>
      </c>
      <c r="B41" s="80">
        <f>B8+B9+B10+B11+B12+B13+B14+B15+B16+B17+B18+B19+B20+B21+B22+B23+B24+B25+B26+B27+B28+B29+B30+B31+B32+B33+B34+B35+B36+B37+B38+B39</f>
        <v>24655</v>
      </c>
      <c r="C41" s="80">
        <f>C8+C9+C10+C11+C12+C13+C14+C15+C16+C17+C18+C19+C20+C21+C22+C23+C24+C25+C26+C27+C28+C29+C30+C31+C32+C33+C34+C35+C36+C37+C38+C39</f>
        <v>5936</v>
      </c>
      <c r="D41" s="80">
        <f>D8+D9+D10+D11+D12+D13+D14+D15+D16+D17+D18+D19+D20+D21+D22+D23+D24+D25+D26+D27+D28+D29+D30+D31+D32+D33+D34+D35+D36+D37+D38+D39</f>
        <v>30591</v>
      </c>
      <c r="F41" s="10"/>
    </row>
    <row r="42" spans="1:6" x14ac:dyDescent="0.25">
      <c r="B42" s="29">
        <f>B41*100/D41</f>
        <v>80.595600013075739</v>
      </c>
      <c r="C42" s="29">
        <f>C41*100/D41</f>
        <v>19.404399986924258</v>
      </c>
      <c r="D42" s="28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55"/>
  <sheetViews>
    <sheetView zoomScaleNormal="100" workbookViewId="0">
      <selection activeCell="B74" sqref="B74"/>
    </sheetView>
  </sheetViews>
  <sheetFormatPr baseColWidth="10" defaultColWidth="11.42578125" defaultRowHeight="15" x14ac:dyDescent="0.25"/>
  <cols>
    <col min="1" max="1" width="18.140625" style="3" customWidth="1"/>
    <col min="2" max="2" width="19.28515625" style="2" customWidth="1"/>
    <col min="3" max="3" width="20" style="2" customWidth="1"/>
    <col min="4" max="4" width="8.42578125" style="3" customWidth="1"/>
    <col min="5" max="5" width="14.5703125" style="3" customWidth="1"/>
    <col min="6" max="6" width="10.28515625" style="3" customWidth="1"/>
    <col min="7" max="7" width="3.85546875" style="3" customWidth="1"/>
    <col min="8" max="8" width="11.7109375" style="3" customWidth="1"/>
    <col min="9" max="9" width="7.140625" style="3" customWidth="1"/>
    <col min="10" max="10" width="9.42578125" style="3" customWidth="1"/>
    <col min="11" max="16384" width="11.42578125" style="3"/>
  </cols>
  <sheetData>
    <row r="1" spans="1:10" x14ac:dyDescent="0.25">
      <c r="B1" s="3"/>
      <c r="C1" s="3"/>
    </row>
    <row r="2" spans="1:10" ht="18" customHeight="1" x14ac:dyDescent="0.25">
      <c r="A2" s="133" t="s">
        <v>186</v>
      </c>
      <c r="B2" s="133"/>
      <c r="C2" s="133"/>
      <c r="D2" s="133"/>
      <c r="E2" s="133"/>
      <c r="F2" s="49"/>
      <c r="G2" s="49"/>
      <c r="H2" s="49"/>
      <c r="I2" s="49"/>
      <c r="J2" s="49"/>
    </row>
    <row r="3" spans="1:10" ht="15" customHeight="1" x14ac:dyDescent="0.25">
      <c r="A3" s="133" t="s">
        <v>171</v>
      </c>
      <c r="B3" s="133"/>
      <c r="C3" s="133"/>
      <c r="D3" s="133"/>
      <c r="E3" s="39"/>
      <c r="F3" s="39"/>
      <c r="G3" s="39"/>
      <c r="H3" s="39"/>
      <c r="I3" s="39"/>
      <c r="J3" s="39"/>
    </row>
    <row r="4" spans="1:10" ht="15" customHeight="1" x14ac:dyDescent="0.25">
      <c r="B4" s="3"/>
      <c r="C4" s="3"/>
    </row>
    <row r="5" spans="1:10" ht="12.75" customHeight="1" x14ac:dyDescent="0.25">
      <c r="A5" s="126" t="s">
        <v>165</v>
      </c>
      <c r="B5" s="125" t="s">
        <v>163</v>
      </c>
      <c r="C5" s="125" t="s">
        <v>164</v>
      </c>
      <c r="D5" s="125" t="s">
        <v>63</v>
      </c>
    </row>
    <row r="6" spans="1:10" ht="27.75" customHeight="1" x14ac:dyDescent="0.25">
      <c r="A6" s="126"/>
      <c r="B6" s="125"/>
      <c r="C6" s="125"/>
      <c r="D6" s="125"/>
    </row>
    <row r="7" spans="1:10" ht="9.75" customHeight="1" x14ac:dyDescent="0.25">
      <c r="A7" s="19"/>
      <c r="B7" s="19"/>
      <c r="C7" s="19"/>
      <c r="D7" s="19"/>
    </row>
    <row r="8" spans="1:10" x14ac:dyDescent="0.25">
      <c r="A8" s="92" t="s">
        <v>17</v>
      </c>
      <c r="B8" s="97">
        <v>2286</v>
      </c>
      <c r="C8" s="97">
        <v>109</v>
      </c>
      <c r="D8" s="86">
        <f t="shared" ref="D8:D23" si="0">SUM(B8:C8)</f>
        <v>2395</v>
      </c>
      <c r="E8" s="27" t="s">
        <v>119</v>
      </c>
    </row>
    <row r="9" spans="1:10" x14ac:dyDescent="0.25">
      <c r="A9" s="45" t="s">
        <v>18</v>
      </c>
      <c r="B9" s="30">
        <v>5069</v>
      </c>
      <c r="C9" s="30">
        <v>103</v>
      </c>
      <c r="D9" s="114">
        <f t="shared" si="0"/>
        <v>5172</v>
      </c>
      <c r="E9" s="27" t="s">
        <v>120</v>
      </c>
    </row>
    <row r="10" spans="1:10" x14ac:dyDescent="0.25">
      <c r="A10" s="92" t="s">
        <v>19</v>
      </c>
      <c r="B10" s="97">
        <v>335</v>
      </c>
      <c r="C10" s="97">
        <v>26</v>
      </c>
      <c r="D10" s="86">
        <f t="shared" si="0"/>
        <v>361</v>
      </c>
      <c r="E10" s="27" t="s">
        <v>121</v>
      </c>
    </row>
    <row r="11" spans="1:10" x14ac:dyDescent="0.25">
      <c r="A11" s="45" t="s">
        <v>20</v>
      </c>
      <c r="B11" s="30">
        <v>193</v>
      </c>
      <c r="C11" s="30">
        <v>14</v>
      </c>
      <c r="D11" s="114">
        <f t="shared" si="0"/>
        <v>207</v>
      </c>
      <c r="E11" s="27" t="s">
        <v>216</v>
      </c>
    </row>
    <row r="12" spans="1:10" x14ac:dyDescent="0.25">
      <c r="A12" s="92" t="s">
        <v>23</v>
      </c>
      <c r="B12" s="97">
        <v>1972</v>
      </c>
      <c r="C12" s="97">
        <v>85</v>
      </c>
      <c r="D12" s="86">
        <f t="shared" si="0"/>
        <v>2057</v>
      </c>
      <c r="E12" s="27" t="s">
        <v>122</v>
      </c>
    </row>
    <row r="13" spans="1:10" x14ac:dyDescent="0.25">
      <c r="A13" s="45" t="s">
        <v>24</v>
      </c>
      <c r="B13" s="30">
        <v>4297</v>
      </c>
      <c r="C13" s="30">
        <v>491</v>
      </c>
      <c r="D13" s="114">
        <f t="shared" si="0"/>
        <v>4788</v>
      </c>
      <c r="E13" s="27" t="s">
        <v>123</v>
      </c>
    </row>
    <row r="14" spans="1:10" x14ac:dyDescent="0.25">
      <c r="A14" s="92" t="s">
        <v>213</v>
      </c>
      <c r="B14" s="97">
        <v>41187</v>
      </c>
      <c r="C14" s="97">
        <v>1859</v>
      </c>
      <c r="D14" s="86">
        <f t="shared" si="0"/>
        <v>43046</v>
      </c>
      <c r="E14" s="27" t="s">
        <v>214</v>
      </c>
    </row>
    <row r="15" spans="1:10" x14ac:dyDescent="0.25">
      <c r="A15" s="45" t="s">
        <v>21</v>
      </c>
      <c r="B15" s="30">
        <v>3009</v>
      </c>
      <c r="C15" s="30">
        <v>143</v>
      </c>
      <c r="D15" s="114">
        <f t="shared" si="0"/>
        <v>3152</v>
      </c>
      <c r="E15" s="27" t="s">
        <v>124</v>
      </c>
    </row>
    <row r="16" spans="1:10" x14ac:dyDescent="0.25">
      <c r="A16" s="92" t="s">
        <v>22</v>
      </c>
      <c r="B16" s="97">
        <v>1541</v>
      </c>
      <c r="C16" s="97">
        <v>153</v>
      </c>
      <c r="D16" s="86">
        <f t="shared" si="0"/>
        <v>1694</v>
      </c>
      <c r="E16" s="27" t="s">
        <v>125</v>
      </c>
    </row>
    <row r="17" spans="1:6" x14ac:dyDescent="0.25">
      <c r="A17" s="45" t="s">
        <v>25</v>
      </c>
      <c r="B17" s="30">
        <v>1584</v>
      </c>
      <c r="C17" s="30">
        <v>64</v>
      </c>
      <c r="D17" s="114">
        <f t="shared" si="0"/>
        <v>1648</v>
      </c>
      <c r="E17" s="27" t="s">
        <v>126</v>
      </c>
    </row>
    <row r="18" spans="1:6" x14ac:dyDescent="0.25">
      <c r="A18" s="92" t="s">
        <v>48</v>
      </c>
      <c r="B18" s="97">
        <v>14605</v>
      </c>
      <c r="C18" s="97">
        <v>577</v>
      </c>
      <c r="D18" s="86">
        <f t="shared" si="0"/>
        <v>15182</v>
      </c>
      <c r="E18" s="27" t="s">
        <v>127</v>
      </c>
    </row>
    <row r="19" spans="1:6" x14ac:dyDescent="0.25">
      <c r="A19" s="45" t="s">
        <v>26</v>
      </c>
      <c r="B19" s="30">
        <v>8158</v>
      </c>
      <c r="C19" s="30">
        <v>513</v>
      </c>
      <c r="D19" s="114">
        <f t="shared" si="0"/>
        <v>8671</v>
      </c>
      <c r="E19" s="27" t="s">
        <v>128</v>
      </c>
    </row>
    <row r="20" spans="1:6" x14ac:dyDescent="0.25">
      <c r="A20" s="92" t="s">
        <v>27</v>
      </c>
      <c r="B20" s="97">
        <v>1861</v>
      </c>
      <c r="C20" s="97">
        <v>79</v>
      </c>
      <c r="D20" s="86">
        <f t="shared" si="0"/>
        <v>1940</v>
      </c>
      <c r="E20" s="27" t="s">
        <v>129</v>
      </c>
    </row>
    <row r="21" spans="1:6" x14ac:dyDescent="0.25">
      <c r="A21" s="45" t="s">
        <v>28</v>
      </c>
      <c r="B21" s="30">
        <v>9298</v>
      </c>
      <c r="C21" s="30">
        <v>573</v>
      </c>
      <c r="D21" s="114">
        <f t="shared" si="0"/>
        <v>9871</v>
      </c>
      <c r="E21" s="27" t="s">
        <v>130</v>
      </c>
    </row>
    <row r="22" spans="1:6" x14ac:dyDescent="0.25">
      <c r="A22" s="92" t="s">
        <v>29</v>
      </c>
      <c r="B22" s="97">
        <v>12673</v>
      </c>
      <c r="C22" s="97">
        <v>560</v>
      </c>
      <c r="D22" s="86">
        <f t="shared" si="0"/>
        <v>13233</v>
      </c>
      <c r="E22" s="27" t="s">
        <v>131</v>
      </c>
    </row>
    <row r="23" spans="1:6" x14ac:dyDescent="0.25">
      <c r="A23" s="45" t="s">
        <v>30</v>
      </c>
      <c r="B23" s="30">
        <v>6061</v>
      </c>
      <c r="C23" s="30">
        <v>193</v>
      </c>
      <c r="D23" s="114">
        <f t="shared" si="0"/>
        <v>6254</v>
      </c>
      <c r="E23" s="27" t="s">
        <v>132</v>
      </c>
    </row>
    <row r="24" spans="1:6" ht="12.75" customHeight="1" x14ac:dyDescent="0.25">
      <c r="A24" s="92" t="s">
        <v>31</v>
      </c>
      <c r="B24" s="97">
        <v>2612</v>
      </c>
      <c r="C24" s="97">
        <v>53</v>
      </c>
      <c r="D24" s="86">
        <f t="shared" ref="D24:D39" si="1">SUM(B24:C24)</f>
        <v>2665</v>
      </c>
      <c r="E24" s="27" t="s">
        <v>133</v>
      </c>
    </row>
    <row r="25" spans="1:6" x14ac:dyDescent="0.25">
      <c r="A25" s="45" t="s">
        <v>32</v>
      </c>
      <c r="B25" s="30">
        <v>549</v>
      </c>
      <c r="C25" s="30">
        <v>13</v>
      </c>
      <c r="D25" s="114">
        <f t="shared" si="1"/>
        <v>562</v>
      </c>
      <c r="E25" s="27" t="s">
        <v>134</v>
      </c>
    </row>
    <row r="26" spans="1:6" x14ac:dyDescent="0.25">
      <c r="A26" s="92" t="s">
        <v>33</v>
      </c>
      <c r="B26" s="97">
        <v>10231</v>
      </c>
      <c r="C26" s="97">
        <v>561</v>
      </c>
      <c r="D26" s="86">
        <f t="shared" si="1"/>
        <v>10792</v>
      </c>
      <c r="E26" s="27" t="s">
        <v>135</v>
      </c>
    </row>
    <row r="27" spans="1:6" x14ac:dyDescent="0.25">
      <c r="A27" s="45" t="s">
        <v>34</v>
      </c>
      <c r="B27" s="30">
        <v>1086</v>
      </c>
      <c r="C27" s="30">
        <v>85</v>
      </c>
      <c r="D27" s="114">
        <f t="shared" si="1"/>
        <v>1171</v>
      </c>
      <c r="E27" s="27" t="s">
        <v>136</v>
      </c>
      <c r="F27" s="2"/>
    </row>
    <row r="28" spans="1:6" x14ac:dyDescent="0.25">
      <c r="A28" s="92" t="s">
        <v>35</v>
      </c>
      <c r="B28" s="97">
        <v>7706</v>
      </c>
      <c r="C28" s="97">
        <v>171</v>
      </c>
      <c r="D28" s="86">
        <f t="shared" si="1"/>
        <v>7877</v>
      </c>
      <c r="E28" s="27" t="s">
        <v>137</v>
      </c>
      <c r="F28" s="2"/>
    </row>
    <row r="29" spans="1:6" x14ac:dyDescent="0.25">
      <c r="A29" s="45" t="s">
        <v>36</v>
      </c>
      <c r="B29" s="30">
        <v>4015</v>
      </c>
      <c r="C29" s="30">
        <v>206</v>
      </c>
      <c r="D29" s="114">
        <f t="shared" si="1"/>
        <v>4221</v>
      </c>
      <c r="E29" s="27" t="s">
        <v>138</v>
      </c>
      <c r="F29" s="2"/>
    </row>
    <row r="30" spans="1:6" x14ac:dyDescent="0.25">
      <c r="A30" s="92" t="s">
        <v>37</v>
      </c>
      <c r="B30" s="97">
        <v>357</v>
      </c>
      <c r="C30" s="97">
        <v>20</v>
      </c>
      <c r="D30" s="86">
        <f t="shared" si="1"/>
        <v>377</v>
      </c>
      <c r="E30" s="27" t="s">
        <v>139</v>
      </c>
      <c r="F30" s="2"/>
    </row>
    <row r="31" spans="1:6" x14ac:dyDescent="0.25">
      <c r="A31" s="45" t="s">
        <v>38</v>
      </c>
      <c r="B31" s="30">
        <v>4152</v>
      </c>
      <c r="C31" s="30">
        <v>168</v>
      </c>
      <c r="D31" s="114">
        <f t="shared" si="1"/>
        <v>4320</v>
      </c>
      <c r="E31" s="27" t="s">
        <v>140</v>
      </c>
    </row>
    <row r="32" spans="1:6" x14ac:dyDescent="0.25">
      <c r="A32" s="92" t="s">
        <v>39</v>
      </c>
      <c r="B32" s="97">
        <v>4959</v>
      </c>
      <c r="C32" s="97">
        <v>90</v>
      </c>
      <c r="D32" s="86">
        <f t="shared" si="1"/>
        <v>5049</v>
      </c>
      <c r="E32" s="27" t="s">
        <v>141</v>
      </c>
    </row>
    <row r="33" spans="1:5" x14ac:dyDescent="0.25">
      <c r="A33" s="45" t="s">
        <v>40</v>
      </c>
      <c r="B33" s="30">
        <v>3697</v>
      </c>
      <c r="C33" s="30">
        <v>193</v>
      </c>
      <c r="D33" s="114">
        <f t="shared" si="1"/>
        <v>3890</v>
      </c>
      <c r="E33" s="27" t="s">
        <v>142</v>
      </c>
    </row>
    <row r="34" spans="1:5" x14ac:dyDescent="0.25">
      <c r="A34" s="92" t="s">
        <v>41</v>
      </c>
      <c r="B34" s="97">
        <v>895</v>
      </c>
      <c r="C34" s="97">
        <v>136</v>
      </c>
      <c r="D34" s="86">
        <f t="shared" si="1"/>
        <v>1031</v>
      </c>
      <c r="E34" s="27" t="s">
        <v>143</v>
      </c>
    </row>
    <row r="35" spans="1:5" x14ac:dyDescent="0.25">
      <c r="A35" s="45" t="s">
        <v>42</v>
      </c>
      <c r="B35" s="30">
        <v>7921</v>
      </c>
      <c r="C35" s="30">
        <v>483</v>
      </c>
      <c r="D35" s="114">
        <f t="shared" si="1"/>
        <v>8404</v>
      </c>
      <c r="E35" s="27" t="s">
        <v>217</v>
      </c>
    </row>
    <row r="36" spans="1:5" x14ac:dyDescent="0.25">
      <c r="A36" s="92" t="s">
        <v>43</v>
      </c>
      <c r="B36" s="97">
        <v>1501</v>
      </c>
      <c r="C36" s="97">
        <v>45</v>
      </c>
      <c r="D36" s="86">
        <f t="shared" si="1"/>
        <v>1546</v>
      </c>
      <c r="E36" s="27" t="s">
        <v>144</v>
      </c>
    </row>
    <row r="37" spans="1:5" x14ac:dyDescent="0.25">
      <c r="A37" s="45" t="s">
        <v>44</v>
      </c>
      <c r="B37" s="30">
        <v>6179</v>
      </c>
      <c r="C37" s="30">
        <v>523</v>
      </c>
      <c r="D37" s="114">
        <f t="shared" si="1"/>
        <v>6702</v>
      </c>
      <c r="E37" s="27" t="s">
        <v>145</v>
      </c>
    </row>
    <row r="38" spans="1:5" x14ac:dyDescent="0.25">
      <c r="A38" s="92" t="s">
        <v>45</v>
      </c>
      <c r="B38" s="97">
        <v>836</v>
      </c>
      <c r="C38" s="97">
        <v>41</v>
      </c>
      <c r="D38" s="86">
        <f t="shared" si="1"/>
        <v>877</v>
      </c>
      <c r="E38" s="27" t="s">
        <v>146</v>
      </c>
    </row>
    <row r="39" spans="1:5" x14ac:dyDescent="0.25">
      <c r="A39" s="45" t="s">
        <v>46</v>
      </c>
      <c r="B39" s="30">
        <v>611</v>
      </c>
      <c r="C39" s="30">
        <v>35</v>
      </c>
      <c r="D39" s="114">
        <f t="shared" si="1"/>
        <v>646</v>
      </c>
      <c r="E39" s="27" t="s">
        <v>147</v>
      </c>
    </row>
    <row r="40" spans="1:5" ht="5.25" customHeight="1" x14ac:dyDescent="0.25">
      <c r="A40" s="19"/>
      <c r="B40" s="20"/>
      <c r="C40" s="20"/>
      <c r="D40" s="20"/>
    </row>
    <row r="41" spans="1:5" ht="15.75" x14ac:dyDescent="0.25">
      <c r="A41" s="79" t="s">
        <v>51</v>
      </c>
      <c r="B41" s="80">
        <f>B8+B9+B10+B11+B12+B13+B14+B15+B16+B17+B18+B19+B20+B21+B22+B23+B24+B25+B26+B27+B28+B29+B30+B31+B32+B33+B34+B35+B36+B37+B38+B39</f>
        <v>171436</v>
      </c>
      <c r="C41" s="80">
        <f>C8+C9+C10+C11+C12+C13+C14+C15+C16+C17+C18+C19+C20+C21+C22+C23+C24+C25+C26+C27+C28+C29+C30+C31+C32+C33+C34+C35+C36+C37+C38+C39</f>
        <v>8365</v>
      </c>
      <c r="D41" s="80">
        <f>D8+D9+D10+D11+D12+D13+D14+D15+D16+D17+D18+D19+D20+D21+D22+D23+D24+D25+D26+D27+D28+D29+D30+D31+D32+D33+D34+D35+D36+D37+D38+D39</f>
        <v>179801</v>
      </c>
    </row>
    <row r="42" spans="1:5" x14ac:dyDescent="0.25">
      <c r="B42" s="29">
        <f>B41*100/D41</f>
        <v>95.347634329063794</v>
      </c>
      <c r="C42" s="29">
        <f>C41*100/D41</f>
        <v>4.6523656709362013</v>
      </c>
      <c r="D42" s="28">
        <f>SUM(B42:C42)</f>
        <v>100</v>
      </c>
    </row>
    <row r="54" spans="2:2" x14ac:dyDescent="0.25">
      <c r="B54" s="3"/>
    </row>
    <row r="55" spans="2:2" x14ac:dyDescent="0.25">
      <c r="B55" s="3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ignoredErrors>
    <ignoredError sqref="B42:D42" evalErro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2:G51"/>
  <sheetViews>
    <sheetView zoomScaleNormal="100" workbookViewId="0">
      <selection activeCell="C60" sqref="C60"/>
    </sheetView>
  </sheetViews>
  <sheetFormatPr baseColWidth="10" defaultColWidth="11.42578125" defaultRowHeight="15" x14ac:dyDescent="0.25"/>
  <cols>
    <col min="1" max="1" width="21" style="3" customWidth="1"/>
    <col min="2" max="2" width="15.7109375" style="3" customWidth="1"/>
    <col min="3" max="3" width="11.7109375" style="3" customWidth="1"/>
    <col min="4" max="4" width="7.5703125" style="3" customWidth="1"/>
    <col min="5" max="5" width="15.7109375" style="3" customWidth="1"/>
    <col min="6" max="6" width="9.85546875" style="3" customWidth="1"/>
    <col min="7" max="16384" width="11.42578125" style="3"/>
  </cols>
  <sheetData>
    <row r="2" spans="1:6" ht="17.25" x14ac:dyDescent="0.3">
      <c r="A2" s="13" t="s">
        <v>198</v>
      </c>
    </row>
    <row r="4" spans="1:6" ht="17.25" x14ac:dyDescent="0.3">
      <c r="A4" s="13" t="s">
        <v>196</v>
      </c>
    </row>
    <row r="6" spans="1:6" ht="21" customHeight="1" x14ac:dyDescent="0.25">
      <c r="A6" s="126" t="s">
        <v>192</v>
      </c>
      <c r="B6" s="126" t="s">
        <v>172</v>
      </c>
      <c r="C6" s="126" t="s">
        <v>173</v>
      </c>
      <c r="D6" s="126" t="s">
        <v>1</v>
      </c>
      <c r="E6" s="126" t="s">
        <v>174</v>
      </c>
      <c r="F6" s="126" t="s">
        <v>1</v>
      </c>
    </row>
    <row r="7" spans="1:6" ht="17.25" customHeight="1" x14ac:dyDescent="0.25">
      <c r="A7" s="126"/>
      <c r="B7" s="126"/>
      <c r="C7" s="126"/>
      <c r="D7" s="126"/>
      <c r="E7" s="126"/>
      <c r="F7" s="126"/>
    </row>
    <row r="8" spans="1:6" ht="9.75" customHeight="1" x14ac:dyDescent="0.25">
      <c r="A8" s="19"/>
      <c r="B8" s="19"/>
      <c r="C8" s="19"/>
      <c r="D8" s="19"/>
      <c r="E8" s="19"/>
      <c r="F8" s="31"/>
    </row>
    <row r="9" spans="1:6" x14ac:dyDescent="0.25">
      <c r="A9" s="92" t="s">
        <v>91</v>
      </c>
      <c r="B9" s="105" t="s">
        <v>97</v>
      </c>
      <c r="C9" s="97">
        <v>155476</v>
      </c>
      <c r="D9" s="106">
        <f>C9/$C$17*100</f>
        <v>81.167319237796917</v>
      </c>
      <c r="E9" s="97">
        <v>285054</v>
      </c>
      <c r="F9" s="106">
        <f>E9/$E$17*100</f>
        <v>23.733673701327085</v>
      </c>
    </row>
    <row r="10" spans="1:6" x14ac:dyDescent="0.25">
      <c r="A10" s="23"/>
      <c r="B10" s="24"/>
      <c r="C10" s="20"/>
      <c r="D10" s="22"/>
      <c r="E10" s="20"/>
      <c r="F10" s="22"/>
    </row>
    <row r="11" spans="1:6" x14ac:dyDescent="0.25">
      <c r="A11" s="92" t="s">
        <v>92</v>
      </c>
      <c r="B11" s="105" t="s">
        <v>96</v>
      </c>
      <c r="C11" s="97">
        <v>30843</v>
      </c>
      <c r="D11" s="106">
        <f>C11/$C$17*100</f>
        <v>16.101801096319498</v>
      </c>
      <c r="E11" s="97">
        <v>355839</v>
      </c>
      <c r="F11" s="106">
        <f>E11/$E$17*100</f>
        <v>29.627252086294277</v>
      </c>
    </row>
    <row r="12" spans="1:6" x14ac:dyDescent="0.25">
      <c r="A12" s="23"/>
      <c r="B12" s="24"/>
      <c r="C12" s="20"/>
      <c r="D12" s="22"/>
      <c r="E12" s="20"/>
      <c r="F12" s="22"/>
    </row>
    <row r="13" spans="1:6" x14ac:dyDescent="0.25">
      <c r="A13" s="92" t="s">
        <v>93</v>
      </c>
      <c r="B13" s="105" t="s">
        <v>95</v>
      </c>
      <c r="C13" s="97">
        <v>4009</v>
      </c>
      <c r="D13" s="106">
        <f>C13/$C$17*100</f>
        <v>2.0929261289480552</v>
      </c>
      <c r="E13" s="97">
        <v>203712</v>
      </c>
      <c r="F13" s="106">
        <f>E13/$E$17*100</f>
        <v>16.961116620165804</v>
      </c>
    </row>
    <row r="14" spans="1:6" x14ac:dyDescent="0.25">
      <c r="A14" s="23"/>
      <c r="B14" s="24"/>
      <c r="C14" s="20"/>
      <c r="D14" s="22"/>
      <c r="E14" s="20"/>
      <c r="F14" s="22"/>
    </row>
    <row r="15" spans="1:6" x14ac:dyDescent="0.25">
      <c r="A15" s="92" t="s">
        <v>94</v>
      </c>
      <c r="B15" s="105" t="s">
        <v>98</v>
      </c>
      <c r="C15" s="97">
        <v>1222</v>
      </c>
      <c r="D15" s="106">
        <f>C15/$C$17*100</f>
        <v>0.63795353693552592</v>
      </c>
      <c r="E15" s="97">
        <v>356448</v>
      </c>
      <c r="F15" s="106">
        <f>E15/$E$17*100</f>
        <v>29.677957592212834</v>
      </c>
    </row>
    <row r="16" spans="1:6" ht="9.75" customHeight="1" x14ac:dyDescent="0.25">
      <c r="A16" s="19"/>
      <c r="B16" s="23"/>
      <c r="C16" s="21"/>
      <c r="D16" s="32"/>
      <c r="E16" s="21"/>
      <c r="F16" s="32"/>
    </row>
    <row r="17" spans="1:7" ht="19.5" customHeight="1" x14ac:dyDescent="0.25">
      <c r="A17" s="103" t="s">
        <v>63</v>
      </c>
      <c r="B17" s="103"/>
      <c r="C17" s="99">
        <f>C9+C11+C13+C15</f>
        <v>191550</v>
      </c>
      <c r="D17" s="104">
        <f>D9+D11+D13+D15</f>
        <v>100</v>
      </c>
      <c r="E17" s="99">
        <f>E9+E11+E13+E15</f>
        <v>1201053</v>
      </c>
      <c r="F17" s="104">
        <f>F9+F11+F13+F15</f>
        <v>100</v>
      </c>
    </row>
    <row r="19" spans="1:7" x14ac:dyDescent="0.25">
      <c r="E19" s="10"/>
    </row>
    <row r="24" spans="1:7" x14ac:dyDescent="0.25">
      <c r="G24" s="19"/>
    </row>
    <row r="25" spans="1:7" x14ac:dyDescent="0.25">
      <c r="G25" s="19"/>
    </row>
    <row r="26" spans="1:7" x14ac:dyDescent="0.25">
      <c r="G26" s="19"/>
    </row>
    <row r="27" spans="1:7" x14ac:dyDescent="0.25">
      <c r="G27" s="19"/>
    </row>
    <row r="28" spans="1:7" x14ac:dyDescent="0.25">
      <c r="G28" s="19"/>
    </row>
    <row r="29" spans="1:7" x14ac:dyDescent="0.25">
      <c r="G29" s="19"/>
    </row>
    <row r="30" spans="1:7" x14ac:dyDescent="0.25">
      <c r="G30" s="19"/>
    </row>
    <row r="31" spans="1:7" x14ac:dyDescent="0.25">
      <c r="G31" s="19"/>
    </row>
    <row r="32" spans="1:7" x14ac:dyDescent="0.25">
      <c r="G32" s="19"/>
    </row>
    <row r="33" spans="1:7" x14ac:dyDescent="0.25">
      <c r="G33" s="19"/>
    </row>
    <row r="34" spans="1:7" x14ac:dyDescent="0.25">
      <c r="G34" s="19"/>
    </row>
    <row r="35" spans="1:7" x14ac:dyDescent="0.25">
      <c r="G35" s="19"/>
    </row>
    <row r="36" spans="1:7" x14ac:dyDescent="0.25">
      <c r="G36" s="19"/>
    </row>
    <row r="37" spans="1:7" x14ac:dyDescent="0.25">
      <c r="G37" s="19"/>
    </row>
    <row r="47" spans="1:7" x14ac:dyDescent="0.25">
      <c r="A47" s="14"/>
    </row>
    <row r="48" spans="1:7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5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zoomScaleNormal="100" workbookViewId="0">
      <selection activeCell="C59" sqref="C59"/>
    </sheetView>
  </sheetViews>
  <sheetFormatPr baseColWidth="10" defaultColWidth="11.42578125" defaultRowHeight="15" x14ac:dyDescent="0.25"/>
  <cols>
    <col min="1" max="1" width="24.28515625" style="3" customWidth="1"/>
    <col min="2" max="2" width="14.140625" style="10" customWidth="1"/>
    <col min="3" max="3" width="8.42578125" style="10" customWidth="1"/>
    <col min="4" max="16384" width="11.42578125" style="3"/>
  </cols>
  <sheetData>
    <row r="1" spans="1:19" ht="17.25" x14ac:dyDescent="0.3">
      <c r="A1" s="43"/>
      <c r="B1" s="43"/>
      <c r="C1" s="43"/>
    </row>
    <row r="2" spans="1:19" ht="17.25" x14ac:dyDescent="0.3">
      <c r="A2" s="43" t="s">
        <v>180</v>
      </c>
      <c r="B2" s="43"/>
      <c r="C2" s="43"/>
    </row>
    <row r="4" spans="1:19" ht="0.75" customHeight="1" x14ac:dyDescent="0.25"/>
    <row r="5" spans="1:19" ht="31.5" customHeight="1" x14ac:dyDescent="0.25">
      <c r="A5" s="89" t="s">
        <v>189</v>
      </c>
      <c r="B5" s="90" t="s">
        <v>187</v>
      </c>
      <c r="C5" s="90" t="s">
        <v>1</v>
      </c>
    </row>
    <row r="6" spans="1:19" ht="9.75" customHeight="1" x14ac:dyDescent="0.25">
      <c r="A6" s="57"/>
      <c r="B6" s="58"/>
      <c r="C6" s="58"/>
    </row>
    <row r="7" spans="1:19" ht="15" customHeight="1" x14ac:dyDescent="0.25">
      <c r="A7" s="87" t="s">
        <v>64</v>
      </c>
      <c r="B7" s="88">
        <v>513</v>
      </c>
      <c r="C7" s="109">
        <f t="shared" ref="C7:C34" si="0">B7/$B$36*100</f>
        <v>4.2712519763907171E-2</v>
      </c>
      <c r="D7" s="111"/>
      <c r="S7" s="111"/>
    </row>
    <row r="8" spans="1:19" ht="15" customHeight="1" x14ac:dyDescent="0.25">
      <c r="A8" s="44" t="s">
        <v>65</v>
      </c>
      <c r="B8" s="11">
        <v>104456</v>
      </c>
      <c r="C8" s="110">
        <f t="shared" si="0"/>
        <v>8.6970350184379868</v>
      </c>
      <c r="D8" s="111"/>
      <c r="S8" s="111"/>
    </row>
    <row r="9" spans="1:19" ht="15" customHeight="1" x14ac:dyDescent="0.25">
      <c r="A9" s="87" t="s">
        <v>67</v>
      </c>
      <c r="B9" s="88">
        <v>939</v>
      </c>
      <c r="C9" s="109">
        <f t="shared" si="0"/>
        <v>7.8181395825163424E-2</v>
      </c>
      <c r="D9" s="111"/>
      <c r="S9" s="111"/>
    </row>
    <row r="10" spans="1:19" ht="15" customHeight="1" x14ac:dyDescent="0.25">
      <c r="A10" s="44" t="s">
        <v>66</v>
      </c>
      <c r="B10" s="11">
        <v>179481</v>
      </c>
      <c r="C10" s="110">
        <f t="shared" si="0"/>
        <v>14.943636958568856</v>
      </c>
      <c r="D10" s="111"/>
      <c r="S10" s="111"/>
    </row>
    <row r="11" spans="1:19" ht="15" customHeight="1" x14ac:dyDescent="0.25">
      <c r="A11" s="87" t="s">
        <v>106</v>
      </c>
      <c r="B11" s="88">
        <v>85098</v>
      </c>
      <c r="C11" s="109">
        <f t="shared" si="0"/>
        <v>7.0852826644619356</v>
      </c>
      <c r="D11" s="111"/>
      <c r="S11" s="111"/>
    </row>
    <row r="12" spans="1:19" ht="15" customHeight="1" x14ac:dyDescent="0.25">
      <c r="A12" s="44" t="s">
        <v>107</v>
      </c>
      <c r="B12" s="11">
        <v>13451</v>
      </c>
      <c r="C12" s="110">
        <f t="shared" si="0"/>
        <v>1.1199339246477882</v>
      </c>
      <c r="D12" s="111"/>
      <c r="S12" s="111"/>
    </row>
    <row r="13" spans="1:19" ht="15" customHeight="1" x14ac:dyDescent="0.25">
      <c r="A13" s="87" t="s">
        <v>108</v>
      </c>
      <c r="B13" s="88">
        <v>37805</v>
      </c>
      <c r="C13" s="109">
        <f t="shared" si="0"/>
        <v>3.1476545997553811</v>
      </c>
      <c r="D13" s="111"/>
      <c r="S13" s="111"/>
    </row>
    <row r="14" spans="1:19" ht="15" customHeight="1" x14ac:dyDescent="0.25">
      <c r="A14" s="44" t="s">
        <v>109</v>
      </c>
      <c r="B14" s="11">
        <v>1741</v>
      </c>
      <c r="C14" s="110">
        <f t="shared" si="0"/>
        <v>0.14495613432546275</v>
      </c>
      <c r="D14" s="111"/>
      <c r="S14" s="111"/>
    </row>
    <row r="15" spans="1:19" ht="15" customHeight="1" x14ac:dyDescent="0.25">
      <c r="A15" s="87" t="s">
        <v>110</v>
      </c>
      <c r="B15" s="88">
        <v>3750</v>
      </c>
      <c r="C15" s="109">
        <f t="shared" si="0"/>
        <v>0.31222602166598812</v>
      </c>
      <c r="D15" s="111"/>
      <c r="S15" s="111"/>
    </row>
    <row r="16" spans="1:19" ht="15" customHeight="1" x14ac:dyDescent="0.25">
      <c r="A16" s="44" t="s">
        <v>68</v>
      </c>
      <c r="B16" s="11">
        <v>35662</v>
      </c>
      <c r="C16" s="110">
        <f t="shared" si="0"/>
        <v>2.9692278359073248</v>
      </c>
      <c r="D16" s="111"/>
      <c r="S16" s="111"/>
    </row>
    <row r="17" spans="1:19" ht="15" customHeight="1" x14ac:dyDescent="0.25">
      <c r="A17" s="87" t="s">
        <v>116</v>
      </c>
      <c r="B17" s="88">
        <v>8243</v>
      </c>
      <c r="C17" s="109">
        <f t="shared" si="0"/>
        <v>0.68631442575806401</v>
      </c>
      <c r="D17" s="111"/>
      <c r="S17" s="111"/>
    </row>
    <row r="18" spans="1:19" ht="15" customHeight="1" x14ac:dyDescent="0.25">
      <c r="A18" s="44" t="s">
        <v>114</v>
      </c>
      <c r="B18" s="11">
        <v>520</v>
      </c>
      <c r="C18" s="110">
        <f t="shared" si="0"/>
        <v>4.3295341671017014E-2</v>
      </c>
      <c r="D18" s="111"/>
      <c r="S18" s="111"/>
    </row>
    <row r="19" spans="1:19" ht="15" customHeight="1" x14ac:dyDescent="0.25">
      <c r="A19" s="87" t="s">
        <v>69</v>
      </c>
      <c r="B19" s="88">
        <v>41207</v>
      </c>
      <c r="C19" s="109">
        <f t="shared" si="0"/>
        <v>3.4309060466107653</v>
      </c>
      <c r="D19" s="111"/>
      <c r="S19" s="111"/>
    </row>
    <row r="20" spans="1:19" ht="15" customHeight="1" x14ac:dyDescent="0.25">
      <c r="A20" s="44" t="s">
        <v>70</v>
      </c>
      <c r="B20" s="11">
        <v>62</v>
      </c>
      <c r="C20" s="110">
        <f t="shared" si="0"/>
        <v>5.1621368915443369E-3</v>
      </c>
      <c r="D20" s="111"/>
      <c r="S20" s="111"/>
    </row>
    <row r="21" spans="1:19" ht="15" customHeight="1" x14ac:dyDescent="0.25">
      <c r="A21" s="87" t="s">
        <v>71</v>
      </c>
      <c r="B21" s="88">
        <v>2749</v>
      </c>
      <c r="C21" s="109">
        <f t="shared" si="0"/>
        <v>0.22888248894928032</v>
      </c>
      <c r="D21" s="111"/>
      <c r="S21" s="111"/>
    </row>
    <row r="22" spans="1:19" ht="15" customHeight="1" x14ac:dyDescent="0.25">
      <c r="A22" s="44" t="s">
        <v>113</v>
      </c>
      <c r="B22" s="11">
        <v>5497</v>
      </c>
      <c r="C22" s="110">
        <f t="shared" si="0"/>
        <v>0.45768171762611642</v>
      </c>
      <c r="D22" s="111"/>
      <c r="S22" s="111"/>
    </row>
    <row r="23" spans="1:19" ht="15" customHeight="1" x14ac:dyDescent="0.25">
      <c r="A23" s="87" t="s">
        <v>112</v>
      </c>
      <c r="B23" s="88">
        <v>2067</v>
      </c>
      <c r="C23" s="109">
        <f t="shared" si="0"/>
        <v>0.17209898314229263</v>
      </c>
      <c r="D23" s="111"/>
      <c r="S23" s="111"/>
    </row>
    <row r="24" spans="1:19" ht="15" customHeight="1" x14ac:dyDescent="0.25">
      <c r="A24" s="44" t="s">
        <v>72</v>
      </c>
      <c r="B24" s="11">
        <v>119393</v>
      </c>
      <c r="C24" s="110">
        <f t="shared" si="0"/>
        <v>9.9406937079379514</v>
      </c>
      <c r="D24" s="111"/>
      <c r="S24" s="111"/>
    </row>
    <row r="25" spans="1:19" ht="15" customHeight="1" x14ac:dyDescent="0.25">
      <c r="A25" s="87" t="s">
        <v>111</v>
      </c>
      <c r="B25" s="88">
        <v>7356</v>
      </c>
      <c r="C25" s="109">
        <f t="shared" si="0"/>
        <v>0.61246256410000233</v>
      </c>
      <c r="D25" s="111"/>
      <c r="S25" s="111"/>
    </row>
    <row r="26" spans="1:19" ht="15" customHeight="1" x14ac:dyDescent="0.25">
      <c r="A26" s="44" t="s">
        <v>73</v>
      </c>
      <c r="B26" s="11">
        <v>27165</v>
      </c>
      <c r="C26" s="110">
        <f t="shared" si="0"/>
        <v>2.2617653009484178</v>
      </c>
      <c r="D26" s="111"/>
      <c r="S26" s="111"/>
    </row>
    <row r="27" spans="1:19" ht="15" customHeight="1" x14ac:dyDescent="0.25">
      <c r="A27" s="87" t="s">
        <v>74</v>
      </c>
      <c r="B27" s="88">
        <v>1239</v>
      </c>
      <c r="C27" s="109">
        <f t="shared" si="0"/>
        <v>0.10315947755844246</v>
      </c>
      <c r="D27" s="111"/>
      <c r="S27" s="111"/>
    </row>
    <row r="28" spans="1:19" ht="15" customHeight="1" x14ac:dyDescent="0.25">
      <c r="A28" s="44" t="s">
        <v>75</v>
      </c>
      <c r="B28" s="11">
        <v>86</v>
      </c>
      <c r="C28" s="110">
        <f t="shared" si="0"/>
        <v>7.1603834302066596E-3</v>
      </c>
      <c r="D28" s="111"/>
      <c r="S28" s="111"/>
    </row>
    <row r="29" spans="1:19" ht="15" customHeight="1" x14ac:dyDescent="0.25">
      <c r="A29" s="87" t="s">
        <v>76</v>
      </c>
      <c r="B29" s="88">
        <v>68137</v>
      </c>
      <c r="C29" s="109">
        <f t="shared" si="0"/>
        <v>5.6731051835347817</v>
      </c>
      <c r="D29" s="111"/>
      <c r="S29" s="111"/>
    </row>
    <row r="30" spans="1:19" ht="15" customHeight="1" x14ac:dyDescent="0.25">
      <c r="A30" s="44" t="s">
        <v>115</v>
      </c>
      <c r="B30" s="11">
        <v>155</v>
      </c>
      <c r="C30" s="110">
        <f t="shared" si="0"/>
        <v>1.2905342228860842E-2</v>
      </c>
      <c r="D30" s="111"/>
      <c r="S30" s="111"/>
    </row>
    <row r="31" spans="1:19" ht="15" customHeight="1" x14ac:dyDescent="0.25">
      <c r="A31" s="87" t="s">
        <v>77</v>
      </c>
      <c r="B31" s="88">
        <v>15290</v>
      </c>
      <c r="C31" s="109">
        <f t="shared" si="0"/>
        <v>1.2730495656727889</v>
      </c>
      <c r="D31" s="111"/>
      <c r="S31" s="111"/>
    </row>
    <row r="32" spans="1:19" ht="15" customHeight="1" x14ac:dyDescent="0.25">
      <c r="A32" s="44" t="s">
        <v>78</v>
      </c>
      <c r="B32" s="11">
        <v>388997</v>
      </c>
      <c r="C32" s="110">
        <f t="shared" si="0"/>
        <v>32.387996200001169</v>
      </c>
      <c r="D32" s="111"/>
      <c r="S32" s="111"/>
    </row>
    <row r="33" spans="1:19" ht="15" customHeight="1" x14ac:dyDescent="0.25">
      <c r="A33" s="87" t="s">
        <v>79</v>
      </c>
      <c r="B33" s="88">
        <v>49765</v>
      </c>
      <c r="C33" s="109">
        <f t="shared" si="0"/>
        <v>4.1434474581887724</v>
      </c>
      <c r="D33" s="111"/>
      <c r="S33" s="111"/>
    </row>
    <row r="34" spans="1:19" ht="15" customHeight="1" x14ac:dyDescent="0.25">
      <c r="A34" s="44" t="s">
        <v>80</v>
      </c>
      <c r="B34" s="11">
        <v>229</v>
      </c>
      <c r="C34" s="110">
        <f t="shared" si="0"/>
        <v>1.9066602389736339E-2</v>
      </c>
      <c r="D34" s="111"/>
      <c r="S34" s="111"/>
    </row>
    <row r="35" spans="1:19" ht="7.5" customHeight="1" x14ac:dyDescent="0.25">
      <c r="A35" s="57"/>
      <c r="B35" s="59"/>
      <c r="C35" s="59"/>
    </row>
    <row r="36" spans="1:19" ht="15" customHeight="1" x14ac:dyDescent="0.25">
      <c r="A36" s="89" t="s">
        <v>63</v>
      </c>
      <c r="B36" s="90">
        <f>SUM(B7:B34)</f>
        <v>1201053</v>
      </c>
      <c r="C36" s="91">
        <f>SUM(C7:C34)</f>
        <v>100</v>
      </c>
    </row>
    <row r="37" spans="1:19" ht="15" customHeight="1" x14ac:dyDescent="0.25"/>
    <row r="38" spans="1:19" ht="15" customHeight="1" x14ac:dyDescent="0.25">
      <c r="B38" s="2"/>
    </row>
    <row r="39" spans="1:19" ht="8.25" customHeight="1" x14ac:dyDescent="0.25"/>
    <row r="40" spans="1:19" ht="21.75" customHeight="1" x14ac:dyDescent="0.25">
      <c r="A40" s="72"/>
    </row>
    <row r="41" spans="1:19" x14ac:dyDescent="0.25">
      <c r="A41" s="72"/>
    </row>
    <row r="42" spans="1:19" x14ac:dyDescent="0.25">
      <c r="A42" s="72"/>
    </row>
    <row r="43" spans="1:19" x14ac:dyDescent="0.25">
      <c r="A43" s="72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3" x14ac:dyDescent="0.25">
      <c r="A49" s="72"/>
    </row>
    <row r="50" spans="1:3" x14ac:dyDescent="0.25">
      <c r="A50" s="72"/>
    </row>
    <row r="51" spans="1:3" x14ac:dyDescent="0.25">
      <c r="A51" s="72"/>
    </row>
    <row r="52" spans="1:3" x14ac:dyDescent="0.25">
      <c r="A52" s="72"/>
    </row>
    <row r="53" spans="1:3" x14ac:dyDescent="0.25">
      <c r="A53" s="72"/>
    </row>
    <row r="54" spans="1:3" x14ac:dyDescent="0.25">
      <c r="A54" s="72"/>
    </row>
    <row r="55" spans="1:3" x14ac:dyDescent="0.25">
      <c r="A55" s="72"/>
    </row>
    <row r="56" spans="1:3" x14ac:dyDescent="0.25">
      <c r="A56" s="72"/>
    </row>
    <row r="57" spans="1:3" x14ac:dyDescent="0.25">
      <c r="A57" s="72"/>
    </row>
    <row r="58" spans="1:3" x14ac:dyDescent="0.25">
      <c r="A58" s="72"/>
      <c r="C58" s="10" t="s">
        <v>99</v>
      </c>
    </row>
    <row r="59" spans="1:3" x14ac:dyDescent="0.25">
      <c r="A59" s="72"/>
    </row>
    <row r="60" spans="1:3" x14ac:dyDescent="0.25">
      <c r="A60" s="72"/>
    </row>
    <row r="61" spans="1:3" x14ac:dyDescent="0.25">
      <c r="A61" s="72"/>
    </row>
    <row r="62" spans="1:3" x14ac:dyDescent="0.25">
      <c r="A62" s="72"/>
    </row>
    <row r="63" spans="1:3" x14ac:dyDescent="0.25">
      <c r="A63" s="72"/>
    </row>
    <row r="64" spans="1:3" x14ac:dyDescent="0.25">
      <c r="A64" s="72"/>
    </row>
    <row r="65" spans="1:1" x14ac:dyDescent="0.25">
      <c r="A65" s="72"/>
    </row>
    <row r="66" spans="1:1" x14ac:dyDescent="0.25">
      <c r="A66" s="72"/>
    </row>
    <row r="67" spans="1:1" x14ac:dyDescent="0.25">
      <c r="A67" s="72"/>
    </row>
    <row r="68" spans="1:1" x14ac:dyDescent="0.25">
      <c r="A68" s="72"/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33:C34 C36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31"/>
  <sheetViews>
    <sheetView zoomScaleNormal="100" workbookViewId="0">
      <selection activeCell="C57" sqref="C57"/>
    </sheetView>
  </sheetViews>
  <sheetFormatPr baseColWidth="10" defaultColWidth="11.42578125" defaultRowHeight="15" x14ac:dyDescent="0.25"/>
  <cols>
    <col min="1" max="1" width="29.7109375" style="3" customWidth="1"/>
    <col min="2" max="2" width="14.42578125" style="2" customWidth="1"/>
    <col min="3" max="3" width="16.42578125" style="3" customWidth="1"/>
    <col min="4" max="4" width="9.5703125" style="3" customWidth="1"/>
    <col min="5" max="5" width="14" style="3" customWidth="1"/>
    <col min="6" max="16384" width="11.42578125" style="3"/>
  </cols>
  <sheetData>
    <row r="2" spans="1:11" ht="15" customHeight="1" x14ac:dyDescent="0.3">
      <c r="A2" s="76" t="s">
        <v>88</v>
      </c>
      <c r="B2" s="76"/>
      <c r="C2" s="76"/>
      <c r="D2" s="76"/>
      <c r="E2" s="76"/>
      <c r="F2" s="76"/>
    </row>
    <row r="4" spans="1:11" ht="15" customHeight="1" x14ac:dyDescent="0.3">
      <c r="A4" s="137" t="s">
        <v>199</v>
      </c>
      <c r="B4" s="137"/>
      <c r="C4" s="137"/>
      <c r="D4" s="137"/>
      <c r="E4" s="137"/>
      <c r="F4" s="137"/>
    </row>
    <row r="6" spans="1:11" ht="19.5" customHeight="1" x14ac:dyDescent="0.25">
      <c r="A6" s="126" t="s">
        <v>175</v>
      </c>
      <c r="B6" s="125" t="s">
        <v>176</v>
      </c>
      <c r="C6" s="125" t="s">
        <v>177</v>
      </c>
      <c r="E6" s="2"/>
    </row>
    <row r="7" spans="1:11" ht="42.75" customHeight="1" x14ac:dyDescent="0.25">
      <c r="A7" s="126"/>
      <c r="B7" s="125"/>
      <c r="C7" s="125"/>
      <c r="D7" s="138"/>
      <c r="E7" s="139"/>
    </row>
    <row r="8" spans="1:11" ht="6.75" customHeight="1" x14ac:dyDescent="0.25">
      <c r="A8" s="19"/>
      <c r="B8" s="54"/>
      <c r="C8" s="54"/>
      <c r="D8" s="138"/>
      <c r="E8" s="139"/>
    </row>
    <row r="9" spans="1:11" ht="18.75" customHeight="1" x14ac:dyDescent="0.25">
      <c r="A9" s="107" t="s">
        <v>16</v>
      </c>
      <c r="B9" s="84">
        <v>36895</v>
      </c>
      <c r="C9" s="84">
        <v>7074656</v>
      </c>
      <c r="D9" s="56">
        <f>B9*100/$B$13</f>
        <v>6.9031131833651722</v>
      </c>
      <c r="E9" s="56">
        <f>C9*100/$C$13</f>
        <v>2.8259061314160174</v>
      </c>
    </row>
    <row r="10" spans="1:11" ht="19.5" customHeight="1" x14ac:dyDescent="0.25">
      <c r="A10" s="7" t="s">
        <v>15</v>
      </c>
      <c r="B10" s="65">
        <v>71583</v>
      </c>
      <c r="C10" s="65">
        <v>16001869</v>
      </c>
      <c r="D10" s="56">
        <f>B10*100/$B$13</f>
        <v>13.393293156385122</v>
      </c>
      <c r="E10" s="56">
        <f>C10*100/$C$13</f>
        <v>6.3917990812861989</v>
      </c>
      <c r="F10" s="65"/>
      <c r="G10" s="65"/>
      <c r="H10" s="5"/>
      <c r="I10" s="5"/>
      <c r="J10" s="5"/>
      <c r="K10" s="5"/>
    </row>
    <row r="11" spans="1:11" ht="20.25" customHeight="1" x14ac:dyDescent="0.25">
      <c r="A11" s="107" t="s">
        <v>89</v>
      </c>
      <c r="B11" s="84">
        <v>4057</v>
      </c>
      <c r="C11" s="84">
        <v>1538688</v>
      </c>
      <c r="D11" s="56">
        <f>B11*100/$B$13</f>
        <v>0.7590711528638705</v>
      </c>
      <c r="E11" s="56">
        <f>C11*100/$C$13</f>
        <v>0.6146147393648892</v>
      </c>
      <c r="F11" s="65"/>
      <c r="G11" s="65"/>
      <c r="H11" s="5"/>
      <c r="I11" s="5"/>
      <c r="J11" s="5"/>
      <c r="K11" s="5"/>
    </row>
    <row r="12" spans="1:11" ht="21.75" customHeight="1" x14ac:dyDescent="0.25">
      <c r="A12" s="7" t="s">
        <v>90</v>
      </c>
      <c r="B12" s="65">
        <v>421934</v>
      </c>
      <c r="C12" s="65">
        <v>225734787</v>
      </c>
      <c r="D12" s="56">
        <f>B12*100/$B$13</f>
        <v>78.944522507385841</v>
      </c>
      <c r="E12" s="56">
        <f>C12*100/$C$13</f>
        <v>90.16768004793289</v>
      </c>
      <c r="F12" s="65"/>
      <c r="G12" s="65"/>
      <c r="H12" s="5"/>
      <c r="I12" s="65"/>
      <c r="J12" s="65"/>
      <c r="K12" s="65"/>
    </row>
    <row r="13" spans="1:11" ht="19.5" customHeight="1" x14ac:dyDescent="0.25">
      <c r="A13" s="98" t="s">
        <v>63</v>
      </c>
      <c r="B13" s="83">
        <f>SUM(B9:B12)</f>
        <v>534469</v>
      </c>
      <c r="C13" s="83">
        <f>SUM(C9:C12)</f>
        <v>250350000</v>
      </c>
      <c r="D13" s="35">
        <f>SUM(D9:D12)</f>
        <v>100</v>
      </c>
      <c r="E13" s="36">
        <f>SUM(E9:E12)</f>
        <v>100</v>
      </c>
      <c r="F13" s="65"/>
      <c r="G13" s="65"/>
      <c r="H13" s="5"/>
      <c r="I13" s="65"/>
      <c r="J13" s="65"/>
      <c r="K13" s="65"/>
    </row>
    <row r="14" spans="1:11" x14ac:dyDescent="0.25">
      <c r="A14" s="17" t="s">
        <v>201</v>
      </c>
      <c r="B14" s="65"/>
      <c r="C14" s="65"/>
      <c r="D14" s="66"/>
      <c r="E14" s="66"/>
      <c r="F14" s="65"/>
      <c r="G14" s="5"/>
      <c r="H14" s="5"/>
      <c r="I14" s="5"/>
      <c r="J14" s="5"/>
      <c r="K14" s="5"/>
    </row>
    <row r="15" spans="1:11" x14ac:dyDescent="0.25">
      <c r="A15" s="5"/>
      <c r="B15" s="66"/>
      <c r="C15" s="66"/>
      <c r="D15" s="66"/>
      <c r="E15" s="66"/>
      <c r="F15" s="65"/>
      <c r="G15" s="5"/>
      <c r="H15" s="5"/>
      <c r="I15" s="5"/>
      <c r="J15" s="5"/>
      <c r="K15" s="5"/>
    </row>
    <row r="16" spans="1:11" x14ac:dyDescent="0.25">
      <c r="A16" s="5"/>
      <c r="B16" s="66"/>
      <c r="C16" s="66"/>
      <c r="D16" s="66"/>
      <c r="E16" s="66"/>
      <c r="F16" s="65"/>
      <c r="G16" s="5"/>
    </row>
    <row r="17" spans="1:7" x14ac:dyDescent="0.25">
      <c r="A17" s="5"/>
      <c r="B17" s="66"/>
      <c r="C17" s="66"/>
      <c r="D17" s="66"/>
      <c r="E17" s="66"/>
      <c r="F17" s="7"/>
      <c r="G17" s="15"/>
    </row>
    <row r="18" spans="1:7" x14ac:dyDescent="0.25">
      <c r="A18" s="5"/>
      <c r="B18" s="66"/>
      <c r="C18" s="66"/>
      <c r="D18" s="66"/>
      <c r="E18" s="66"/>
      <c r="F18" s="7"/>
      <c r="G18" s="15"/>
    </row>
    <row r="19" spans="1:7" x14ac:dyDescent="0.25">
      <c r="A19" s="5"/>
      <c r="B19" s="65"/>
      <c r="C19" s="66"/>
      <c r="D19" s="66"/>
      <c r="E19" s="65"/>
      <c r="F19" s="7"/>
      <c r="G19" s="15"/>
    </row>
    <row r="20" spans="1:7" x14ac:dyDescent="0.25">
      <c r="A20" s="5"/>
      <c r="B20" s="65"/>
      <c r="C20" s="65"/>
      <c r="D20" s="65"/>
      <c r="E20" s="65"/>
      <c r="F20" s="7"/>
      <c r="G20" s="15"/>
    </row>
    <row r="21" spans="1:7" x14ac:dyDescent="0.25">
      <c r="A21" s="5"/>
      <c r="B21" s="65"/>
      <c r="C21" s="65"/>
      <c r="D21" s="65"/>
      <c r="E21" s="65"/>
      <c r="F21" s="65"/>
      <c r="G21" s="5"/>
    </row>
    <row r="22" spans="1:7" x14ac:dyDescent="0.25">
      <c r="A22" s="5"/>
      <c r="B22" s="65"/>
      <c r="C22" s="65"/>
      <c r="D22" s="65"/>
      <c r="E22" s="65"/>
      <c r="F22" s="65"/>
      <c r="G22" s="5"/>
    </row>
    <row r="23" spans="1:7" x14ac:dyDescent="0.25">
      <c r="A23" s="5"/>
      <c r="B23" s="65"/>
      <c r="C23" s="65"/>
      <c r="D23" s="65"/>
      <c r="E23" s="65"/>
      <c r="F23" s="65"/>
      <c r="G23" s="5"/>
    </row>
    <row r="24" spans="1:7" x14ac:dyDescent="0.25">
      <c r="A24" s="5"/>
      <c r="B24" s="65"/>
      <c r="C24" s="65"/>
      <c r="D24" s="65"/>
      <c r="E24" s="65"/>
      <c r="F24" s="65"/>
      <c r="G24" s="5"/>
    </row>
    <row r="25" spans="1:7" x14ac:dyDescent="0.25">
      <c r="A25" s="5"/>
      <c r="B25" s="65"/>
      <c r="C25" s="65"/>
      <c r="D25" s="65"/>
      <c r="E25" s="65"/>
      <c r="F25" s="65"/>
      <c r="G25" s="5"/>
    </row>
    <row r="26" spans="1:7" x14ac:dyDescent="0.25">
      <c r="A26" s="5"/>
      <c r="B26" s="65"/>
      <c r="C26" s="65"/>
      <c r="D26" s="65"/>
      <c r="E26" s="65"/>
      <c r="F26" s="65"/>
      <c r="G26" s="5"/>
    </row>
    <row r="27" spans="1:7" x14ac:dyDescent="0.25">
      <c r="A27" s="5"/>
      <c r="B27" s="65"/>
      <c r="C27" s="5"/>
      <c r="D27" s="65"/>
      <c r="E27" s="65"/>
      <c r="F27" s="65"/>
      <c r="G27" s="5"/>
    </row>
    <row r="28" spans="1:7" x14ac:dyDescent="0.25">
      <c r="A28" s="5"/>
      <c r="B28" s="65"/>
      <c r="C28" s="5"/>
      <c r="D28" s="5"/>
      <c r="E28" s="5"/>
      <c r="F28" s="5"/>
      <c r="G28" s="5"/>
    </row>
    <row r="29" spans="1:7" x14ac:dyDescent="0.25">
      <c r="A29" s="5"/>
      <c r="B29" s="65"/>
      <c r="C29" s="8"/>
      <c r="D29" s="8"/>
      <c r="E29" s="8"/>
      <c r="F29" s="9"/>
      <c r="G29" s="5"/>
    </row>
    <row r="30" spans="1:7" x14ac:dyDescent="0.25">
      <c r="A30" s="5"/>
      <c r="B30" s="65"/>
      <c r="C30" s="5"/>
      <c r="D30" s="5"/>
      <c r="E30" s="5"/>
      <c r="F30" s="5"/>
      <c r="G30" s="5"/>
    </row>
    <row r="31" spans="1:7" x14ac:dyDescent="0.25">
      <c r="A31" s="5"/>
      <c r="B31" s="65"/>
      <c r="C31" s="5"/>
      <c r="D31" s="5"/>
      <c r="E31" s="5"/>
      <c r="F31" s="5"/>
      <c r="G31" s="5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8"/>
  <sheetViews>
    <sheetView zoomScaleNormal="100" workbookViewId="0">
      <selection activeCell="D88" sqref="D88"/>
    </sheetView>
  </sheetViews>
  <sheetFormatPr baseColWidth="10" defaultColWidth="11.42578125" defaultRowHeight="15" x14ac:dyDescent="0.25"/>
  <cols>
    <col min="1" max="1" width="29.7109375" style="3" customWidth="1"/>
    <col min="2" max="2" width="13.85546875" style="2" customWidth="1"/>
    <col min="3" max="3" width="15.7109375" style="3" customWidth="1"/>
    <col min="4" max="4" width="15.28515625" style="3" customWidth="1"/>
    <col min="5" max="5" width="15.42578125" style="3" customWidth="1"/>
    <col min="6" max="6" width="11.42578125" style="3"/>
    <col min="7" max="7" width="12" style="3" bestFit="1" customWidth="1"/>
    <col min="8" max="8" width="13.85546875" style="3" bestFit="1" customWidth="1"/>
    <col min="9" max="16384" width="11.42578125" style="3"/>
  </cols>
  <sheetData>
    <row r="1" spans="1:15" ht="12.75" customHeight="1" x14ac:dyDescent="0.3">
      <c r="B1" s="75"/>
      <c r="C1" s="75"/>
      <c r="D1" s="75"/>
      <c r="E1" s="75"/>
      <c r="G1" s="65"/>
      <c r="H1" s="65"/>
    </row>
    <row r="2" spans="1:15" ht="17.25" x14ac:dyDescent="0.3">
      <c r="A2" s="75" t="s">
        <v>200</v>
      </c>
      <c r="B2" s="75"/>
      <c r="C2" s="75"/>
      <c r="D2" s="75"/>
      <c r="E2" s="75"/>
      <c r="G2" s="65"/>
      <c r="H2" s="65"/>
    </row>
    <row r="4" spans="1:15" ht="31.5" customHeight="1" x14ac:dyDescent="0.25">
      <c r="A4" s="126" t="s">
        <v>175</v>
      </c>
      <c r="B4" s="127" t="s">
        <v>163</v>
      </c>
      <c r="C4" s="127"/>
      <c r="D4" s="127" t="s">
        <v>164</v>
      </c>
      <c r="E4" s="127"/>
      <c r="F4" s="2"/>
    </row>
    <row r="5" spans="1:15" ht="62.25" customHeight="1" x14ac:dyDescent="0.25">
      <c r="A5" s="126"/>
      <c r="B5" s="94" t="s">
        <v>176</v>
      </c>
      <c r="C5" s="90" t="s">
        <v>177</v>
      </c>
      <c r="D5" s="94" t="s">
        <v>176</v>
      </c>
      <c r="E5" s="80" t="s">
        <v>177</v>
      </c>
      <c r="F5" s="71"/>
      <c r="G5" s="71"/>
      <c r="H5" s="71"/>
      <c r="I5" s="71"/>
      <c r="J5" s="71"/>
      <c r="K5" s="71"/>
    </row>
    <row r="6" spans="1:15" ht="12" customHeight="1" x14ac:dyDescent="0.25">
      <c r="A6" s="19"/>
      <c r="B6" s="54"/>
      <c r="C6" s="54"/>
      <c r="D6" s="33"/>
      <c r="E6" s="34"/>
      <c r="F6" s="71"/>
      <c r="G6" s="71"/>
      <c r="H6" s="71"/>
      <c r="I6" s="71"/>
      <c r="J6" s="71"/>
      <c r="K6" s="71"/>
    </row>
    <row r="7" spans="1:15" ht="18.75" customHeight="1" x14ac:dyDescent="0.25">
      <c r="A7" s="107" t="s">
        <v>16</v>
      </c>
      <c r="B7" s="84">
        <v>28753</v>
      </c>
      <c r="C7" s="84">
        <v>5506249</v>
      </c>
      <c r="D7" s="84">
        <v>8142</v>
      </c>
      <c r="E7" s="84">
        <v>1568407</v>
      </c>
      <c r="F7" s="67">
        <f>B7*100/$B$12</f>
        <v>6.1554171652926355</v>
      </c>
      <c r="G7" s="77">
        <f>C7*100/$C$12</f>
        <v>2.5155682465143205</v>
      </c>
      <c r="H7" s="77">
        <f>D7*100/$D$12</f>
        <v>12.088727877420121</v>
      </c>
      <c r="I7" s="67">
        <f>E7*100/$E$12</f>
        <v>4.9849070883447837</v>
      </c>
      <c r="J7" s="42"/>
      <c r="K7" s="66"/>
      <c r="L7" s="73"/>
      <c r="M7" s="66"/>
      <c r="N7" s="73"/>
      <c r="O7" s="111"/>
    </row>
    <row r="8" spans="1:15" ht="19.5" customHeight="1" x14ac:dyDescent="0.25">
      <c r="A8" s="7" t="s">
        <v>15</v>
      </c>
      <c r="B8" s="65">
        <v>66033</v>
      </c>
      <c r="C8" s="65">
        <v>14761189</v>
      </c>
      <c r="D8" s="65">
        <v>5550</v>
      </c>
      <c r="E8" s="65">
        <v>1240680</v>
      </c>
      <c r="F8" s="67">
        <f>B8*100/$B$12</f>
        <v>14.136287054421055</v>
      </c>
      <c r="G8" s="77">
        <f>C8*100/$C$12</f>
        <v>6.7437521131348177</v>
      </c>
      <c r="H8" s="77">
        <f>D8*100/$D$12</f>
        <v>8.2402898206437811</v>
      </c>
      <c r="I8" s="67">
        <f>E8*100/$E$12</f>
        <v>3.9432841898611817</v>
      </c>
      <c r="J8" s="42"/>
      <c r="K8" s="66"/>
      <c r="L8" s="73"/>
      <c r="M8" s="66"/>
      <c r="N8" s="73"/>
    </row>
    <row r="9" spans="1:15" ht="20.25" customHeight="1" x14ac:dyDescent="0.25">
      <c r="A9" s="107" t="s">
        <v>89</v>
      </c>
      <c r="B9" s="84">
        <v>3707</v>
      </c>
      <c r="C9" s="84">
        <v>1405999</v>
      </c>
      <c r="D9" s="84">
        <v>350</v>
      </c>
      <c r="E9" s="84">
        <v>132689</v>
      </c>
      <c r="F9" s="67">
        <f>B9*100/$B$12</f>
        <v>0.79359132722636938</v>
      </c>
      <c r="G9" s="77">
        <v>0.7</v>
      </c>
      <c r="H9" s="77">
        <f>D9*100/$D$12</f>
        <v>0.51965791661717542</v>
      </c>
      <c r="I9" s="67">
        <f>E9*100/$E$12</f>
        <v>0.42172875831680234</v>
      </c>
      <c r="J9" s="42"/>
      <c r="K9" s="66"/>
      <c r="L9" s="73"/>
      <c r="M9" s="66"/>
      <c r="N9" s="73"/>
    </row>
    <row r="10" spans="1:15" ht="21.75" customHeight="1" x14ac:dyDescent="0.25">
      <c r="A10" s="7" t="s">
        <v>90</v>
      </c>
      <c r="B10" s="65">
        <v>368624</v>
      </c>
      <c r="C10" s="65">
        <v>197213449</v>
      </c>
      <c r="D10" s="65">
        <v>53310</v>
      </c>
      <c r="E10" s="65">
        <v>28521338</v>
      </c>
      <c r="F10" s="67">
        <f>B10*100/$B$12</f>
        <v>78.91470445305994</v>
      </c>
      <c r="G10" s="77">
        <f>C10*100/$C$12</f>
        <v>90.098339194244829</v>
      </c>
      <c r="H10" s="77">
        <f>D10*100/$D$12</f>
        <v>79.151324385318915</v>
      </c>
      <c r="I10" s="67">
        <f>E10*100/$E$12</f>
        <v>90.650079963477239</v>
      </c>
      <c r="J10" s="42"/>
      <c r="K10" s="66"/>
      <c r="L10" s="73"/>
      <c r="M10" s="66"/>
      <c r="N10" s="73"/>
    </row>
    <row r="11" spans="1:15" ht="10.5" customHeight="1" x14ac:dyDescent="0.25">
      <c r="A11" s="20"/>
      <c r="B11" s="54"/>
      <c r="C11" s="54"/>
      <c r="D11" s="20"/>
      <c r="E11" s="54"/>
      <c r="F11" s="36"/>
      <c r="G11" s="37"/>
      <c r="H11" s="37"/>
      <c r="I11" s="36"/>
      <c r="J11" s="42"/>
      <c r="K11" s="42"/>
      <c r="L11" s="27"/>
    </row>
    <row r="12" spans="1:15" ht="24" customHeight="1" x14ac:dyDescent="0.25">
      <c r="A12" s="98" t="s">
        <v>63</v>
      </c>
      <c r="B12" s="80">
        <f t="shared" ref="B12:I12" si="0">SUM(B7:B10)</f>
        <v>467117</v>
      </c>
      <c r="C12" s="80">
        <f t="shared" si="0"/>
        <v>218886886</v>
      </c>
      <c r="D12" s="80">
        <f t="shared" si="0"/>
        <v>67352</v>
      </c>
      <c r="E12" s="80">
        <f t="shared" si="0"/>
        <v>31463114</v>
      </c>
      <c r="F12" s="36">
        <f t="shared" si="0"/>
        <v>100</v>
      </c>
      <c r="G12" s="36">
        <f t="shared" si="0"/>
        <v>100.05765955389397</v>
      </c>
      <c r="H12" s="38">
        <f t="shared" si="0"/>
        <v>99.999999999999986</v>
      </c>
      <c r="I12" s="36">
        <f t="shared" si="0"/>
        <v>100</v>
      </c>
      <c r="J12" s="42">
        <f t="shared" ref="J12:K12" si="1">B12+D12</f>
        <v>534469</v>
      </c>
      <c r="K12" s="42">
        <f t="shared" si="1"/>
        <v>250350000</v>
      </c>
      <c r="L12" s="27"/>
    </row>
    <row r="13" spans="1:15" x14ac:dyDescent="0.25">
      <c r="A13" s="17" t="s">
        <v>201</v>
      </c>
      <c r="B13" s="65"/>
      <c r="C13" s="65"/>
      <c r="D13" s="65"/>
      <c r="E13" s="65"/>
      <c r="F13" s="5"/>
      <c r="G13" s="5"/>
      <c r="H13" s="5"/>
      <c r="I13" s="5"/>
      <c r="J13" s="5"/>
    </row>
    <row r="14" spans="1:15" x14ac:dyDescent="0.25">
      <c r="B14" s="65"/>
      <c r="C14" s="65"/>
      <c r="D14" s="65"/>
      <c r="E14" s="65"/>
      <c r="F14" s="5"/>
      <c r="G14" s="5"/>
      <c r="H14" s="5"/>
      <c r="I14" s="5"/>
      <c r="J14" s="5"/>
      <c r="N14" s="5"/>
    </row>
    <row r="15" spans="1:15" x14ac:dyDescent="0.25">
      <c r="A15" s="5"/>
      <c r="B15" s="78"/>
      <c r="C15" s="65"/>
      <c r="D15" s="65"/>
      <c r="E15" s="65"/>
      <c r="F15" s="5"/>
      <c r="N15" s="5"/>
    </row>
    <row r="16" spans="1:15" x14ac:dyDescent="0.25">
      <c r="A16" s="5"/>
      <c r="B16" s="78"/>
      <c r="C16" s="65"/>
      <c r="D16" s="65"/>
      <c r="E16" s="65"/>
      <c r="F16" s="5"/>
    </row>
    <row r="17" spans="1:6" x14ac:dyDescent="0.25">
      <c r="A17" s="5"/>
      <c r="B17" s="78"/>
      <c r="C17" s="65"/>
      <c r="D17" s="65"/>
      <c r="E17" s="65"/>
      <c r="F17" s="5"/>
    </row>
    <row r="18" spans="1:6" x14ac:dyDescent="0.25">
      <c r="A18" s="5"/>
      <c r="B18" s="78"/>
      <c r="C18" s="65"/>
      <c r="D18" s="65"/>
      <c r="E18" s="65"/>
      <c r="F18" s="5"/>
    </row>
    <row r="19" spans="1:6" x14ac:dyDescent="0.25">
      <c r="A19" s="5"/>
      <c r="B19" s="78"/>
      <c r="C19" s="18"/>
      <c r="D19" s="65"/>
      <c r="E19" s="65"/>
      <c r="F19" s="5"/>
    </row>
    <row r="20" spans="1:6" x14ac:dyDescent="0.25">
      <c r="A20" s="5"/>
      <c r="B20" s="65"/>
      <c r="C20" s="65"/>
      <c r="D20" s="65"/>
      <c r="E20" s="65"/>
      <c r="F20" s="5"/>
    </row>
    <row r="21" spans="1:6" x14ac:dyDescent="0.25">
      <c r="A21" s="5"/>
      <c r="B21" s="65"/>
      <c r="C21" s="65"/>
      <c r="D21" s="65"/>
      <c r="E21" s="65"/>
      <c r="F21" s="5"/>
    </row>
    <row r="22" spans="1:6" x14ac:dyDescent="0.25">
      <c r="A22" s="5"/>
      <c r="B22" s="65"/>
      <c r="C22" s="65"/>
      <c r="D22" s="65"/>
      <c r="E22" s="65"/>
      <c r="F22" s="5"/>
    </row>
    <row r="23" spans="1:6" x14ac:dyDescent="0.25">
      <c r="A23" s="5"/>
      <c r="B23" s="65"/>
      <c r="C23" s="65"/>
      <c r="D23" s="65"/>
      <c r="E23" s="65"/>
      <c r="F23" s="5"/>
    </row>
    <row r="24" spans="1:6" x14ac:dyDescent="0.25">
      <c r="A24" s="5"/>
      <c r="B24" s="65"/>
      <c r="C24" s="65"/>
      <c r="D24" s="65"/>
      <c r="E24" s="65"/>
    </row>
    <row r="25" spans="1:6" x14ac:dyDescent="0.25">
      <c r="A25" s="5"/>
      <c r="B25" s="65"/>
      <c r="C25" s="65"/>
      <c r="D25" s="65"/>
      <c r="E25" s="65"/>
      <c r="F25" s="5"/>
    </row>
    <row r="26" spans="1:6" x14ac:dyDescent="0.25">
      <c r="A26" s="5"/>
      <c r="B26" s="65"/>
      <c r="C26" s="5"/>
      <c r="D26" s="65"/>
      <c r="E26" s="65"/>
      <c r="F26" s="5"/>
    </row>
    <row r="27" spans="1:6" x14ac:dyDescent="0.25">
      <c r="A27" s="5"/>
      <c r="B27" s="65"/>
      <c r="C27" s="5"/>
      <c r="D27" s="5"/>
      <c r="E27" s="5"/>
      <c r="F27" s="5"/>
    </row>
    <row r="28" spans="1:6" x14ac:dyDescent="0.25">
      <c r="A28" s="5"/>
      <c r="B28" s="65"/>
      <c r="C28" s="8"/>
      <c r="D28" s="8"/>
      <c r="E28" s="9"/>
      <c r="F28" s="5"/>
    </row>
    <row r="29" spans="1:6" x14ac:dyDescent="0.25">
      <c r="A29" s="5"/>
      <c r="B29" s="65"/>
      <c r="C29" s="5"/>
      <c r="D29" s="5"/>
      <c r="E29" s="5"/>
      <c r="F29" s="5"/>
    </row>
    <row r="30" spans="1:6" x14ac:dyDescent="0.25">
      <c r="A30" s="5"/>
      <c r="B30" s="65"/>
      <c r="C30" s="5"/>
      <c r="D30" s="5"/>
      <c r="E30" s="5"/>
      <c r="F30" s="5"/>
    </row>
    <row r="38" spans="12:12" x14ac:dyDescent="0.25">
      <c r="L38" s="5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I7 F10:I12 F8 H8:I8 F9 H9:I9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E21"/>
  <sheetViews>
    <sheetView zoomScaleNormal="100" workbookViewId="0">
      <selection activeCell="A61" sqref="A61"/>
    </sheetView>
  </sheetViews>
  <sheetFormatPr baseColWidth="10" defaultColWidth="11.42578125" defaultRowHeight="15" x14ac:dyDescent="0.25"/>
  <cols>
    <col min="1" max="1" width="36.28515625" style="3" customWidth="1"/>
    <col min="2" max="2" width="9.28515625" style="3" customWidth="1"/>
    <col min="3" max="3" width="19.42578125" style="2" customWidth="1"/>
    <col min="4" max="16384" width="11.42578125" style="3"/>
  </cols>
  <sheetData>
    <row r="2" spans="1:5" ht="17.25" x14ac:dyDescent="0.3">
      <c r="A2" s="13" t="s">
        <v>152</v>
      </c>
    </row>
    <row r="4" spans="1:5" ht="25.5" customHeight="1" x14ac:dyDescent="0.25">
      <c r="A4" s="79" t="s">
        <v>155</v>
      </c>
      <c r="B4" s="79"/>
      <c r="C4" s="80" t="s">
        <v>190</v>
      </c>
      <c r="D4" s="27"/>
    </row>
    <row r="5" spans="1:5" ht="9" customHeight="1" x14ac:dyDescent="0.25">
      <c r="A5" s="24"/>
      <c r="B5" s="24"/>
      <c r="C5" s="25"/>
      <c r="D5" s="27"/>
    </row>
    <row r="6" spans="1:5" x14ac:dyDescent="0.25">
      <c r="A6" s="92" t="s">
        <v>153</v>
      </c>
      <c r="B6" s="93"/>
      <c r="C6" s="86">
        <v>1037279</v>
      </c>
      <c r="D6" s="119">
        <f>C6*100/C15</f>
        <v>86.364132140713195</v>
      </c>
    </row>
    <row r="7" spans="1:5" ht="21" customHeight="1" x14ac:dyDescent="0.25">
      <c r="A7" s="23"/>
      <c r="B7" s="19"/>
      <c r="C7" s="26"/>
      <c r="D7" s="123"/>
    </row>
    <row r="8" spans="1:5" x14ac:dyDescent="0.25">
      <c r="A8" s="92" t="s">
        <v>154</v>
      </c>
      <c r="B8" s="92"/>
      <c r="C8" s="86">
        <f>SUM(C10:C13)</f>
        <v>163774</v>
      </c>
      <c r="D8" s="119">
        <f>C8*100/C15</f>
        <v>13.63586785928681</v>
      </c>
    </row>
    <row r="9" spans="1:5" ht="5.25" customHeight="1" x14ac:dyDescent="0.25">
      <c r="A9" s="23"/>
      <c r="B9" s="19"/>
      <c r="C9" s="26"/>
      <c r="D9" s="124"/>
    </row>
    <row r="10" spans="1:5" x14ac:dyDescent="0.25">
      <c r="A10" s="19" t="s">
        <v>81</v>
      </c>
      <c r="B10" s="19"/>
      <c r="C10" s="54">
        <v>132942</v>
      </c>
      <c r="D10" s="74">
        <f>C10*100/$C$8</f>
        <v>81.174056932113771</v>
      </c>
      <c r="E10" s="118"/>
    </row>
    <row r="11" spans="1:5" x14ac:dyDescent="0.25">
      <c r="A11" s="19" t="s">
        <v>82</v>
      </c>
      <c r="B11" s="19"/>
      <c r="C11" s="54">
        <v>7554</v>
      </c>
      <c r="D11" s="74">
        <f>C11*100/$C$8</f>
        <v>4.6124537472370459</v>
      </c>
      <c r="E11" s="118"/>
    </row>
    <row r="12" spans="1:5" x14ac:dyDescent="0.25">
      <c r="A12" s="19" t="s">
        <v>83</v>
      </c>
      <c r="B12" s="19"/>
      <c r="C12" s="54">
        <v>5094</v>
      </c>
      <c r="D12" s="74">
        <f t="shared" ref="D12:D13" si="0">C12*100/$C$8</f>
        <v>3.1103838216078254</v>
      </c>
      <c r="E12" s="118"/>
    </row>
    <row r="13" spans="1:5" x14ac:dyDescent="0.25">
      <c r="A13" s="19" t="s">
        <v>84</v>
      </c>
      <c r="B13" s="19"/>
      <c r="C13" s="54">
        <v>18184</v>
      </c>
      <c r="D13" s="74">
        <f t="shared" si="0"/>
        <v>11.103105499041362</v>
      </c>
      <c r="E13" s="118"/>
    </row>
    <row r="14" spans="1:5" ht="6.75" customHeight="1" x14ac:dyDescent="0.25">
      <c r="A14" s="19"/>
      <c r="B14" s="19"/>
      <c r="C14" s="26"/>
      <c r="D14" s="27"/>
    </row>
    <row r="15" spans="1:5" ht="23.25" customHeight="1" x14ac:dyDescent="0.25">
      <c r="A15" s="79" t="s">
        <v>63</v>
      </c>
      <c r="B15" s="79"/>
      <c r="C15" s="80">
        <f>C6+C8</f>
        <v>1201053</v>
      </c>
      <c r="D15" s="27"/>
    </row>
    <row r="17" spans="3:4" x14ac:dyDescent="0.25">
      <c r="C17" s="73"/>
    </row>
    <row r="18" spans="3:4" x14ac:dyDescent="0.25">
      <c r="C18" s="73"/>
      <c r="D18" s="111"/>
    </row>
    <row r="19" spans="3:4" x14ac:dyDescent="0.25">
      <c r="C19" s="73"/>
    </row>
    <row r="20" spans="3:4" x14ac:dyDescent="0.25">
      <c r="C20" s="73"/>
    </row>
    <row r="21" spans="3:4" x14ac:dyDescent="0.25">
      <c r="C21" s="73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9"/>
  <sheetViews>
    <sheetView zoomScaleNormal="100" workbookViewId="0">
      <selection activeCell="C69" sqref="C69"/>
    </sheetView>
  </sheetViews>
  <sheetFormatPr baseColWidth="10" defaultColWidth="11.42578125" defaultRowHeight="15" x14ac:dyDescent="0.25"/>
  <cols>
    <col min="1" max="1" width="34.85546875" style="3" customWidth="1"/>
    <col min="2" max="2" width="8.7109375" style="2" customWidth="1"/>
    <col min="3" max="3" width="8.5703125" style="2" customWidth="1"/>
    <col min="4" max="4" width="9.28515625" style="2" customWidth="1"/>
    <col min="5" max="5" width="7.85546875" style="2" customWidth="1"/>
    <col min="6" max="6" width="8.5703125" style="2" customWidth="1"/>
    <col min="7" max="7" width="10.5703125" style="2" customWidth="1"/>
    <col min="8" max="8" width="12.42578125" style="2" customWidth="1"/>
    <col min="9" max="9" width="9.5703125" style="2" customWidth="1"/>
    <col min="10" max="12" width="8.7109375" style="2" customWidth="1"/>
    <col min="13" max="13" width="11.7109375" style="2" customWidth="1"/>
    <col min="14" max="16384" width="11.42578125" style="3"/>
  </cols>
  <sheetData>
    <row r="2" spans="1:14" ht="17.25" x14ac:dyDescent="0.3">
      <c r="A2" s="13" t="s">
        <v>181</v>
      </c>
    </row>
    <row r="3" spans="1:14" x14ac:dyDescent="0.25">
      <c r="I3" s="46"/>
    </row>
    <row r="4" spans="1:14" ht="24" customHeight="1" x14ac:dyDescent="0.25">
      <c r="A4" s="126" t="s">
        <v>155</v>
      </c>
      <c r="B4" s="127" t="s">
        <v>156</v>
      </c>
      <c r="C4" s="127"/>
      <c r="D4" s="127"/>
      <c r="E4" s="127"/>
      <c r="F4" s="127"/>
      <c r="G4" s="127"/>
      <c r="H4" s="127"/>
      <c r="I4" s="46"/>
    </row>
    <row r="5" spans="1:14" ht="47.25" customHeight="1" x14ac:dyDescent="0.25">
      <c r="A5" s="126"/>
      <c r="B5" s="90" t="s">
        <v>16</v>
      </c>
      <c r="C5" s="90" t="s">
        <v>15</v>
      </c>
      <c r="D5" s="80" t="s">
        <v>13</v>
      </c>
      <c r="E5" s="80" t="s">
        <v>14</v>
      </c>
      <c r="F5" s="94" t="s">
        <v>55</v>
      </c>
      <c r="G5" s="94" t="s">
        <v>158</v>
      </c>
      <c r="H5" s="80" t="s">
        <v>148</v>
      </c>
      <c r="I5" s="46"/>
      <c r="M5" s="3"/>
    </row>
    <row r="6" spans="1:14" ht="6" customHeight="1" x14ac:dyDescent="0.25">
      <c r="A6" s="19"/>
      <c r="B6" s="21"/>
      <c r="C6" s="21"/>
      <c r="D6" s="21"/>
      <c r="E6" s="21"/>
      <c r="F6" s="21"/>
      <c r="G6" s="21"/>
      <c r="H6" s="21"/>
      <c r="M6" s="3"/>
    </row>
    <row r="7" spans="1:14" ht="21.75" customHeight="1" x14ac:dyDescent="0.25">
      <c r="A7" s="55" t="s">
        <v>153</v>
      </c>
      <c r="B7" s="6">
        <v>107497</v>
      </c>
      <c r="C7" s="6">
        <v>84560</v>
      </c>
      <c r="D7" s="6">
        <v>3469</v>
      </c>
      <c r="E7" s="6">
        <v>329371</v>
      </c>
      <c r="F7" s="6">
        <v>775</v>
      </c>
      <c r="G7" s="9">
        <f>SUM(B7:F7)</f>
        <v>525672</v>
      </c>
      <c r="H7" s="6">
        <v>97</v>
      </c>
      <c r="M7" s="3"/>
    </row>
    <row r="8" spans="1:14" ht="21.75" customHeight="1" x14ac:dyDescent="0.25">
      <c r="A8" s="55" t="s">
        <v>154</v>
      </c>
      <c r="B8" s="6">
        <v>14400</v>
      </c>
      <c r="C8" s="6">
        <v>9194</v>
      </c>
      <c r="D8" s="6">
        <v>278</v>
      </c>
      <c r="E8" s="6">
        <v>55879</v>
      </c>
      <c r="F8" s="6">
        <v>667</v>
      </c>
      <c r="G8" s="9">
        <f>SUM(B8:F8)</f>
        <v>80418</v>
      </c>
      <c r="H8" s="6">
        <v>423</v>
      </c>
      <c r="M8" s="3"/>
    </row>
    <row r="9" spans="1:14" ht="7.5" customHeight="1" x14ac:dyDescent="0.25">
      <c r="A9" s="19"/>
      <c r="B9" s="21"/>
      <c r="C9" s="21"/>
      <c r="D9" s="21"/>
      <c r="E9" s="21"/>
      <c r="F9" s="21"/>
      <c r="G9" s="21"/>
      <c r="H9" s="21"/>
      <c r="M9" s="3"/>
    </row>
    <row r="10" spans="1:14" x14ac:dyDescent="0.25">
      <c r="A10" s="85" t="s">
        <v>51</v>
      </c>
      <c r="B10" s="86">
        <f>SUM(B7:B9)</f>
        <v>121897</v>
      </c>
      <c r="C10" s="86">
        <f t="shared" ref="C10:H10" si="0">SUM(C7:C9)</f>
        <v>93754</v>
      </c>
      <c r="D10" s="86">
        <f t="shared" si="0"/>
        <v>3747</v>
      </c>
      <c r="E10" s="86">
        <f t="shared" si="0"/>
        <v>385250</v>
      </c>
      <c r="F10" s="86">
        <f t="shared" si="0"/>
        <v>1442</v>
      </c>
      <c r="G10" s="86">
        <f t="shared" si="0"/>
        <v>606090</v>
      </c>
      <c r="H10" s="86">
        <f t="shared" si="0"/>
        <v>520</v>
      </c>
      <c r="M10" s="3"/>
    </row>
    <row r="11" spans="1:14" x14ac:dyDescent="0.25">
      <c r="B11" s="53">
        <f>B10*100/$G$10</f>
        <v>20.112029566566022</v>
      </c>
      <c r="C11" s="53">
        <f t="shared" ref="C11:H11" si="1">C10*100/$G$10</f>
        <v>15.468659770001155</v>
      </c>
      <c r="D11" s="53">
        <f t="shared" si="1"/>
        <v>0.61822501608671976</v>
      </c>
      <c r="E11" s="53">
        <f t="shared" si="1"/>
        <v>63.56316718639146</v>
      </c>
      <c r="F11" s="53">
        <f t="shared" si="1"/>
        <v>0.2379184609546437</v>
      </c>
      <c r="G11" s="53">
        <f t="shared" si="1"/>
        <v>100</v>
      </c>
      <c r="H11" s="53">
        <f t="shared" si="1"/>
        <v>8.5795838901813262E-2</v>
      </c>
    </row>
    <row r="12" spans="1:14" x14ac:dyDescent="0.25">
      <c r="B12" s="73"/>
      <c r="C12" s="73"/>
      <c r="D12" s="73"/>
      <c r="E12" s="73"/>
      <c r="F12" s="73"/>
    </row>
    <row r="13" spans="1:14" ht="0.75" customHeight="1" x14ac:dyDescent="0.25"/>
    <row r="14" spans="1:14" hidden="1" x14ac:dyDescent="0.25"/>
    <row r="15" spans="1:14" hidden="1" x14ac:dyDescent="0.25">
      <c r="N15" s="2"/>
    </row>
    <row r="16" spans="1:14" ht="25.5" customHeight="1" x14ac:dyDescent="0.25">
      <c r="A16" s="126" t="s">
        <v>155</v>
      </c>
      <c r="B16" s="127" t="s">
        <v>157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5" t="s">
        <v>159</v>
      </c>
    </row>
    <row r="17" spans="1:14" ht="20.25" customHeight="1" x14ac:dyDescent="0.25">
      <c r="A17" s="126"/>
      <c r="B17" s="80" t="s">
        <v>4</v>
      </c>
      <c r="C17" s="80" t="s">
        <v>3</v>
      </c>
      <c r="D17" s="80" t="s">
        <v>2</v>
      </c>
      <c r="E17" s="80" t="s">
        <v>5</v>
      </c>
      <c r="F17" s="80" t="s">
        <v>6</v>
      </c>
      <c r="G17" s="80" t="s">
        <v>7</v>
      </c>
      <c r="H17" s="80" t="s">
        <v>8</v>
      </c>
      <c r="I17" s="80" t="s">
        <v>9</v>
      </c>
      <c r="J17" s="80" t="s">
        <v>10</v>
      </c>
      <c r="K17" s="80" t="s">
        <v>11</v>
      </c>
      <c r="L17" s="80" t="s">
        <v>12</v>
      </c>
      <c r="M17" s="125"/>
    </row>
    <row r="18" spans="1:14" x14ac:dyDescent="0.25">
      <c r="A18" s="19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1"/>
    </row>
    <row r="19" spans="1:14" ht="21.75" customHeight="1" x14ac:dyDescent="0.25">
      <c r="A19" s="55" t="s">
        <v>153</v>
      </c>
      <c r="B19" s="6">
        <v>4194</v>
      </c>
      <c r="C19" s="6">
        <v>415246</v>
      </c>
      <c r="D19" s="6">
        <v>89170</v>
      </c>
      <c r="E19" s="6">
        <v>130</v>
      </c>
      <c r="F19" s="6">
        <v>10</v>
      </c>
      <c r="G19" s="6">
        <v>33</v>
      </c>
      <c r="H19" s="6">
        <v>2185</v>
      </c>
      <c r="I19" s="6">
        <v>490</v>
      </c>
      <c r="J19" s="6">
        <v>47</v>
      </c>
      <c r="K19" s="6">
        <v>2</v>
      </c>
      <c r="L19" s="6">
        <v>3</v>
      </c>
      <c r="M19" s="9">
        <f>SUM(B19:L19)</f>
        <v>511510</v>
      </c>
    </row>
    <row r="20" spans="1:14" ht="21.75" customHeight="1" x14ac:dyDescent="0.25">
      <c r="A20" s="55" t="s">
        <v>154</v>
      </c>
      <c r="B20" s="6">
        <v>594</v>
      </c>
      <c r="C20" s="6">
        <v>60385</v>
      </c>
      <c r="D20" s="6">
        <v>20038</v>
      </c>
      <c r="E20" s="6">
        <v>609</v>
      </c>
      <c r="F20" s="6">
        <v>81</v>
      </c>
      <c r="G20" s="6">
        <v>112</v>
      </c>
      <c r="H20" s="6">
        <v>722</v>
      </c>
      <c r="I20" s="6">
        <v>235</v>
      </c>
      <c r="J20" s="6">
        <v>89</v>
      </c>
      <c r="K20" s="6">
        <v>15</v>
      </c>
      <c r="L20" s="6">
        <v>53</v>
      </c>
      <c r="M20" s="9">
        <f>SUM(B20:L20)</f>
        <v>82933</v>
      </c>
    </row>
    <row r="21" spans="1:14" x14ac:dyDescent="0.25">
      <c r="A21" s="1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4" x14ac:dyDescent="0.25">
      <c r="A22" s="85" t="s">
        <v>51</v>
      </c>
      <c r="B22" s="86">
        <f t="shared" ref="B22:L22" si="2">SUM(B19:B21)</f>
        <v>4788</v>
      </c>
      <c r="C22" s="86">
        <f t="shared" si="2"/>
        <v>475631</v>
      </c>
      <c r="D22" s="86">
        <f>SUM(D19:D21)</f>
        <v>109208</v>
      </c>
      <c r="E22" s="86">
        <f t="shared" si="2"/>
        <v>739</v>
      </c>
      <c r="F22" s="86">
        <f t="shared" si="2"/>
        <v>91</v>
      </c>
      <c r="G22" s="86">
        <f t="shared" si="2"/>
        <v>145</v>
      </c>
      <c r="H22" s="86">
        <f t="shared" si="2"/>
        <v>2907</v>
      </c>
      <c r="I22" s="86">
        <f t="shared" si="2"/>
        <v>725</v>
      </c>
      <c r="J22" s="86">
        <f t="shared" si="2"/>
        <v>136</v>
      </c>
      <c r="K22" s="86">
        <f t="shared" si="2"/>
        <v>17</v>
      </c>
      <c r="L22" s="86">
        <f t="shared" si="2"/>
        <v>56</v>
      </c>
      <c r="M22" s="86">
        <f>SUM(B22:L22)</f>
        <v>594443</v>
      </c>
    </row>
    <row r="23" spans="1:14" x14ac:dyDescent="0.25">
      <c r="A23" s="27"/>
      <c r="B23" s="53">
        <f t="shared" ref="B23:M23" si="3">B22*100/$M$22</f>
        <v>0.80545990111751675</v>
      </c>
      <c r="C23" s="53">
        <f t="shared" si="3"/>
        <v>80.012886012620214</v>
      </c>
      <c r="D23" s="53">
        <f t="shared" si="3"/>
        <v>18.371483893325347</v>
      </c>
      <c r="E23" s="53">
        <f t="shared" si="3"/>
        <v>0.12431805909061087</v>
      </c>
      <c r="F23" s="53">
        <f t="shared" si="3"/>
        <v>1.5308448413052218E-2</v>
      </c>
      <c r="G23" s="53">
        <f t="shared" si="3"/>
        <v>2.4392582636182106E-2</v>
      </c>
      <c r="H23" s="53">
        <f t="shared" si="3"/>
        <v>0.48902922567849233</v>
      </c>
      <c r="I23" s="53">
        <f t="shared" si="3"/>
        <v>0.12196291318091053</v>
      </c>
      <c r="J23" s="53">
        <f t="shared" si="3"/>
        <v>2.2878560265660458E-2</v>
      </c>
      <c r="K23" s="53">
        <f t="shared" si="3"/>
        <v>2.8598200332075573E-3</v>
      </c>
      <c r="L23" s="53">
        <f t="shared" si="3"/>
        <v>9.4205836388013657E-3</v>
      </c>
      <c r="M23" s="53">
        <f t="shared" si="3"/>
        <v>100</v>
      </c>
      <c r="N23" s="27"/>
    </row>
    <row r="24" spans="1:14" x14ac:dyDescent="0.25">
      <c r="C24" s="3"/>
      <c r="D24" s="3"/>
      <c r="E24" s="3"/>
      <c r="F24" s="3"/>
      <c r="G24" s="3"/>
      <c r="H24" s="3"/>
    </row>
    <row r="25" spans="1:14" x14ac:dyDescent="0.25">
      <c r="C25" s="3"/>
      <c r="D25" s="3"/>
      <c r="E25" s="3"/>
      <c r="F25" s="3"/>
      <c r="G25" s="3"/>
      <c r="H25" s="3"/>
    </row>
    <row r="26" spans="1:14" x14ac:dyDescent="0.25">
      <c r="C26" s="3"/>
      <c r="D26" s="3"/>
      <c r="E26" s="3"/>
      <c r="F26" s="3"/>
      <c r="G26" s="3"/>
      <c r="H26" s="3"/>
    </row>
    <row r="27" spans="1:14" x14ac:dyDescent="0.25">
      <c r="C27" s="3"/>
      <c r="D27" s="3"/>
      <c r="E27" s="3"/>
      <c r="F27" s="3"/>
      <c r="G27" s="3"/>
      <c r="H27" s="3"/>
    </row>
    <row r="28" spans="1:14" x14ac:dyDescent="0.25">
      <c r="C28" s="3"/>
      <c r="D28" s="3"/>
      <c r="E28" s="3"/>
      <c r="F28" s="3"/>
      <c r="G28" s="3"/>
      <c r="H28" s="3"/>
    </row>
    <row r="29" spans="1:14" x14ac:dyDescent="0.25">
      <c r="C29" s="3"/>
      <c r="D29" s="3"/>
      <c r="E29" s="3"/>
      <c r="F29" s="3"/>
      <c r="G29" s="3"/>
      <c r="H29" s="3"/>
    </row>
    <row r="30" spans="1:14" x14ac:dyDescent="0.25">
      <c r="C30" s="3"/>
      <c r="D30" s="3"/>
      <c r="E30" s="3"/>
      <c r="F30" s="3"/>
      <c r="G30" s="3"/>
      <c r="H30" s="3"/>
    </row>
    <row r="31" spans="1:14" x14ac:dyDescent="0.25">
      <c r="C31" s="3"/>
      <c r="D31" s="3"/>
      <c r="E31" s="3"/>
      <c r="F31" s="3"/>
      <c r="G31" s="3"/>
      <c r="H31" s="3"/>
    </row>
    <row r="32" spans="1:14" x14ac:dyDescent="0.25">
      <c r="C32" s="3"/>
      <c r="D32" s="3"/>
      <c r="E32" s="3"/>
      <c r="F32" s="3"/>
      <c r="G32" s="3"/>
      <c r="H32" s="3"/>
    </row>
    <row r="33" spans="2:12" x14ac:dyDescent="0.25">
      <c r="C33" s="3"/>
      <c r="D33" s="3"/>
      <c r="E33" s="3"/>
      <c r="F33" s="3"/>
      <c r="G33" s="3"/>
      <c r="H33" s="3"/>
    </row>
    <row r="34" spans="2:12" x14ac:dyDescent="0.25">
      <c r="C34" s="3"/>
      <c r="D34" s="3"/>
      <c r="E34" s="3"/>
      <c r="F34" s="3"/>
      <c r="G34" s="3"/>
      <c r="H34" s="3"/>
    </row>
    <row r="35" spans="2:12" x14ac:dyDescent="0.25">
      <c r="C35" s="3"/>
      <c r="D35" s="3"/>
      <c r="E35" s="3"/>
      <c r="F35" s="3"/>
      <c r="G35" s="3"/>
      <c r="H35" s="3"/>
    </row>
    <row r="36" spans="2:12" x14ac:dyDescent="0.25">
      <c r="C36" s="3"/>
      <c r="D36" s="3"/>
      <c r="E36" s="3"/>
      <c r="F36" s="3"/>
      <c r="G36" s="3"/>
      <c r="H36" s="3"/>
    </row>
    <row r="37" spans="2:12" x14ac:dyDescent="0.25">
      <c r="C37" s="3"/>
      <c r="D37" s="3"/>
      <c r="E37" s="3"/>
      <c r="F37" s="3"/>
      <c r="G37" s="3"/>
      <c r="H37" s="3"/>
    </row>
    <row r="38" spans="2:12" x14ac:dyDescent="0.25">
      <c r="C38" s="3"/>
      <c r="D38" s="3"/>
      <c r="E38" s="3"/>
      <c r="F38" s="3"/>
      <c r="G38" s="3"/>
      <c r="H38" s="3"/>
    </row>
    <row r="39" spans="2:12" x14ac:dyDescent="0.25">
      <c r="B39" s="73"/>
      <c r="C39" s="3"/>
      <c r="D39" s="3"/>
      <c r="E39" s="3"/>
      <c r="F39" s="3"/>
      <c r="G39" s="3"/>
      <c r="H39" s="3"/>
      <c r="I39" s="73"/>
    </row>
    <row r="40" spans="2:12" x14ac:dyDescent="0.25">
      <c r="B40" s="73"/>
      <c r="C40" s="3"/>
      <c r="D40" s="3"/>
      <c r="E40" s="3"/>
      <c r="F40" s="3"/>
      <c r="G40" s="3"/>
      <c r="H40" s="3"/>
    </row>
    <row r="41" spans="2:12" x14ac:dyDescent="0.25">
      <c r="B41" s="73"/>
      <c r="C41" s="3"/>
      <c r="D41" s="3"/>
      <c r="E41" s="3"/>
      <c r="F41" s="3"/>
      <c r="G41" s="3"/>
      <c r="H41" s="3"/>
    </row>
    <row r="42" spans="2:12" x14ac:dyDescent="0.25">
      <c r="B42" s="73"/>
      <c r="C42" s="3"/>
      <c r="D42" s="3"/>
      <c r="E42" s="3"/>
      <c r="F42" s="3"/>
      <c r="G42" s="3"/>
      <c r="H42" s="3"/>
      <c r="J42" s="73"/>
    </row>
    <row r="43" spans="2:12" x14ac:dyDescent="0.25">
      <c r="B43" s="73"/>
      <c r="C43" s="3"/>
      <c r="D43" s="3"/>
      <c r="E43" s="3"/>
      <c r="J43" s="73"/>
    </row>
    <row r="44" spans="2:12" x14ac:dyDescent="0.25">
      <c r="B44" s="120"/>
      <c r="C44" s="121"/>
      <c r="D44" s="121"/>
      <c r="E44" s="121"/>
      <c r="F44" s="120"/>
      <c r="G44" s="120"/>
      <c r="H44" s="120"/>
      <c r="I44" s="120"/>
      <c r="J44" s="73"/>
      <c r="K44" s="120"/>
      <c r="L44" s="120"/>
    </row>
    <row r="45" spans="2:12" x14ac:dyDescent="0.25">
      <c r="C45" s="3"/>
      <c r="E45" s="3"/>
      <c r="J45" s="73"/>
    </row>
    <row r="46" spans="2:12" x14ac:dyDescent="0.25">
      <c r="C46" s="3"/>
      <c r="J46" s="73"/>
    </row>
    <row r="47" spans="2:12" x14ac:dyDescent="0.25">
      <c r="C47" s="3"/>
    </row>
    <row r="48" spans="2:12" x14ac:dyDescent="0.25">
      <c r="C48" s="3"/>
    </row>
    <row r="49" spans="3:3" x14ac:dyDescent="0.25">
      <c r="C49" s="3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72"/>
  <sheetViews>
    <sheetView zoomScaleNormal="100" workbookViewId="0">
      <selection activeCell="B73" sqref="B73"/>
    </sheetView>
  </sheetViews>
  <sheetFormatPr baseColWidth="10" defaultColWidth="11.42578125" defaultRowHeight="15" x14ac:dyDescent="0.25"/>
  <cols>
    <col min="1" max="1" width="25.7109375" style="3" customWidth="1"/>
    <col min="2" max="2" width="9.42578125" style="3" customWidth="1"/>
    <col min="3" max="3" width="9.7109375" style="3" customWidth="1"/>
    <col min="4" max="4" width="8" style="3" customWidth="1"/>
    <col min="5" max="5" width="14.85546875" style="3" customWidth="1"/>
    <col min="6" max="6" width="12.28515625" style="3" customWidth="1"/>
    <col min="7" max="7" width="10.7109375" style="3" customWidth="1"/>
    <col min="8" max="16384" width="11.42578125" style="3"/>
  </cols>
  <sheetData>
    <row r="1" spans="1:8" x14ac:dyDescent="0.25">
      <c r="E1" s="16"/>
    </row>
    <row r="2" spans="1:8" ht="17.25" x14ac:dyDescent="0.3">
      <c r="A2" s="130" t="s">
        <v>203</v>
      </c>
      <c r="B2" s="130"/>
      <c r="C2" s="130"/>
      <c r="D2" s="130"/>
      <c r="E2" s="130"/>
      <c r="F2" s="130"/>
      <c r="G2" s="130"/>
    </row>
    <row r="4" spans="1:8" ht="16.5" customHeight="1" x14ac:dyDescent="0.25">
      <c r="A4" s="128" t="s">
        <v>165</v>
      </c>
      <c r="B4" s="129" t="s">
        <v>161</v>
      </c>
      <c r="C4" s="129"/>
      <c r="D4" s="129"/>
      <c r="E4" s="129"/>
      <c r="F4" s="129"/>
      <c r="G4" s="128" t="s">
        <v>63</v>
      </c>
    </row>
    <row r="5" spans="1:8" ht="30" customHeight="1" x14ac:dyDescent="0.25">
      <c r="A5" s="128"/>
      <c r="B5" s="96" t="s">
        <v>85</v>
      </c>
      <c r="C5" s="96" t="s">
        <v>86</v>
      </c>
      <c r="D5" s="96" t="s">
        <v>87</v>
      </c>
      <c r="E5" s="96" t="s">
        <v>149</v>
      </c>
      <c r="F5" s="89" t="s">
        <v>278</v>
      </c>
      <c r="G5" s="128"/>
    </row>
    <row r="6" spans="1:8" ht="10.5" customHeight="1" x14ac:dyDescent="0.25">
      <c r="A6" s="57"/>
      <c r="B6" s="57"/>
      <c r="C6" s="57"/>
      <c r="D6" s="57"/>
      <c r="E6" s="57"/>
      <c r="F6" s="57"/>
      <c r="G6" s="57"/>
    </row>
    <row r="7" spans="1:8" ht="14.1" customHeight="1" x14ac:dyDescent="0.25">
      <c r="A7" s="92" t="s">
        <v>17</v>
      </c>
      <c r="B7" s="88">
        <v>10549</v>
      </c>
      <c r="C7" s="88">
        <v>752</v>
      </c>
      <c r="D7" s="88">
        <v>378</v>
      </c>
      <c r="E7" s="88">
        <v>23</v>
      </c>
      <c r="F7" s="88">
        <v>0</v>
      </c>
      <c r="G7" s="112">
        <f t="shared" ref="G7:G38" si="0">SUM(B7:F7)</f>
        <v>11702</v>
      </c>
      <c r="H7" s="27" t="s">
        <v>119</v>
      </c>
    </row>
    <row r="8" spans="1:8" ht="14.1" customHeight="1" x14ac:dyDescent="0.25">
      <c r="A8" s="45" t="s">
        <v>18</v>
      </c>
      <c r="B8" s="11">
        <v>13681</v>
      </c>
      <c r="C8" s="11">
        <v>1056</v>
      </c>
      <c r="D8" s="11">
        <v>28</v>
      </c>
      <c r="E8" s="11">
        <v>0</v>
      </c>
      <c r="F8" s="11">
        <v>0</v>
      </c>
      <c r="G8" s="113">
        <f t="shared" si="0"/>
        <v>14765</v>
      </c>
      <c r="H8" s="27" t="s">
        <v>120</v>
      </c>
    </row>
    <row r="9" spans="1:8" ht="14.1" customHeight="1" x14ac:dyDescent="0.25">
      <c r="A9" s="92" t="s">
        <v>19</v>
      </c>
      <c r="B9" s="88">
        <v>1254</v>
      </c>
      <c r="C9" s="88">
        <v>79</v>
      </c>
      <c r="D9" s="88">
        <v>1</v>
      </c>
      <c r="E9" s="88">
        <v>1</v>
      </c>
      <c r="F9" s="88">
        <v>0</v>
      </c>
      <c r="G9" s="112">
        <f t="shared" si="0"/>
        <v>1335</v>
      </c>
      <c r="H9" s="27" t="s">
        <v>121</v>
      </c>
    </row>
    <row r="10" spans="1:8" ht="14.1" customHeight="1" x14ac:dyDescent="0.25">
      <c r="A10" s="45" t="s">
        <v>20</v>
      </c>
      <c r="B10" s="11">
        <v>1065</v>
      </c>
      <c r="C10" s="11">
        <v>53</v>
      </c>
      <c r="D10" s="11">
        <v>1</v>
      </c>
      <c r="E10" s="11">
        <v>1</v>
      </c>
      <c r="F10" s="11">
        <v>0</v>
      </c>
      <c r="G10" s="113">
        <f t="shared" si="0"/>
        <v>1120</v>
      </c>
      <c r="H10" s="27" t="s">
        <v>216</v>
      </c>
    </row>
    <row r="11" spans="1:8" ht="14.1" customHeight="1" x14ac:dyDescent="0.25">
      <c r="A11" s="92" t="s">
        <v>23</v>
      </c>
      <c r="B11" s="88">
        <v>4586</v>
      </c>
      <c r="C11" s="88">
        <v>130</v>
      </c>
      <c r="D11" s="88">
        <v>47</v>
      </c>
      <c r="E11" s="88">
        <v>6</v>
      </c>
      <c r="F11" s="88">
        <v>0</v>
      </c>
      <c r="G11" s="112">
        <f t="shared" si="0"/>
        <v>4769</v>
      </c>
      <c r="H11" s="27" t="s">
        <v>122</v>
      </c>
    </row>
    <row r="12" spans="1:8" ht="14.1" customHeight="1" x14ac:dyDescent="0.25">
      <c r="A12" s="45" t="s">
        <v>24</v>
      </c>
      <c r="B12" s="11">
        <v>17426</v>
      </c>
      <c r="C12" s="11">
        <v>275</v>
      </c>
      <c r="D12" s="11">
        <v>46</v>
      </c>
      <c r="E12" s="11">
        <v>5</v>
      </c>
      <c r="F12" s="11">
        <v>0</v>
      </c>
      <c r="G12" s="113">
        <f t="shared" si="0"/>
        <v>17752</v>
      </c>
      <c r="H12" s="27" t="s">
        <v>123</v>
      </c>
    </row>
    <row r="13" spans="1:8" ht="14.1" customHeight="1" x14ac:dyDescent="0.25">
      <c r="A13" s="92" t="s">
        <v>213</v>
      </c>
      <c r="B13" s="88">
        <v>119919</v>
      </c>
      <c r="C13" s="88">
        <v>22445</v>
      </c>
      <c r="D13" s="88">
        <v>1562</v>
      </c>
      <c r="E13" s="88">
        <v>166</v>
      </c>
      <c r="F13" s="88">
        <v>1</v>
      </c>
      <c r="G13" s="112">
        <f t="shared" si="0"/>
        <v>144093</v>
      </c>
      <c r="H13" s="27" t="s">
        <v>214</v>
      </c>
    </row>
    <row r="14" spans="1:8" ht="14.1" customHeight="1" x14ac:dyDescent="0.25">
      <c r="A14" s="45" t="s">
        <v>21</v>
      </c>
      <c r="B14" s="11">
        <v>16962</v>
      </c>
      <c r="C14" s="11">
        <v>1426</v>
      </c>
      <c r="D14" s="11">
        <v>99</v>
      </c>
      <c r="E14" s="11">
        <v>405</v>
      </c>
      <c r="F14" s="11">
        <v>0</v>
      </c>
      <c r="G14" s="113">
        <f t="shared" si="0"/>
        <v>18892</v>
      </c>
      <c r="H14" s="27" t="s">
        <v>124</v>
      </c>
    </row>
    <row r="15" spans="1:8" ht="14.1" customHeight="1" x14ac:dyDescent="0.25">
      <c r="A15" s="92" t="s">
        <v>22</v>
      </c>
      <c r="B15" s="88">
        <v>5233</v>
      </c>
      <c r="C15" s="88">
        <v>391</v>
      </c>
      <c r="D15" s="88">
        <v>9</v>
      </c>
      <c r="E15" s="88">
        <v>6</v>
      </c>
      <c r="F15" s="88">
        <v>0</v>
      </c>
      <c r="G15" s="112">
        <f t="shared" si="0"/>
        <v>5639</v>
      </c>
      <c r="H15" s="27" t="s">
        <v>125</v>
      </c>
    </row>
    <row r="16" spans="1:8" ht="14.1" customHeight="1" x14ac:dyDescent="0.25">
      <c r="A16" s="45" t="s">
        <v>25</v>
      </c>
      <c r="B16" s="11">
        <v>7103</v>
      </c>
      <c r="C16" s="11">
        <v>154</v>
      </c>
      <c r="D16" s="11">
        <v>9</v>
      </c>
      <c r="E16" s="11">
        <v>17</v>
      </c>
      <c r="F16" s="11">
        <v>0</v>
      </c>
      <c r="G16" s="113">
        <f t="shared" si="0"/>
        <v>7283</v>
      </c>
      <c r="H16" s="27" t="s">
        <v>126</v>
      </c>
    </row>
    <row r="17" spans="1:8" ht="14.1" customHeight="1" x14ac:dyDescent="0.25">
      <c r="A17" s="92" t="s">
        <v>48</v>
      </c>
      <c r="B17" s="88">
        <v>31988</v>
      </c>
      <c r="C17" s="88">
        <v>5102</v>
      </c>
      <c r="D17" s="88">
        <v>95</v>
      </c>
      <c r="E17" s="88">
        <v>40</v>
      </c>
      <c r="F17" s="88">
        <v>0</v>
      </c>
      <c r="G17" s="112">
        <f t="shared" si="0"/>
        <v>37225</v>
      </c>
      <c r="H17" s="27" t="s">
        <v>127</v>
      </c>
    </row>
    <row r="18" spans="1:8" ht="14.1" customHeight="1" x14ac:dyDescent="0.25">
      <c r="A18" s="45" t="s">
        <v>26</v>
      </c>
      <c r="B18" s="11">
        <v>33886</v>
      </c>
      <c r="C18" s="11">
        <v>1417</v>
      </c>
      <c r="D18" s="11">
        <v>131</v>
      </c>
      <c r="E18" s="11">
        <v>73</v>
      </c>
      <c r="F18" s="11">
        <v>21</v>
      </c>
      <c r="G18" s="113">
        <f t="shared" si="0"/>
        <v>35528</v>
      </c>
      <c r="H18" s="27" t="s">
        <v>128</v>
      </c>
    </row>
    <row r="19" spans="1:8" ht="14.1" customHeight="1" x14ac:dyDescent="0.25">
      <c r="A19" s="92" t="s">
        <v>27</v>
      </c>
      <c r="B19" s="88">
        <v>3949</v>
      </c>
      <c r="C19" s="88">
        <v>168</v>
      </c>
      <c r="D19" s="88">
        <v>16</v>
      </c>
      <c r="E19" s="88">
        <v>2</v>
      </c>
      <c r="F19" s="88">
        <v>0</v>
      </c>
      <c r="G19" s="112">
        <f t="shared" si="0"/>
        <v>4135</v>
      </c>
      <c r="H19" s="27" t="s">
        <v>129</v>
      </c>
    </row>
    <row r="20" spans="1:8" ht="14.1" customHeight="1" x14ac:dyDescent="0.25">
      <c r="A20" s="45" t="s">
        <v>28</v>
      </c>
      <c r="B20" s="11">
        <v>21137</v>
      </c>
      <c r="C20" s="11">
        <v>954</v>
      </c>
      <c r="D20" s="11">
        <v>123</v>
      </c>
      <c r="E20" s="11">
        <v>7</v>
      </c>
      <c r="F20" s="11">
        <v>0</v>
      </c>
      <c r="G20" s="113">
        <f t="shared" si="0"/>
        <v>22221</v>
      </c>
      <c r="H20" s="27" t="s">
        <v>130</v>
      </c>
    </row>
    <row r="21" spans="1:8" ht="14.1" customHeight="1" x14ac:dyDescent="0.25">
      <c r="A21" s="92" t="s">
        <v>29</v>
      </c>
      <c r="B21" s="88">
        <v>41806</v>
      </c>
      <c r="C21" s="88">
        <v>1993</v>
      </c>
      <c r="D21" s="88">
        <v>269</v>
      </c>
      <c r="E21" s="88">
        <v>26</v>
      </c>
      <c r="F21" s="88">
        <v>1</v>
      </c>
      <c r="G21" s="112">
        <f t="shared" si="0"/>
        <v>44095</v>
      </c>
      <c r="H21" s="27" t="s">
        <v>131</v>
      </c>
    </row>
    <row r="22" spans="1:8" ht="14.1" customHeight="1" x14ac:dyDescent="0.25">
      <c r="A22" s="45" t="s">
        <v>30</v>
      </c>
      <c r="B22" s="11">
        <v>14807</v>
      </c>
      <c r="C22" s="11">
        <v>390</v>
      </c>
      <c r="D22" s="11">
        <v>78</v>
      </c>
      <c r="E22" s="11">
        <v>7</v>
      </c>
      <c r="F22" s="11">
        <v>0</v>
      </c>
      <c r="G22" s="113">
        <f t="shared" si="0"/>
        <v>15282</v>
      </c>
      <c r="H22" s="27" t="s">
        <v>132</v>
      </c>
    </row>
    <row r="23" spans="1:8" ht="14.1" customHeight="1" x14ac:dyDescent="0.25">
      <c r="A23" s="92" t="s">
        <v>31</v>
      </c>
      <c r="B23" s="88">
        <v>5255</v>
      </c>
      <c r="C23" s="88">
        <v>730</v>
      </c>
      <c r="D23" s="88">
        <v>19</v>
      </c>
      <c r="E23" s="88">
        <v>13</v>
      </c>
      <c r="F23" s="88">
        <v>0</v>
      </c>
      <c r="G23" s="112">
        <f t="shared" si="0"/>
        <v>6017</v>
      </c>
      <c r="H23" s="27" t="s">
        <v>133</v>
      </c>
    </row>
    <row r="24" spans="1:8" ht="14.1" customHeight="1" x14ac:dyDescent="0.25">
      <c r="A24" s="45" t="s">
        <v>32</v>
      </c>
      <c r="B24" s="11">
        <v>1226</v>
      </c>
      <c r="C24" s="11">
        <v>27</v>
      </c>
      <c r="D24" s="11">
        <v>2</v>
      </c>
      <c r="E24" s="11">
        <v>1</v>
      </c>
      <c r="F24" s="11">
        <v>0</v>
      </c>
      <c r="G24" s="113">
        <f t="shared" si="0"/>
        <v>1256</v>
      </c>
      <c r="H24" s="27" t="s">
        <v>134</v>
      </c>
    </row>
    <row r="25" spans="1:8" ht="14.1" customHeight="1" x14ac:dyDescent="0.25">
      <c r="A25" s="92" t="s">
        <v>33</v>
      </c>
      <c r="B25" s="88">
        <v>59293</v>
      </c>
      <c r="C25" s="88">
        <v>3688</v>
      </c>
      <c r="D25" s="88">
        <v>528</v>
      </c>
      <c r="E25" s="88">
        <v>4419</v>
      </c>
      <c r="F25" s="88">
        <v>0</v>
      </c>
      <c r="G25" s="112">
        <f t="shared" si="0"/>
        <v>67928</v>
      </c>
      <c r="H25" s="27" t="s">
        <v>135</v>
      </c>
    </row>
    <row r="26" spans="1:8" ht="14.1" customHeight="1" x14ac:dyDescent="0.25">
      <c r="A26" s="45" t="s">
        <v>34</v>
      </c>
      <c r="B26" s="11">
        <v>2943</v>
      </c>
      <c r="C26" s="11">
        <v>100</v>
      </c>
      <c r="D26" s="11">
        <v>2</v>
      </c>
      <c r="E26" s="11">
        <v>0</v>
      </c>
      <c r="F26" s="11">
        <v>0</v>
      </c>
      <c r="G26" s="113">
        <f t="shared" si="0"/>
        <v>3045</v>
      </c>
      <c r="H26" s="27" t="s">
        <v>136</v>
      </c>
    </row>
    <row r="27" spans="1:8" ht="14.1" customHeight="1" x14ac:dyDescent="0.25">
      <c r="A27" s="92" t="s">
        <v>35</v>
      </c>
      <c r="B27" s="88">
        <v>17786</v>
      </c>
      <c r="C27" s="88">
        <v>1095</v>
      </c>
      <c r="D27" s="88">
        <v>75</v>
      </c>
      <c r="E27" s="88">
        <v>41</v>
      </c>
      <c r="F27" s="88">
        <v>0</v>
      </c>
      <c r="G27" s="112">
        <f t="shared" si="0"/>
        <v>18997</v>
      </c>
      <c r="H27" s="27" t="s">
        <v>137</v>
      </c>
    </row>
    <row r="28" spans="1:8" ht="14.1" customHeight="1" x14ac:dyDescent="0.25">
      <c r="A28" s="45" t="s">
        <v>36</v>
      </c>
      <c r="B28" s="11">
        <v>14320</v>
      </c>
      <c r="C28" s="11">
        <v>2017</v>
      </c>
      <c r="D28" s="11">
        <v>171</v>
      </c>
      <c r="E28" s="11">
        <v>223</v>
      </c>
      <c r="F28" s="11">
        <v>0</v>
      </c>
      <c r="G28" s="113">
        <f t="shared" si="0"/>
        <v>16731</v>
      </c>
      <c r="H28" s="27" t="s">
        <v>138</v>
      </c>
    </row>
    <row r="29" spans="1:8" ht="14.1" customHeight="1" x14ac:dyDescent="0.25">
      <c r="A29" s="92" t="s">
        <v>37</v>
      </c>
      <c r="B29" s="88">
        <v>1120</v>
      </c>
      <c r="C29" s="88">
        <v>98</v>
      </c>
      <c r="D29" s="88">
        <v>0</v>
      </c>
      <c r="E29" s="88">
        <v>0</v>
      </c>
      <c r="F29" s="88">
        <v>0</v>
      </c>
      <c r="G29" s="112">
        <f t="shared" si="0"/>
        <v>1218</v>
      </c>
      <c r="H29" s="27" t="s">
        <v>139</v>
      </c>
    </row>
    <row r="30" spans="1:8" ht="14.1" customHeight="1" x14ac:dyDescent="0.25">
      <c r="A30" s="45" t="s">
        <v>38</v>
      </c>
      <c r="B30" s="11">
        <v>12683</v>
      </c>
      <c r="C30" s="11">
        <v>1121</v>
      </c>
      <c r="D30" s="11">
        <v>56</v>
      </c>
      <c r="E30" s="11">
        <v>97</v>
      </c>
      <c r="F30" s="11">
        <v>0</v>
      </c>
      <c r="G30" s="113">
        <f t="shared" si="0"/>
        <v>13957</v>
      </c>
      <c r="H30" s="27" t="s">
        <v>140</v>
      </c>
    </row>
    <row r="31" spans="1:8" ht="14.1" customHeight="1" x14ac:dyDescent="0.25">
      <c r="A31" s="92" t="s">
        <v>39</v>
      </c>
      <c r="B31" s="88">
        <v>11050</v>
      </c>
      <c r="C31" s="88">
        <v>561</v>
      </c>
      <c r="D31" s="88">
        <v>41</v>
      </c>
      <c r="E31" s="88">
        <v>3</v>
      </c>
      <c r="F31" s="88">
        <v>0</v>
      </c>
      <c r="G31" s="112">
        <f t="shared" si="0"/>
        <v>11655</v>
      </c>
      <c r="H31" s="27" t="s">
        <v>141</v>
      </c>
    </row>
    <row r="32" spans="1:8" ht="14.1" customHeight="1" x14ac:dyDescent="0.25">
      <c r="A32" s="45" t="s">
        <v>40</v>
      </c>
      <c r="B32" s="11">
        <v>10760</v>
      </c>
      <c r="C32" s="11">
        <v>167</v>
      </c>
      <c r="D32" s="11">
        <v>14</v>
      </c>
      <c r="E32" s="11">
        <v>3</v>
      </c>
      <c r="F32" s="11">
        <v>0</v>
      </c>
      <c r="G32" s="113">
        <f t="shared" si="0"/>
        <v>10944</v>
      </c>
      <c r="H32" s="27" t="s">
        <v>142</v>
      </c>
    </row>
    <row r="33" spans="1:8" ht="14.1" customHeight="1" x14ac:dyDescent="0.25">
      <c r="A33" s="92" t="s">
        <v>41</v>
      </c>
      <c r="B33" s="88">
        <v>4156</v>
      </c>
      <c r="C33" s="88">
        <v>208</v>
      </c>
      <c r="D33" s="88">
        <v>13</v>
      </c>
      <c r="E33" s="88">
        <v>15</v>
      </c>
      <c r="F33" s="88">
        <v>0</v>
      </c>
      <c r="G33" s="112">
        <f t="shared" si="0"/>
        <v>4392</v>
      </c>
      <c r="H33" s="27" t="s">
        <v>143</v>
      </c>
    </row>
    <row r="34" spans="1:8" ht="14.1" customHeight="1" x14ac:dyDescent="0.25">
      <c r="A34" s="45" t="s">
        <v>42</v>
      </c>
      <c r="B34" s="11">
        <v>28836</v>
      </c>
      <c r="C34" s="11">
        <v>3151</v>
      </c>
      <c r="D34" s="11">
        <v>50</v>
      </c>
      <c r="E34" s="11">
        <v>84</v>
      </c>
      <c r="F34" s="11">
        <v>0</v>
      </c>
      <c r="G34" s="113">
        <f t="shared" si="0"/>
        <v>32121</v>
      </c>
      <c r="H34" s="27" t="s">
        <v>217</v>
      </c>
    </row>
    <row r="35" spans="1:8" ht="14.1" customHeight="1" x14ac:dyDescent="0.25">
      <c r="A35" s="92" t="s">
        <v>43</v>
      </c>
      <c r="B35" s="88">
        <v>2802</v>
      </c>
      <c r="C35" s="88">
        <v>230</v>
      </c>
      <c r="D35" s="88">
        <v>4</v>
      </c>
      <c r="E35" s="88">
        <v>3</v>
      </c>
      <c r="F35" s="88">
        <v>0</v>
      </c>
      <c r="G35" s="112">
        <f t="shared" si="0"/>
        <v>3039</v>
      </c>
      <c r="H35" s="27" t="s">
        <v>144</v>
      </c>
    </row>
    <row r="36" spans="1:8" ht="14.1" customHeight="1" x14ac:dyDescent="0.25">
      <c r="A36" s="45" t="s">
        <v>44</v>
      </c>
      <c r="B36" s="11">
        <v>20644</v>
      </c>
      <c r="C36" s="11">
        <v>843</v>
      </c>
      <c r="D36" s="11">
        <v>73</v>
      </c>
      <c r="E36" s="11">
        <v>19</v>
      </c>
      <c r="F36" s="11">
        <v>0</v>
      </c>
      <c r="G36" s="113">
        <f t="shared" si="0"/>
        <v>21579</v>
      </c>
      <c r="H36" s="27" t="s">
        <v>145</v>
      </c>
    </row>
    <row r="37" spans="1:8" ht="14.1" customHeight="1" x14ac:dyDescent="0.25">
      <c r="A37" s="92" t="s">
        <v>45</v>
      </c>
      <c r="B37" s="88">
        <v>4643</v>
      </c>
      <c r="C37" s="88">
        <v>207</v>
      </c>
      <c r="D37" s="88">
        <v>24</v>
      </c>
      <c r="E37" s="88">
        <v>2</v>
      </c>
      <c r="F37" s="88">
        <v>0</v>
      </c>
      <c r="G37" s="112">
        <f t="shared" si="0"/>
        <v>4876</v>
      </c>
      <c r="H37" s="27" t="s">
        <v>146</v>
      </c>
    </row>
    <row r="38" spans="1:8" ht="14.1" customHeight="1" x14ac:dyDescent="0.25">
      <c r="A38" s="45" t="s">
        <v>46</v>
      </c>
      <c r="B38" s="11">
        <v>2440</v>
      </c>
      <c r="C38" s="11">
        <v>54</v>
      </c>
      <c r="D38" s="11">
        <v>0</v>
      </c>
      <c r="E38" s="11">
        <v>5</v>
      </c>
      <c r="F38" s="11">
        <v>0</v>
      </c>
      <c r="G38" s="113">
        <f t="shared" si="0"/>
        <v>2499</v>
      </c>
      <c r="H38" s="27" t="s">
        <v>147</v>
      </c>
    </row>
    <row r="39" spans="1:8" ht="10.5" customHeight="1" x14ac:dyDescent="0.25">
      <c r="A39" s="57"/>
      <c r="B39" s="60"/>
      <c r="C39" s="60"/>
      <c r="D39" s="60"/>
      <c r="E39" s="60"/>
      <c r="F39" s="60"/>
      <c r="G39" s="60"/>
    </row>
    <row r="40" spans="1:8" ht="23.25" customHeight="1" x14ac:dyDescent="0.25">
      <c r="A40" s="89" t="s">
        <v>63</v>
      </c>
      <c r="B40" s="90">
        <f t="shared" ref="B40:G40" si="1">SUM(B7:B38)</f>
        <v>545308</v>
      </c>
      <c r="C40" s="90">
        <f t="shared" si="1"/>
        <v>51082</v>
      </c>
      <c r="D40" s="90">
        <f t="shared" si="1"/>
        <v>3964</v>
      </c>
      <c r="E40" s="90">
        <f t="shared" si="1"/>
        <v>5713</v>
      </c>
      <c r="F40" s="90">
        <f t="shared" si="1"/>
        <v>23</v>
      </c>
      <c r="G40" s="90">
        <f t="shared" si="1"/>
        <v>606090</v>
      </c>
    </row>
    <row r="41" spans="1:8" x14ac:dyDescent="0.25">
      <c r="A41" s="10"/>
      <c r="B41" s="74">
        <f>B40*100/$G$40</f>
        <v>89.971456384365354</v>
      </c>
      <c r="C41" s="74">
        <f t="shared" ref="C41:F41" si="2">C40*100/$G$40</f>
        <v>8.4281212361200488</v>
      </c>
      <c r="D41" s="74">
        <f t="shared" si="2"/>
        <v>0.65402827962843801</v>
      </c>
      <c r="E41" s="74">
        <f t="shared" si="2"/>
        <v>0.94259928393472914</v>
      </c>
      <c r="F41" s="74">
        <f t="shared" si="2"/>
        <v>3.7948159514263557E-3</v>
      </c>
    </row>
    <row r="42" spans="1:8" x14ac:dyDescent="0.25">
      <c r="B42" s="1"/>
      <c r="C42" s="1"/>
      <c r="D42" s="1"/>
      <c r="E42" s="1"/>
    </row>
    <row r="44" spans="1:8" x14ac:dyDescent="0.25">
      <c r="A44" s="10"/>
    </row>
    <row r="45" spans="1:8" x14ac:dyDescent="0.25">
      <c r="A45" s="10"/>
    </row>
    <row r="46" spans="1:8" x14ac:dyDescent="0.25">
      <c r="A46" s="10"/>
    </row>
    <row r="47" spans="1:8" x14ac:dyDescent="0.25">
      <c r="A47" s="10"/>
    </row>
    <row r="48" spans="1:8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ignoredErrors>
    <ignoredError sqref="B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I40"/>
  <sheetViews>
    <sheetView zoomScaleNormal="100" workbookViewId="0">
      <selection activeCell="B62" sqref="B62"/>
    </sheetView>
  </sheetViews>
  <sheetFormatPr baseColWidth="10" defaultColWidth="11.42578125" defaultRowHeight="15" x14ac:dyDescent="0.25"/>
  <cols>
    <col min="1" max="1" width="22.42578125" style="3" customWidth="1"/>
    <col min="2" max="2" width="9.28515625" style="2" customWidth="1"/>
    <col min="3" max="3" width="9.140625" style="2" customWidth="1"/>
    <col min="4" max="4" width="8.140625" style="2" customWidth="1"/>
    <col min="5" max="5" width="10" style="2" customWidth="1"/>
    <col min="6" max="6" width="8.85546875" style="2" customWidth="1"/>
    <col min="7" max="7" width="11.5703125" style="2" customWidth="1"/>
    <col min="8" max="8" width="14.42578125" style="2" customWidth="1"/>
    <col min="9" max="16384" width="11.42578125" style="3"/>
  </cols>
  <sheetData>
    <row r="2" spans="1:9" ht="17.25" x14ac:dyDescent="0.3">
      <c r="A2" s="13" t="s">
        <v>160</v>
      </c>
    </row>
    <row r="4" spans="1:9" ht="21.75" customHeight="1" x14ac:dyDescent="0.25">
      <c r="A4" s="126" t="s">
        <v>165</v>
      </c>
      <c r="B4" s="131" t="s">
        <v>156</v>
      </c>
      <c r="C4" s="131"/>
      <c r="D4" s="131"/>
      <c r="E4" s="131"/>
      <c r="F4" s="131"/>
      <c r="G4" s="125" t="s">
        <v>63</v>
      </c>
      <c r="H4" s="125" t="s">
        <v>148</v>
      </c>
    </row>
    <row r="5" spans="1:9" ht="21" customHeight="1" x14ac:dyDescent="0.25">
      <c r="A5" s="126"/>
      <c r="B5" s="83" t="s">
        <v>16</v>
      </c>
      <c r="C5" s="83" t="s">
        <v>15</v>
      </c>
      <c r="D5" s="83" t="s">
        <v>13</v>
      </c>
      <c r="E5" s="83" t="s">
        <v>14</v>
      </c>
      <c r="F5" s="83" t="s">
        <v>55</v>
      </c>
      <c r="G5" s="125"/>
      <c r="H5" s="125"/>
    </row>
    <row r="6" spans="1:9" ht="9.75" customHeight="1" x14ac:dyDescent="0.25">
      <c r="A6" s="19"/>
      <c r="B6" s="26"/>
      <c r="C6" s="26"/>
      <c r="D6" s="26"/>
      <c r="E6" s="26"/>
      <c r="F6" s="26"/>
      <c r="G6" s="54"/>
      <c r="H6" s="54"/>
    </row>
    <row r="7" spans="1:9" ht="14.1" customHeight="1" x14ac:dyDescent="0.25">
      <c r="A7" s="92" t="s">
        <v>17</v>
      </c>
      <c r="B7" s="97">
        <v>1647</v>
      </c>
      <c r="C7" s="97">
        <v>1809</v>
      </c>
      <c r="D7" s="97">
        <v>103</v>
      </c>
      <c r="E7" s="97">
        <v>8061</v>
      </c>
      <c r="F7" s="97">
        <v>82</v>
      </c>
      <c r="G7" s="86">
        <f>SUM(B7:F7)</f>
        <v>11702</v>
      </c>
      <c r="H7" s="97">
        <v>5</v>
      </c>
      <c r="I7" s="27" t="s">
        <v>119</v>
      </c>
    </row>
    <row r="8" spans="1:9" ht="14.1" customHeight="1" x14ac:dyDescent="0.25">
      <c r="A8" s="45" t="s">
        <v>18</v>
      </c>
      <c r="B8" s="2">
        <v>1848</v>
      </c>
      <c r="C8" s="2">
        <v>700</v>
      </c>
      <c r="D8" s="2">
        <v>145</v>
      </c>
      <c r="E8" s="2">
        <v>11945</v>
      </c>
      <c r="F8" s="2">
        <v>127</v>
      </c>
      <c r="G8" s="114">
        <f>SUM(B8:F8)</f>
        <v>14765</v>
      </c>
      <c r="H8" s="2">
        <v>0</v>
      </c>
      <c r="I8" s="27" t="s">
        <v>120</v>
      </c>
    </row>
    <row r="9" spans="1:9" ht="14.1" customHeight="1" x14ac:dyDescent="0.25">
      <c r="A9" s="92" t="s">
        <v>19</v>
      </c>
      <c r="B9" s="97">
        <v>118</v>
      </c>
      <c r="C9" s="97">
        <v>187</v>
      </c>
      <c r="D9" s="97">
        <v>3</v>
      </c>
      <c r="E9" s="97">
        <v>1024</v>
      </c>
      <c r="F9" s="97">
        <v>3</v>
      </c>
      <c r="G9" s="86">
        <f t="shared" ref="G9:G38" si="0">SUM(B9:F9)</f>
        <v>1335</v>
      </c>
      <c r="H9" s="97">
        <v>0</v>
      </c>
      <c r="I9" s="27" t="s">
        <v>121</v>
      </c>
    </row>
    <row r="10" spans="1:9" ht="14.1" customHeight="1" x14ac:dyDescent="0.25">
      <c r="A10" s="45" t="s">
        <v>20</v>
      </c>
      <c r="B10" s="2">
        <v>207</v>
      </c>
      <c r="C10" s="2">
        <v>242</v>
      </c>
      <c r="D10" s="2">
        <v>16</v>
      </c>
      <c r="E10" s="2">
        <v>641</v>
      </c>
      <c r="F10" s="2">
        <v>14</v>
      </c>
      <c r="G10" s="114">
        <f t="shared" si="0"/>
        <v>1120</v>
      </c>
      <c r="H10" s="2">
        <v>0</v>
      </c>
      <c r="I10" s="27" t="s">
        <v>216</v>
      </c>
    </row>
    <row r="11" spans="1:9" ht="14.1" customHeight="1" x14ac:dyDescent="0.25">
      <c r="A11" s="92" t="s">
        <v>23</v>
      </c>
      <c r="B11" s="97">
        <v>741</v>
      </c>
      <c r="C11" s="97">
        <v>953</v>
      </c>
      <c r="D11" s="97">
        <v>16</v>
      </c>
      <c r="E11" s="97">
        <v>3042</v>
      </c>
      <c r="F11" s="97">
        <v>17</v>
      </c>
      <c r="G11" s="86">
        <f t="shared" si="0"/>
        <v>4769</v>
      </c>
      <c r="H11" s="97">
        <v>0</v>
      </c>
      <c r="I11" s="27" t="s">
        <v>122</v>
      </c>
    </row>
    <row r="12" spans="1:9" ht="14.1" customHeight="1" x14ac:dyDescent="0.25">
      <c r="A12" s="45" t="s">
        <v>24</v>
      </c>
      <c r="B12" s="2">
        <v>1338</v>
      </c>
      <c r="C12" s="2">
        <v>777</v>
      </c>
      <c r="D12" s="2">
        <v>98</v>
      </c>
      <c r="E12" s="2">
        <v>15512</v>
      </c>
      <c r="F12" s="2">
        <v>27</v>
      </c>
      <c r="G12" s="114">
        <f t="shared" si="0"/>
        <v>17752</v>
      </c>
      <c r="H12" s="2">
        <v>0</v>
      </c>
      <c r="I12" s="27" t="s">
        <v>123</v>
      </c>
    </row>
    <row r="13" spans="1:9" ht="14.1" customHeight="1" x14ac:dyDescent="0.25">
      <c r="A13" s="92" t="s">
        <v>213</v>
      </c>
      <c r="B13" s="97">
        <v>48284</v>
      </c>
      <c r="C13" s="97">
        <v>26256</v>
      </c>
      <c r="D13" s="97">
        <v>901</v>
      </c>
      <c r="E13" s="97">
        <v>68611</v>
      </c>
      <c r="F13" s="97">
        <v>41</v>
      </c>
      <c r="G13" s="86">
        <f t="shared" si="0"/>
        <v>144093</v>
      </c>
      <c r="H13" s="97">
        <v>352</v>
      </c>
      <c r="I13" s="27" t="s">
        <v>214</v>
      </c>
    </row>
    <row r="14" spans="1:9" ht="14.1" customHeight="1" x14ac:dyDescent="0.25">
      <c r="A14" s="45" t="s">
        <v>21</v>
      </c>
      <c r="B14" s="2">
        <v>3043</v>
      </c>
      <c r="C14" s="2">
        <v>1389</v>
      </c>
      <c r="D14" s="2">
        <v>85</v>
      </c>
      <c r="E14" s="2">
        <v>14346</v>
      </c>
      <c r="F14" s="2">
        <v>29</v>
      </c>
      <c r="G14" s="114">
        <f t="shared" si="0"/>
        <v>18892</v>
      </c>
      <c r="H14" s="2">
        <v>2</v>
      </c>
      <c r="I14" s="27" t="s">
        <v>124</v>
      </c>
    </row>
    <row r="15" spans="1:9" ht="14.1" customHeight="1" x14ac:dyDescent="0.25">
      <c r="A15" s="92" t="s">
        <v>22</v>
      </c>
      <c r="B15" s="97">
        <v>705</v>
      </c>
      <c r="C15" s="97">
        <v>645</v>
      </c>
      <c r="D15" s="97">
        <v>38</v>
      </c>
      <c r="E15" s="97">
        <v>4210</v>
      </c>
      <c r="F15" s="97">
        <v>41</v>
      </c>
      <c r="G15" s="86">
        <f t="shared" si="0"/>
        <v>5639</v>
      </c>
      <c r="H15" s="97">
        <v>0</v>
      </c>
      <c r="I15" s="27" t="s">
        <v>125</v>
      </c>
    </row>
    <row r="16" spans="1:9" ht="14.1" customHeight="1" x14ac:dyDescent="0.25">
      <c r="A16" s="45" t="s">
        <v>25</v>
      </c>
      <c r="B16" s="2">
        <v>440</v>
      </c>
      <c r="C16" s="2">
        <v>561</v>
      </c>
      <c r="D16" s="2">
        <v>32</v>
      </c>
      <c r="E16" s="2">
        <v>6242</v>
      </c>
      <c r="F16" s="2">
        <v>8</v>
      </c>
      <c r="G16" s="114">
        <f t="shared" si="0"/>
        <v>7283</v>
      </c>
      <c r="H16" s="2">
        <v>2</v>
      </c>
      <c r="I16" s="27" t="s">
        <v>126</v>
      </c>
    </row>
    <row r="17" spans="1:9" ht="14.1" customHeight="1" x14ac:dyDescent="0.25">
      <c r="A17" s="92" t="s">
        <v>48</v>
      </c>
      <c r="B17" s="97">
        <v>10656</v>
      </c>
      <c r="C17" s="97">
        <v>6807</v>
      </c>
      <c r="D17" s="97">
        <v>260</v>
      </c>
      <c r="E17" s="97">
        <v>19373</v>
      </c>
      <c r="F17" s="97">
        <v>129</v>
      </c>
      <c r="G17" s="86">
        <f t="shared" si="0"/>
        <v>37225</v>
      </c>
      <c r="H17" s="97">
        <v>4</v>
      </c>
      <c r="I17" s="27" t="s">
        <v>127</v>
      </c>
    </row>
    <row r="18" spans="1:9" ht="14.1" customHeight="1" x14ac:dyDescent="0.25">
      <c r="A18" s="45" t="s">
        <v>26</v>
      </c>
      <c r="B18" s="2">
        <v>4776</v>
      </c>
      <c r="C18" s="2">
        <v>7275</v>
      </c>
      <c r="D18" s="2">
        <v>173</v>
      </c>
      <c r="E18" s="2">
        <v>23276</v>
      </c>
      <c r="F18" s="2">
        <v>28</v>
      </c>
      <c r="G18" s="114">
        <f t="shared" si="0"/>
        <v>35528</v>
      </c>
      <c r="H18" s="2">
        <v>13</v>
      </c>
      <c r="I18" s="27" t="s">
        <v>128</v>
      </c>
    </row>
    <row r="19" spans="1:9" ht="14.1" customHeight="1" x14ac:dyDescent="0.25">
      <c r="A19" s="92" t="s">
        <v>27</v>
      </c>
      <c r="B19" s="97">
        <v>703</v>
      </c>
      <c r="C19" s="97">
        <v>717</v>
      </c>
      <c r="D19" s="97">
        <v>24</v>
      </c>
      <c r="E19" s="97">
        <v>2648</v>
      </c>
      <c r="F19" s="97">
        <v>43</v>
      </c>
      <c r="G19" s="86">
        <f t="shared" si="0"/>
        <v>4135</v>
      </c>
      <c r="H19" s="97">
        <v>0</v>
      </c>
      <c r="I19" s="27" t="s">
        <v>129</v>
      </c>
    </row>
    <row r="20" spans="1:9" ht="14.1" customHeight="1" x14ac:dyDescent="0.25">
      <c r="A20" s="45" t="s">
        <v>28</v>
      </c>
      <c r="B20" s="2">
        <v>2836</v>
      </c>
      <c r="C20" s="2">
        <v>4542</v>
      </c>
      <c r="D20" s="2">
        <v>107</v>
      </c>
      <c r="E20" s="2">
        <v>14727</v>
      </c>
      <c r="F20" s="2">
        <v>9</v>
      </c>
      <c r="G20" s="114">
        <f t="shared" si="0"/>
        <v>22221</v>
      </c>
      <c r="H20" s="2">
        <v>0</v>
      </c>
      <c r="I20" s="27" t="s">
        <v>130</v>
      </c>
    </row>
    <row r="21" spans="1:9" ht="14.1" customHeight="1" x14ac:dyDescent="0.25">
      <c r="A21" s="92" t="s">
        <v>29</v>
      </c>
      <c r="B21" s="97">
        <v>6647</v>
      </c>
      <c r="C21" s="97">
        <v>8599</v>
      </c>
      <c r="D21" s="97">
        <v>344</v>
      </c>
      <c r="E21" s="97">
        <v>28263</v>
      </c>
      <c r="F21" s="97">
        <v>242</v>
      </c>
      <c r="G21" s="86">
        <f t="shared" si="0"/>
        <v>44095</v>
      </c>
      <c r="H21" s="97">
        <v>12</v>
      </c>
      <c r="I21" s="27" t="s">
        <v>131</v>
      </c>
    </row>
    <row r="22" spans="1:9" ht="14.1" customHeight="1" x14ac:dyDescent="0.25">
      <c r="A22" s="45" t="s">
        <v>30</v>
      </c>
      <c r="B22" s="2">
        <v>1610</v>
      </c>
      <c r="C22" s="2">
        <v>3181</v>
      </c>
      <c r="D22" s="2">
        <v>80</v>
      </c>
      <c r="E22" s="2">
        <v>10249</v>
      </c>
      <c r="F22" s="2">
        <v>162</v>
      </c>
      <c r="G22" s="114">
        <f t="shared" si="0"/>
        <v>15282</v>
      </c>
      <c r="H22" s="2">
        <v>0</v>
      </c>
      <c r="I22" s="27" t="s">
        <v>132</v>
      </c>
    </row>
    <row r="23" spans="1:9" ht="14.1" customHeight="1" x14ac:dyDescent="0.25">
      <c r="A23" s="92" t="s">
        <v>31</v>
      </c>
      <c r="B23" s="97">
        <v>1866</v>
      </c>
      <c r="C23" s="97">
        <v>1424</v>
      </c>
      <c r="D23" s="97">
        <v>60</v>
      </c>
      <c r="E23" s="97">
        <v>2645</v>
      </c>
      <c r="F23" s="97">
        <v>22</v>
      </c>
      <c r="G23" s="86">
        <f t="shared" si="0"/>
        <v>6017</v>
      </c>
      <c r="H23" s="97">
        <v>5</v>
      </c>
      <c r="I23" s="27" t="s">
        <v>133</v>
      </c>
    </row>
    <row r="24" spans="1:9" ht="14.1" customHeight="1" x14ac:dyDescent="0.25">
      <c r="A24" s="45" t="s">
        <v>32</v>
      </c>
      <c r="B24" s="2">
        <v>87</v>
      </c>
      <c r="C24" s="2">
        <v>606</v>
      </c>
      <c r="D24" s="2">
        <v>2</v>
      </c>
      <c r="E24" s="2">
        <v>545</v>
      </c>
      <c r="F24" s="2">
        <v>16</v>
      </c>
      <c r="G24" s="114">
        <f t="shared" si="0"/>
        <v>1256</v>
      </c>
      <c r="H24" s="2">
        <v>0</v>
      </c>
      <c r="I24" s="27" t="s">
        <v>134</v>
      </c>
    </row>
    <row r="25" spans="1:9" ht="14.1" customHeight="1" x14ac:dyDescent="0.25">
      <c r="A25" s="92" t="s">
        <v>33</v>
      </c>
      <c r="B25" s="97">
        <v>12585</v>
      </c>
      <c r="C25" s="97">
        <v>5468</v>
      </c>
      <c r="D25" s="97">
        <v>334</v>
      </c>
      <c r="E25" s="97">
        <v>49510</v>
      </c>
      <c r="F25" s="97">
        <v>31</v>
      </c>
      <c r="G25" s="86">
        <f t="shared" si="0"/>
        <v>67928</v>
      </c>
      <c r="H25" s="97">
        <v>13</v>
      </c>
      <c r="I25" s="27" t="s">
        <v>135</v>
      </c>
    </row>
    <row r="26" spans="1:9" ht="14.1" customHeight="1" x14ac:dyDescent="0.25">
      <c r="A26" s="45" t="s">
        <v>34</v>
      </c>
      <c r="B26" s="2">
        <v>619</v>
      </c>
      <c r="C26" s="2">
        <v>565</v>
      </c>
      <c r="D26" s="2">
        <v>3</v>
      </c>
      <c r="E26" s="2">
        <v>1851</v>
      </c>
      <c r="F26" s="2">
        <v>7</v>
      </c>
      <c r="G26" s="114">
        <f t="shared" si="0"/>
        <v>3045</v>
      </c>
      <c r="H26" s="2">
        <v>0</v>
      </c>
      <c r="I26" s="27" t="s">
        <v>136</v>
      </c>
    </row>
    <row r="27" spans="1:9" ht="14.1" customHeight="1" x14ac:dyDescent="0.25">
      <c r="A27" s="92" t="s">
        <v>35</v>
      </c>
      <c r="B27" s="97">
        <v>3733</v>
      </c>
      <c r="C27" s="97">
        <v>5163</v>
      </c>
      <c r="D27" s="97">
        <v>152</v>
      </c>
      <c r="E27" s="97">
        <v>9926</v>
      </c>
      <c r="F27" s="97">
        <v>23</v>
      </c>
      <c r="G27" s="86">
        <f t="shared" si="0"/>
        <v>18997</v>
      </c>
      <c r="H27" s="97">
        <v>1</v>
      </c>
      <c r="I27" s="27" t="s">
        <v>137</v>
      </c>
    </row>
    <row r="28" spans="1:9" ht="14.1" customHeight="1" x14ac:dyDescent="0.25">
      <c r="A28" s="45" t="s">
        <v>36</v>
      </c>
      <c r="B28" s="2">
        <v>3511</v>
      </c>
      <c r="C28" s="2">
        <v>2198</v>
      </c>
      <c r="D28" s="2">
        <v>284</v>
      </c>
      <c r="E28" s="2">
        <v>10730</v>
      </c>
      <c r="F28" s="2">
        <v>8</v>
      </c>
      <c r="G28" s="114">
        <f t="shared" si="0"/>
        <v>16731</v>
      </c>
      <c r="H28" s="2">
        <v>45</v>
      </c>
      <c r="I28" s="27" t="s">
        <v>138</v>
      </c>
    </row>
    <row r="29" spans="1:9" ht="14.1" customHeight="1" x14ac:dyDescent="0.25">
      <c r="A29" s="92" t="s">
        <v>37</v>
      </c>
      <c r="B29" s="97">
        <v>252</v>
      </c>
      <c r="C29" s="97">
        <v>209</v>
      </c>
      <c r="D29" s="97">
        <v>13</v>
      </c>
      <c r="E29" s="97">
        <v>699</v>
      </c>
      <c r="F29" s="97">
        <v>45</v>
      </c>
      <c r="G29" s="86">
        <f t="shared" si="0"/>
        <v>1218</v>
      </c>
      <c r="H29" s="97">
        <v>0</v>
      </c>
      <c r="I29" s="27" t="s">
        <v>139</v>
      </c>
    </row>
    <row r="30" spans="1:9" ht="14.1" customHeight="1" x14ac:dyDescent="0.25">
      <c r="A30" s="45" t="s">
        <v>38</v>
      </c>
      <c r="B30" s="2">
        <v>2112</v>
      </c>
      <c r="C30" s="2">
        <v>2112</v>
      </c>
      <c r="D30" s="2">
        <v>69</v>
      </c>
      <c r="E30" s="2">
        <v>9647</v>
      </c>
      <c r="F30" s="2">
        <v>17</v>
      </c>
      <c r="G30" s="114">
        <f t="shared" si="0"/>
        <v>13957</v>
      </c>
      <c r="H30" s="2">
        <v>0</v>
      </c>
      <c r="I30" s="27" t="s">
        <v>140</v>
      </c>
    </row>
    <row r="31" spans="1:9" ht="14.1" customHeight="1" x14ac:dyDescent="0.25">
      <c r="A31" s="92" t="s">
        <v>39</v>
      </c>
      <c r="B31" s="97">
        <v>1196</v>
      </c>
      <c r="C31" s="97">
        <v>2069</v>
      </c>
      <c r="D31" s="97">
        <v>43</v>
      </c>
      <c r="E31" s="97">
        <v>8318</v>
      </c>
      <c r="F31" s="97">
        <v>29</v>
      </c>
      <c r="G31" s="86">
        <f t="shared" si="0"/>
        <v>11655</v>
      </c>
      <c r="H31" s="97">
        <v>2</v>
      </c>
      <c r="I31" s="27" t="s">
        <v>141</v>
      </c>
    </row>
    <row r="32" spans="1:9" ht="14.1" customHeight="1" x14ac:dyDescent="0.25">
      <c r="A32" s="45" t="s">
        <v>40</v>
      </c>
      <c r="B32" s="2">
        <v>787</v>
      </c>
      <c r="C32" s="2">
        <v>774</v>
      </c>
      <c r="D32" s="2">
        <v>53</v>
      </c>
      <c r="E32" s="2">
        <v>9323</v>
      </c>
      <c r="F32" s="2">
        <v>7</v>
      </c>
      <c r="G32" s="114">
        <f t="shared" si="0"/>
        <v>10944</v>
      </c>
      <c r="H32" s="2">
        <v>0</v>
      </c>
      <c r="I32" s="27" t="s">
        <v>142</v>
      </c>
    </row>
    <row r="33" spans="1:9" ht="14.1" customHeight="1" x14ac:dyDescent="0.25">
      <c r="A33" s="92" t="s">
        <v>41</v>
      </c>
      <c r="B33" s="97">
        <v>777</v>
      </c>
      <c r="C33" s="97">
        <v>793</v>
      </c>
      <c r="D33" s="97">
        <v>22</v>
      </c>
      <c r="E33" s="97">
        <v>2742</v>
      </c>
      <c r="F33" s="97">
        <v>58</v>
      </c>
      <c r="G33" s="86">
        <f t="shared" si="0"/>
        <v>4392</v>
      </c>
      <c r="H33" s="97">
        <v>57</v>
      </c>
      <c r="I33" s="27" t="s">
        <v>143</v>
      </c>
    </row>
    <row r="34" spans="1:9" ht="14.1" customHeight="1" x14ac:dyDescent="0.25">
      <c r="A34" s="45" t="s">
        <v>42</v>
      </c>
      <c r="B34" s="2">
        <v>4915</v>
      </c>
      <c r="C34" s="2">
        <v>2251</v>
      </c>
      <c r="D34" s="2">
        <v>163</v>
      </c>
      <c r="E34" s="2">
        <v>24734</v>
      </c>
      <c r="F34" s="2">
        <v>58</v>
      </c>
      <c r="G34" s="114">
        <f t="shared" si="0"/>
        <v>32121</v>
      </c>
      <c r="H34" s="2">
        <v>4</v>
      </c>
      <c r="I34" s="27" t="s">
        <v>217</v>
      </c>
    </row>
    <row r="35" spans="1:9" ht="14.1" customHeight="1" x14ac:dyDescent="0.25">
      <c r="A35" s="92" t="s">
        <v>43</v>
      </c>
      <c r="B35" s="97">
        <v>616</v>
      </c>
      <c r="C35" s="97">
        <v>704</v>
      </c>
      <c r="D35" s="97">
        <v>20</v>
      </c>
      <c r="E35" s="97">
        <v>1694</v>
      </c>
      <c r="F35" s="97">
        <v>5</v>
      </c>
      <c r="G35" s="86">
        <f t="shared" si="0"/>
        <v>3039</v>
      </c>
      <c r="H35" s="97">
        <v>1</v>
      </c>
      <c r="I35" s="27" t="s">
        <v>144</v>
      </c>
    </row>
    <row r="36" spans="1:9" ht="14.1" customHeight="1" x14ac:dyDescent="0.25">
      <c r="A36" s="45" t="s">
        <v>44</v>
      </c>
      <c r="B36" s="2">
        <v>2325</v>
      </c>
      <c r="C36" s="2">
        <v>3212</v>
      </c>
      <c r="D36" s="2">
        <v>66</v>
      </c>
      <c r="E36" s="2">
        <v>15891</v>
      </c>
      <c r="F36" s="2">
        <v>85</v>
      </c>
      <c r="G36" s="114">
        <f t="shared" si="0"/>
        <v>21579</v>
      </c>
      <c r="H36" s="2">
        <v>2</v>
      </c>
      <c r="I36" s="27" t="s">
        <v>145</v>
      </c>
    </row>
    <row r="37" spans="1:9" ht="14.1" customHeight="1" x14ac:dyDescent="0.25">
      <c r="A37" s="92" t="s">
        <v>45</v>
      </c>
      <c r="B37" s="97">
        <v>770</v>
      </c>
      <c r="C37" s="97">
        <v>1242</v>
      </c>
      <c r="D37" s="97">
        <v>35</v>
      </c>
      <c r="E37" s="97">
        <v>2822</v>
      </c>
      <c r="F37" s="97">
        <v>7</v>
      </c>
      <c r="G37" s="86">
        <f t="shared" si="0"/>
        <v>4876</v>
      </c>
      <c r="H37" s="97">
        <v>0</v>
      </c>
      <c r="I37" s="27" t="s">
        <v>146</v>
      </c>
    </row>
    <row r="38" spans="1:9" ht="14.1" customHeight="1" x14ac:dyDescent="0.25">
      <c r="A38" s="45" t="s">
        <v>46</v>
      </c>
      <c r="B38" s="2">
        <v>147</v>
      </c>
      <c r="C38" s="2">
        <v>324</v>
      </c>
      <c r="D38" s="2">
        <v>3</v>
      </c>
      <c r="E38" s="2">
        <v>2003</v>
      </c>
      <c r="F38" s="2">
        <v>22</v>
      </c>
      <c r="G38" s="114">
        <f t="shared" si="0"/>
        <v>2499</v>
      </c>
      <c r="H38" s="2">
        <v>0</v>
      </c>
      <c r="I38" s="27" t="s">
        <v>147</v>
      </c>
    </row>
    <row r="39" spans="1:9" ht="10.5" customHeight="1" x14ac:dyDescent="0.25">
      <c r="A39" s="19"/>
      <c r="B39" s="26"/>
      <c r="C39" s="26"/>
      <c r="D39" s="26"/>
      <c r="E39" s="26"/>
      <c r="F39" s="26"/>
      <c r="G39" s="26"/>
      <c r="H39" s="26"/>
    </row>
    <row r="40" spans="1:9" ht="22.5" customHeight="1" x14ac:dyDescent="0.25">
      <c r="A40" s="79" t="s">
        <v>63</v>
      </c>
      <c r="B40" s="80">
        <f t="shared" ref="B40:H40" si="1">SUM(B7:B38)</f>
        <v>121897</v>
      </c>
      <c r="C40" s="80">
        <f t="shared" si="1"/>
        <v>93754</v>
      </c>
      <c r="D40" s="80">
        <f t="shared" si="1"/>
        <v>3747</v>
      </c>
      <c r="E40" s="80">
        <f t="shared" si="1"/>
        <v>385250</v>
      </c>
      <c r="F40" s="80">
        <f t="shared" si="1"/>
        <v>1442</v>
      </c>
      <c r="G40" s="80">
        <f t="shared" si="1"/>
        <v>606090</v>
      </c>
      <c r="H40" s="80">
        <f t="shared" si="1"/>
        <v>520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2:I40"/>
  <sheetViews>
    <sheetView zoomScaleNormal="100" workbookViewId="0">
      <selection activeCell="C66" sqref="C66"/>
    </sheetView>
  </sheetViews>
  <sheetFormatPr baseColWidth="10" defaultColWidth="11.42578125" defaultRowHeight="15" x14ac:dyDescent="0.25"/>
  <cols>
    <col min="1" max="1" width="22.42578125" style="3" customWidth="1"/>
    <col min="2" max="2" width="9.7109375" style="2" customWidth="1"/>
    <col min="3" max="3" width="9.140625" style="2" customWidth="1"/>
    <col min="4" max="4" width="7.5703125" style="2" customWidth="1"/>
    <col min="5" max="5" width="10.85546875" style="2" customWidth="1"/>
    <col min="6" max="6" width="9.28515625" style="2" bestFit="1" customWidth="1"/>
    <col min="7" max="7" width="11.28515625" style="2" customWidth="1"/>
    <col min="8" max="8" width="12.28515625" style="2" customWidth="1"/>
    <col min="9" max="9" width="13.85546875" style="2" customWidth="1"/>
    <col min="10" max="16384" width="11.42578125" style="3"/>
  </cols>
  <sheetData>
    <row r="2" spans="1:9" ht="24" customHeight="1" x14ac:dyDescent="0.3">
      <c r="A2" s="43" t="s">
        <v>205</v>
      </c>
      <c r="B2" s="43"/>
      <c r="C2" s="43"/>
      <c r="D2" s="43"/>
      <c r="E2" s="43"/>
      <c r="F2" s="43"/>
      <c r="G2" s="43"/>
      <c r="H2" s="43"/>
    </row>
    <row r="4" spans="1:9" ht="23.25" customHeight="1" x14ac:dyDescent="0.25">
      <c r="A4" s="126" t="s">
        <v>165</v>
      </c>
      <c r="B4" s="131" t="s">
        <v>156</v>
      </c>
      <c r="C4" s="131"/>
      <c r="D4" s="131"/>
      <c r="E4" s="131"/>
      <c r="F4" s="131"/>
      <c r="G4" s="125" t="s">
        <v>63</v>
      </c>
      <c r="H4" s="125" t="s">
        <v>148</v>
      </c>
      <c r="I4" s="3"/>
    </row>
    <row r="5" spans="1:9" ht="15.75" customHeight="1" x14ac:dyDescent="0.25">
      <c r="A5" s="126"/>
      <c r="B5" s="83" t="s">
        <v>16</v>
      </c>
      <c r="C5" s="83" t="s">
        <v>15</v>
      </c>
      <c r="D5" s="83" t="s">
        <v>13</v>
      </c>
      <c r="E5" s="83" t="s">
        <v>14</v>
      </c>
      <c r="F5" s="83" t="s">
        <v>55</v>
      </c>
      <c r="G5" s="125"/>
      <c r="H5" s="125"/>
      <c r="I5" s="3"/>
    </row>
    <row r="6" spans="1:9" ht="9" customHeight="1" x14ac:dyDescent="0.25">
      <c r="A6" s="19"/>
      <c r="B6" s="26"/>
      <c r="C6" s="26"/>
      <c r="D6" s="26"/>
      <c r="E6" s="26"/>
      <c r="F6" s="26"/>
      <c r="G6" s="54"/>
      <c r="H6" s="54"/>
      <c r="I6" s="3"/>
    </row>
    <row r="7" spans="1:9" x14ac:dyDescent="0.25">
      <c r="A7" s="92" t="s">
        <v>17</v>
      </c>
      <c r="B7" s="97">
        <v>1451</v>
      </c>
      <c r="C7" s="97">
        <v>1514</v>
      </c>
      <c r="D7" s="97">
        <v>76</v>
      </c>
      <c r="E7" s="97">
        <v>7059</v>
      </c>
      <c r="F7" s="97">
        <v>70</v>
      </c>
      <c r="G7" s="86">
        <f t="shared" ref="G7:G38" si="0">SUM(B7:F7)</f>
        <v>10170</v>
      </c>
      <c r="H7" s="97">
        <v>0</v>
      </c>
      <c r="I7" s="27" t="s">
        <v>119</v>
      </c>
    </row>
    <row r="8" spans="1:9" x14ac:dyDescent="0.25">
      <c r="A8" s="45" t="s">
        <v>18</v>
      </c>
      <c r="B8" s="2">
        <v>1712</v>
      </c>
      <c r="C8" s="2">
        <v>606</v>
      </c>
      <c r="D8" s="2">
        <v>139</v>
      </c>
      <c r="E8" s="2">
        <v>11349</v>
      </c>
      <c r="F8" s="2">
        <v>108</v>
      </c>
      <c r="G8" s="114">
        <f t="shared" si="0"/>
        <v>13914</v>
      </c>
      <c r="H8" s="2">
        <v>0</v>
      </c>
      <c r="I8" s="27" t="s">
        <v>120</v>
      </c>
    </row>
    <row r="9" spans="1:9" x14ac:dyDescent="0.25">
      <c r="A9" s="92" t="s">
        <v>19</v>
      </c>
      <c r="B9" s="97">
        <v>92</v>
      </c>
      <c r="C9" s="97">
        <v>162</v>
      </c>
      <c r="D9" s="97">
        <v>3</v>
      </c>
      <c r="E9" s="97">
        <v>814</v>
      </c>
      <c r="F9" s="97">
        <v>0</v>
      </c>
      <c r="G9" s="86">
        <f t="shared" si="0"/>
        <v>1071</v>
      </c>
      <c r="H9" s="97">
        <v>0</v>
      </c>
      <c r="I9" s="27" t="s">
        <v>121</v>
      </c>
    </row>
    <row r="10" spans="1:9" x14ac:dyDescent="0.25">
      <c r="A10" s="45" t="s">
        <v>20</v>
      </c>
      <c r="B10" s="2">
        <v>166</v>
      </c>
      <c r="C10" s="2">
        <v>198</v>
      </c>
      <c r="D10" s="2">
        <v>11</v>
      </c>
      <c r="E10" s="2">
        <v>420</v>
      </c>
      <c r="F10" s="2">
        <v>12</v>
      </c>
      <c r="G10" s="114">
        <f t="shared" si="0"/>
        <v>807</v>
      </c>
      <c r="H10" s="2">
        <v>0</v>
      </c>
      <c r="I10" s="27" t="s">
        <v>216</v>
      </c>
    </row>
    <row r="11" spans="1:9" x14ac:dyDescent="0.25">
      <c r="A11" s="92" t="s">
        <v>23</v>
      </c>
      <c r="B11" s="97">
        <v>681</v>
      </c>
      <c r="C11" s="97">
        <v>906</v>
      </c>
      <c r="D11" s="97">
        <v>13</v>
      </c>
      <c r="E11" s="97">
        <v>2731</v>
      </c>
      <c r="F11" s="97">
        <v>9</v>
      </c>
      <c r="G11" s="86">
        <f t="shared" si="0"/>
        <v>4340</v>
      </c>
      <c r="H11" s="97">
        <v>0</v>
      </c>
      <c r="I11" s="27" t="s">
        <v>122</v>
      </c>
    </row>
    <row r="12" spans="1:9" x14ac:dyDescent="0.25">
      <c r="A12" s="45" t="s">
        <v>24</v>
      </c>
      <c r="B12" s="2">
        <v>1122</v>
      </c>
      <c r="C12" s="2">
        <v>639</v>
      </c>
      <c r="D12" s="2">
        <v>94</v>
      </c>
      <c r="E12" s="2">
        <v>12837</v>
      </c>
      <c r="F12" s="2">
        <v>3</v>
      </c>
      <c r="G12" s="114">
        <f t="shared" si="0"/>
        <v>14695</v>
      </c>
      <c r="H12" s="2">
        <v>0</v>
      </c>
      <c r="I12" s="27" t="s">
        <v>123</v>
      </c>
    </row>
    <row r="13" spans="1:9" x14ac:dyDescent="0.25">
      <c r="A13" s="92" t="s">
        <v>213</v>
      </c>
      <c r="B13" s="97">
        <v>40350</v>
      </c>
      <c r="C13" s="97">
        <v>23420</v>
      </c>
      <c r="D13" s="97">
        <v>855</v>
      </c>
      <c r="E13" s="97">
        <v>61466</v>
      </c>
      <c r="F13" s="97">
        <v>29</v>
      </c>
      <c r="G13" s="86">
        <f t="shared" si="0"/>
        <v>126120</v>
      </c>
      <c r="H13" s="97">
        <v>73</v>
      </c>
      <c r="I13" s="27" t="s">
        <v>214</v>
      </c>
    </row>
    <row r="14" spans="1:9" x14ac:dyDescent="0.25">
      <c r="A14" s="45" t="s">
        <v>21</v>
      </c>
      <c r="B14" s="2">
        <v>2796</v>
      </c>
      <c r="C14" s="2">
        <v>1159</v>
      </c>
      <c r="D14" s="2">
        <v>81</v>
      </c>
      <c r="E14" s="2">
        <v>11653</v>
      </c>
      <c r="F14" s="2">
        <v>6</v>
      </c>
      <c r="G14" s="114">
        <f t="shared" si="0"/>
        <v>15695</v>
      </c>
      <c r="H14" s="2">
        <v>0</v>
      </c>
      <c r="I14" s="27" t="s">
        <v>124</v>
      </c>
    </row>
    <row r="15" spans="1:9" x14ac:dyDescent="0.25">
      <c r="A15" s="92" t="s">
        <v>22</v>
      </c>
      <c r="B15" s="97">
        <v>622</v>
      </c>
      <c r="C15" s="97">
        <v>614</v>
      </c>
      <c r="D15" s="97">
        <v>35</v>
      </c>
      <c r="E15" s="97">
        <v>3446</v>
      </c>
      <c r="F15" s="97">
        <v>30</v>
      </c>
      <c r="G15" s="86">
        <f t="shared" si="0"/>
        <v>4747</v>
      </c>
      <c r="H15" s="97">
        <v>0</v>
      </c>
      <c r="I15" s="27" t="s">
        <v>125</v>
      </c>
    </row>
    <row r="16" spans="1:9" x14ac:dyDescent="0.25">
      <c r="A16" s="45" t="s">
        <v>25</v>
      </c>
      <c r="B16" s="2">
        <v>381</v>
      </c>
      <c r="C16" s="2">
        <v>498</v>
      </c>
      <c r="D16" s="2">
        <v>32</v>
      </c>
      <c r="E16" s="2">
        <v>5258</v>
      </c>
      <c r="F16" s="2">
        <v>7</v>
      </c>
      <c r="G16" s="114">
        <f t="shared" si="0"/>
        <v>6176</v>
      </c>
      <c r="H16" s="2">
        <v>0</v>
      </c>
      <c r="I16" s="27" t="s">
        <v>126</v>
      </c>
    </row>
    <row r="17" spans="1:9" x14ac:dyDescent="0.25">
      <c r="A17" s="92" t="s">
        <v>48</v>
      </c>
      <c r="B17" s="97">
        <v>9735</v>
      </c>
      <c r="C17" s="97">
        <v>6386</v>
      </c>
      <c r="D17" s="97">
        <v>252</v>
      </c>
      <c r="E17" s="97">
        <v>17249</v>
      </c>
      <c r="F17" s="97">
        <v>78</v>
      </c>
      <c r="G17" s="86">
        <f t="shared" si="0"/>
        <v>33700</v>
      </c>
      <c r="H17" s="97">
        <v>1</v>
      </c>
      <c r="I17" s="27" t="s">
        <v>127</v>
      </c>
    </row>
    <row r="18" spans="1:9" x14ac:dyDescent="0.25">
      <c r="A18" s="45" t="s">
        <v>26</v>
      </c>
      <c r="B18" s="2">
        <v>4573</v>
      </c>
      <c r="C18" s="2">
        <v>6887</v>
      </c>
      <c r="D18" s="2">
        <v>169</v>
      </c>
      <c r="E18" s="2">
        <v>20019</v>
      </c>
      <c r="F18" s="2">
        <v>18</v>
      </c>
      <c r="G18" s="114">
        <f t="shared" si="0"/>
        <v>31666</v>
      </c>
      <c r="H18" s="2">
        <v>1</v>
      </c>
      <c r="I18" s="27" t="s">
        <v>128</v>
      </c>
    </row>
    <row r="19" spans="1:9" x14ac:dyDescent="0.25">
      <c r="A19" s="92" t="s">
        <v>27</v>
      </c>
      <c r="B19" s="97">
        <v>676</v>
      </c>
      <c r="C19" s="97">
        <v>672</v>
      </c>
      <c r="D19" s="97">
        <v>23</v>
      </c>
      <c r="E19" s="97">
        <v>2452</v>
      </c>
      <c r="F19" s="97">
        <v>29</v>
      </c>
      <c r="G19" s="86">
        <f t="shared" si="0"/>
        <v>3852</v>
      </c>
      <c r="H19" s="97">
        <v>0</v>
      </c>
      <c r="I19" s="27" t="s">
        <v>129</v>
      </c>
    </row>
    <row r="20" spans="1:9" x14ac:dyDescent="0.25">
      <c r="A20" s="45" t="s">
        <v>28</v>
      </c>
      <c r="B20" s="2">
        <v>2555</v>
      </c>
      <c r="C20" s="2">
        <v>4336</v>
      </c>
      <c r="D20" s="2">
        <v>96</v>
      </c>
      <c r="E20" s="2">
        <v>12908</v>
      </c>
      <c r="F20" s="2">
        <v>6</v>
      </c>
      <c r="G20" s="114">
        <f t="shared" si="0"/>
        <v>19901</v>
      </c>
      <c r="H20" s="2">
        <v>0</v>
      </c>
      <c r="I20" s="27" t="s">
        <v>130</v>
      </c>
    </row>
    <row r="21" spans="1:9" x14ac:dyDescent="0.25">
      <c r="A21" s="92" t="s">
        <v>29</v>
      </c>
      <c r="B21" s="97">
        <v>6136</v>
      </c>
      <c r="C21" s="97">
        <v>8013</v>
      </c>
      <c r="D21" s="97">
        <v>330</v>
      </c>
      <c r="E21" s="97">
        <v>25578</v>
      </c>
      <c r="F21" s="97">
        <v>65</v>
      </c>
      <c r="G21" s="86">
        <f t="shared" si="0"/>
        <v>40122</v>
      </c>
      <c r="H21" s="97">
        <v>5</v>
      </c>
      <c r="I21" s="27" t="s">
        <v>131</v>
      </c>
    </row>
    <row r="22" spans="1:9" x14ac:dyDescent="0.25">
      <c r="A22" s="45" t="s">
        <v>30</v>
      </c>
      <c r="B22" s="2">
        <v>1569</v>
      </c>
      <c r="C22" s="2">
        <v>3097</v>
      </c>
      <c r="D22" s="2">
        <v>76</v>
      </c>
      <c r="E22" s="2">
        <v>9704</v>
      </c>
      <c r="F22" s="2">
        <v>109</v>
      </c>
      <c r="G22" s="114">
        <f t="shared" si="0"/>
        <v>14555</v>
      </c>
      <c r="H22" s="2">
        <v>0</v>
      </c>
      <c r="I22" s="27" t="s">
        <v>132</v>
      </c>
    </row>
    <row r="23" spans="1:9" x14ac:dyDescent="0.25">
      <c r="A23" s="92" t="s">
        <v>31</v>
      </c>
      <c r="B23" s="97">
        <v>1836</v>
      </c>
      <c r="C23" s="97">
        <v>1385</v>
      </c>
      <c r="D23" s="97">
        <v>51</v>
      </c>
      <c r="E23" s="97">
        <v>2538</v>
      </c>
      <c r="F23" s="97">
        <v>14</v>
      </c>
      <c r="G23" s="86">
        <f t="shared" si="0"/>
        <v>5824</v>
      </c>
      <c r="H23" s="97">
        <v>1</v>
      </c>
      <c r="I23" s="27" t="s">
        <v>133</v>
      </c>
    </row>
    <row r="24" spans="1:9" x14ac:dyDescent="0.25">
      <c r="A24" s="45" t="s">
        <v>32</v>
      </c>
      <c r="B24" s="2">
        <v>82</v>
      </c>
      <c r="C24" s="2">
        <v>591</v>
      </c>
      <c r="D24" s="2">
        <v>2</v>
      </c>
      <c r="E24" s="2">
        <v>487</v>
      </c>
      <c r="F24" s="2">
        <v>3</v>
      </c>
      <c r="G24" s="114">
        <f t="shared" si="0"/>
        <v>1165</v>
      </c>
      <c r="H24" s="2">
        <v>0</v>
      </c>
      <c r="I24" s="27" t="s">
        <v>134</v>
      </c>
    </row>
    <row r="25" spans="1:9" x14ac:dyDescent="0.25">
      <c r="A25" s="92" t="s">
        <v>33</v>
      </c>
      <c r="B25" s="97">
        <v>11346</v>
      </c>
      <c r="C25" s="97">
        <v>3793</v>
      </c>
      <c r="D25" s="97">
        <v>307</v>
      </c>
      <c r="E25" s="97">
        <v>38479</v>
      </c>
      <c r="F25" s="97">
        <v>16</v>
      </c>
      <c r="G25" s="86">
        <f t="shared" si="0"/>
        <v>53941</v>
      </c>
      <c r="H25" s="97">
        <v>6</v>
      </c>
      <c r="I25" s="27" t="s">
        <v>135</v>
      </c>
    </row>
    <row r="26" spans="1:9" x14ac:dyDescent="0.25">
      <c r="A26" s="45" t="s">
        <v>34</v>
      </c>
      <c r="B26" s="2">
        <v>574</v>
      </c>
      <c r="C26" s="2">
        <v>543</v>
      </c>
      <c r="D26" s="2">
        <v>3</v>
      </c>
      <c r="E26" s="2">
        <v>1511</v>
      </c>
      <c r="F26" s="2">
        <v>3</v>
      </c>
      <c r="G26" s="114">
        <f t="shared" si="0"/>
        <v>2634</v>
      </c>
      <c r="H26" s="2">
        <v>0</v>
      </c>
      <c r="I26" s="27" t="s">
        <v>136</v>
      </c>
    </row>
    <row r="27" spans="1:9" x14ac:dyDescent="0.25">
      <c r="A27" s="92" t="s">
        <v>35</v>
      </c>
      <c r="B27" s="97">
        <v>3486</v>
      </c>
      <c r="C27" s="97">
        <v>4826</v>
      </c>
      <c r="D27" s="97">
        <v>101</v>
      </c>
      <c r="E27" s="97">
        <v>9329</v>
      </c>
      <c r="F27" s="97">
        <v>15</v>
      </c>
      <c r="G27" s="86">
        <f t="shared" si="0"/>
        <v>17757</v>
      </c>
      <c r="H27" s="97">
        <v>1</v>
      </c>
      <c r="I27" s="27" t="s">
        <v>137</v>
      </c>
    </row>
    <row r="28" spans="1:9" x14ac:dyDescent="0.25">
      <c r="A28" s="45" t="s">
        <v>36</v>
      </c>
      <c r="B28" s="2">
        <v>3299</v>
      </c>
      <c r="C28" s="2">
        <v>2018</v>
      </c>
      <c r="D28" s="2">
        <v>283</v>
      </c>
      <c r="E28" s="2">
        <v>9367</v>
      </c>
      <c r="F28" s="2">
        <v>6</v>
      </c>
      <c r="G28" s="114">
        <f t="shared" si="0"/>
        <v>14973</v>
      </c>
      <c r="H28" s="2">
        <v>5</v>
      </c>
      <c r="I28" s="27" t="s">
        <v>138</v>
      </c>
    </row>
    <row r="29" spans="1:9" x14ac:dyDescent="0.25">
      <c r="A29" s="92" t="s">
        <v>37</v>
      </c>
      <c r="B29" s="97">
        <v>238</v>
      </c>
      <c r="C29" s="97">
        <v>137</v>
      </c>
      <c r="D29" s="97">
        <v>13</v>
      </c>
      <c r="E29" s="97">
        <v>618</v>
      </c>
      <c r="F29" s="97">
        <v>39</v>
      </c>
      <c r="G29" s="86">
        <f t="shared" si="0"/>
        <v>1045</v>
      </c>
      <c r="H29" s="97">
        <v>0</v>
      </c>
      <c r="I29" s="27" t="s">
        <v>139</v>
      </c>
    </row>
    <row r="30" spans="1:9" x14ac:dyDescent="0.25">
      <c r="A30" s="45" t="s">
        <v>38</v>
      </c>
      <c r="B30" s="2">
        <v>1959</v>
      </c>
      <c r="C30" s="2">
        <v>2008</v>
      </c>
      <c r="D30" s="2">
        <v>59</v>
      </c>
      <c r="E30" s="2">
        <v>8463</v>
      </c>
      <c r="F30" s="2">
        <v>11</v>
      </c>
      <c r="G30" s="114">
        <f t="shared" si="0"/>
        <v>12500</v>
      </c>
      <c r="H30" s="2">
        <v>0</v>
      </c>
      <c r="I30" s="27" t="s">
        <v>140</v>
      </c>
    </row>
    <row r="31" spans="1:9" x14ac:dyDescent="0.25">
      <c r="A31" s="92" t="s">
        <v>39</v>
      </c>
      <c r="B31" s="97">
        <v>1100</v>
      </c>
      <c r="C31" s="97">
        <v>1812</v>
      </c>
      <c r="D31" s="97">
        <v>43</v>
      </c>
      <c r="E31" s="97">
        <v>7684</v>
      </c>
      <c r="F31" s="97">
        <v>14</v>
      </c>
      <c r="G31" s="86">
        <f t="shared" si="0"/>
        <v>10653</v>
      </c>
      <c r="H31" s="97">
        <v>2</v>
      </c>
      <c r="I31" s="27" t="s">
        <v>141</v>
      </c>
    </row>
    <row r="32" spans="1:9" x14ac:dyDescent="0.25">
      <c r="A32" s="45" t="s">
        <v>40</v>
      </c>
      <c r="B32" s="2">
        <v>722</v>
      </c>
      <c r="C32" s="2">
        <v>647</v>
      </c>
      <c r="D32" s="2">
        <v>49</v>
      </c>
      <c r="E32" s="2">
        <v>8401</v>
      </c>
      <c r="F32" s="2">
        <v>4</v>
      </c>
      <c r="G32" s="114">
        <f t="shared" si="0"/>
        <v>9823</v>
      </c>
      <c r="H32" s="2">
        <v>0</v>
      </c>
      <c r="I32" s="27" t="s">
        <v>142</v>
      </c>
    </row>
    <row r="33" spans="1:9" x14ac:dyDescent="0.25">
      <c r="A33" s="92" t="s">
        <v>41</v>
      </c>
      <c r="B33" s="97">
        <v>564</v>
      </c>
      <c r="C33" s="97">
        <v>644</v>
      </c>
      <c r="D33" s="97">
        <v>13</v>
      </c>
      <c r="E33" s="97">
        <v>1565</v>
      </c>
      <c r="F33" s="97">
        <v>21</v>
      </c>
      <c r="G33" s="86">
        <f t="shared" si="0"/>
        <v>2807</v>
      </c>
      <c r="H33" s="97">
        <v>0</v>
      </c>
      <c r="I33" s="27" t="s">
        <v>143</v>
      </c>
    </row>
    <row r="34" spans="1:9" x14ac:dyDescent="0.25">
      <c r="A34" s="45" t="s">
        <v>42</v>
      </c>
      <c r="B34" s="2">
        <v>4254</v>
      </c>
      <c r="C34" s="2">
        <v>1961</v>
      </c>
      <c r="D34" s="2">
        <v>154</v>
      </c>
      <c r="E34" s="2">
        <v>18133</v>
      </c>
      <c r="F34" s="2">
        <v>16</v>
      </c>
      <c r="G34" s="114">
        <f t="shared" si="0"/>
        <v>24518</v>
      </c>
      <c r="H34" s="2">
        <v>0</v>
      </c>
      <c r="I34" s="27" t="s">
        <v>217</v>
      </c>
    </row>
    <row r="35" spans="1:9" x14ac:dyDescent="0.25">
      <c r="A35" s="92" t="s">
        <v>43</v>
      </c>
      <c r="B35" s="97">
        <v>574</v>
      </c>
      <c r="C35" s="97">
        <v>685</v>
      </c>
      <c r="D35" s="97">
        <v>20</v>
      </c>
      <c r="E35" s="97">
        <v>1644</v>
      </c>
      <c r="F35" s="97">
        <v>0</v>
      </c>
      <c r="G35" s="86">
        <f t="shared" si="0"/>
        <v>2923</v>
      </c>
      <c r="H35" s="97">
        <v>1</v>
      </c>
      <c r="I35" s="27" t="s">
        <v>144</v>
      </c>
    </row>
    <row r="36" spans="1:9" x14ac:dyDescent="0.25">
      <c r="A36" s="45" t="s">
        <v>44</v>
      </c>
      <c r="B36" s="2">
        <v>2018</v>
      </c>
      <c r="C36" s="2">
        <v>2949</v>
      </c>
      <c r="D36" s="2">
        <v>50</v>
      </c>
      <c r="E36" s="2">
        <v>12028</v>
      </c>
      <c r="F36" s="2">
        <v>20</v>
      </c>
      <c r="G36" s="114">
        <f t="shared" si="0"/>
        <v>17065</v>
      </c>
      <c r="H36" s="2">
        <v>1</v>
      </c>
      <c r="I36" s="27" t="s">
        <v>145</v>
      </c>
    </row>
    <row r="37" spans="1:9" x14ac:dyDescent="0.25">
      <c r="A37" s="92" t="s">
        <v>45</v>
      </c>
      <c r="B37" s="97">
        <v>707</v>
      </c>
      <c r="C37" s="97">
        <v>1149</v>
      </c>
      <c r="D37" s="97">
        <v>34</v>
      </c>
      <c r="E37" s="97">
        <v>2364</v>
      </c>
      <c r="F37" s="97">
        <v>4</v>
      </c>
      <c r="G37" s="86">
        <f t="shared" si="0"/>
        <v>4258</v>
      </c>
      <c r="H37" s="97">
        <v>0</v>
      </c>
      <c r="I37" s="27" t="s">
        <v>146</v>
      </c>
    </row>
    <row r="38" spans="1:9" x14ac:dyDescent="0.25">
      <c r="A38" s="45" t="s">
        <v>46</v>
      </c>
      <c r="B38" s="2">
        <v>121</v>
      </c>
      <c r="C38" s="2">
        <v>305</v>
      </c>
      <c r="D38" s="2">
        <v>2</v>
      </c>
      <c r="E38" s="2">
        <v>1817</v>
      </c>
      <c r="F38" s="2">
        <v>10</v>
      </c>
      <c r="G38" s="114">
        <f t="shared" si="0"/>
        <v>2255</v>
      </c>
      <c r="H38" s="2">
        <v>0</v>
      </c>
      <c r="I38" s="27" t="s">
        <v>147</v>
      </c>
    </row>
    <row r="39" spans="1:9" ht="7.5" customHeight="1" x14ac:dyDescent="0.25">
      <c r="A39" s="19"/>
      <c r="B39" s="26"/>
      <c r="C39" s="26"/>
      <c r="D39" s="26"/>
      <c r="E39" s="26"/>
      <c r="F39" s="26"/>
      <c r="G39" s="26"/>
      <c r="H39" s="54"/>
      <c r="I39" s="3"/>
    </row>
    <row r="40" spans="1:9" ht="20.25" customHeight="1" x14ac:dyDescent="0.25">
      <c r="A40" s="79" t="s">
        <v>63</v>
      </c>
      <c r="B40" s="80">
        <f t="shared" ref="B40:H40" si="1">SUM(B7:B38)</f>
        <v>107497</v>
      </c>
      <c r="C40" s="80">
        <f t="shared" si="1"/>
        <v>84560</v>
      </c>
      <c r="D40" s="80">
        <f t="shared" si="1"/>
        <v>3469</v>
      </c>
      <c r="E40" s="80">
        <f t="shared" si="1"/>
        <v>329371</v>
      </c>
      <c r="F40" s="80">
        <f t="shared" si="1"/>
        <v>775</v>
      </c>
      <c r="G40" s="80">
        <f t="shared" si="1"/>
        <v>525672</v>
      </c>
      <c r="H40" s="80">
        <f t="shared" si="1"/>
        <v>97</v>
      </c>
      <c r="I40" s="3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I41"/>
  <sheetViews>
    <sheetView zoomScaleNormal="100" workbookViewId="0">
      <selection activeCell="A64" sqref="A64"/>
    </sheetView>
  </sheetViews>
  <sheetFormatPr baseColWidth="10" defaultColWidth="11.42578125" defaultRowHeight="15" x14ac:dyDescent="0.25"/>
  <cols>
    <col min="1" max="1" width="20.42578125" style="3" customWidth="1"/>
    <col min="2" max="2" width="10" style="2" customWidth="1"/>
    <col min="3" max="3" width="9.7109375" style="2" customWidth="1"/>
    <col min="4" max="4" width="8.85546875" style="2" customWidth="1"/>
    <col min="5" max="5" width="9.5703125" style="2" customWidth="1"/>
    <col min="6" max="6" width="8.7109375" style="2" customWidth="1"/>
    <col min="7" max="7" width="11" style="2" customWidth="1"/>
    <col min="8" max="8" width="12.42578125" style="2" customWidth="1"/>
    <col min="9" max="9" width="5.85546875" style="2" customWidth="1"/>
    <col min="10" max="16384" width="11.42578125" style="3"/>
  </cols>
  <sheetData>
    <row r="2" spans="1:9" ht="17.25" x14ac:dyDescent="0.3">
      <c r="A2" s="13" t="s">
        <v>206</v>
      </c>
    </row>
    <row r="3" spans="1:9" ht="17.25" x14ac:dyDescent="0.3">
      <c r="A3" s="13" t="s">
        <v>183</v>
      </c>
    </row>
    <row r="5" spans="1:9" ht="18.75" customHeight="1" x14ac:dyDescent="0.25">
      <c r="A5" s="126" t="s">
        <v>165</v>
      </c>
      <c r="B5" s="132" t="s">
        <v>156</v>
      </c>
      <c r="C5" s="132"/>
      <c r="D5" s="132"/>
      <c r="E5" s="132"/>
      <c r="F5" s="132"/>
      <c r="G5" s="125" t="s">
        <v>63</v>
      </c>
      <c r="H5" s="125" t="s">
        <v>148</v>
      </c>
      <c r="I5" s="3"/>
    </row>
    <row r="6" spans="1:9" ht="18.75" customHeight="1" x14ac:dyDescent="0.25">
      <c r="A6" s="126"/>
      <c r="B6" s="80" t="s">
        <v>16</v>
      </c>
      <c r="C6" s="80" t="s">
        <v>15</v>
      </c>
      <c r="D6" s="80" t="s">
        <v>13</v>
      </c>
      <c r="E6" s="80" t="s">
        <v>14</v>
      </c>
      <c r="F6" s="80" t="s">
        <v>55</v>
      </c>
      <c r="G6" s="125"/>
      <c r="H6" s="125"/>
      <c r="I6" s="3"/>
    </row>
    <row r="7" spans="1:9" ht="7.5" customHeight="1" x14ac:dyDescent="0.25">
      <c r="A7" s="19"/>
      <c r="B7" s="26"/>
      <c r="C7" s="26"/>
      <c r="D7" s="26"/>
      <c r="E7" s="26"/>
      <c r="F7" s="26"/>
      <c r="G7" s="54"/>
      <c r="H7" s="54"/>
      <c r="I7" s="3"/>
    </row>
    <row r="8" spans="1:9" x14ac:dyDescent="0.25">
      <c r="A8" s="92" t="s">
        <v>17</v>
      </c>
      <c r="B8" s="97">
        <v>196</v>
      </c>
      <c r="C8" s="97">
        <v>295</v>
      </c>
      <c r="D8" s="97">
        <v>27</v>
      </c>
      <c r="E8" s="97">
        <v>1002</v>
      </c>
      <c r="F8" s="97">
        <v>12</v>
      </c>
      <c r="G8" s="86">
        <f t="shared" ref="G8:G39" si="0">SUM(B8:F8)</f>
        <v>1532</v>
      </c>
      <c r="H8" s="97">
        <v>5</v>
      </c>
      <c r="I8" s="27" t="s">
        <v>119</v>
      </c>
    </row>
    <row r="9" spans="1:9" x14ac:dyDescent="0.25">
      <c r="A9" s="45" t="s">
        <v>18</v>
      </c>
      <c r="B9" s="2">
        <v>136</v>
      </c>
      <c r="C9" s="2">
        <v>94</v>
      </c>
      <c r="D9" s="2">
        <v>6</v>
      </c>
      <c r="E9" s="2">
        <v>596</v>
      </c>
      <c r="F9" s="2">
        <v>19</v>
      </c>
      <c r="G9" s="114">
        <f t="shared" si="0"/>
        <v>851</v>
      </c>
      <c r="H9" s="2">
        <v>0</v>
      </c>
      <c r="I9" s="27" t="s">
        <v>120</v>
      </c>
    </row>
    <row r="10" spans="1:9" x14ac:dyDescent="0.25">
      <c r="A10" s="92" t="s">
        <v>19</v>
      </c>
      <c r="B10" s="97">
        <v>26</v>
      </c>
      <c r="C10" s="97">
        <v>25</v>
      </c>
      <c r="D10" s="97">
        <v>0</v>
      </c>
      <c r="E10" s="97">
        <v>210</v>
      </c>
      <c r="F10" s="97">
        <v>3</v>
      </c>
      <c r="G10" s="86">
        <f t="shared" si="0"/>
        <v>264</v>
      </c>
      <c r="H10" s="97">
        <v>0</v>
      </c>
      <c r="I10" s="27" t="s">
        <v>121</v>
      </c>
    </row>
    <row r="11" spans="1:9" x14ac:dyDescent="0.25">
      <c r="A11" s="45" t="s">
        <v>20</v>
      </c>
      <c r="B11" s="2">
        <v>41</v>
      </c>
      <c r="C11" s="2">
        <v>44</v>
      </c>
      <c r="D11" s="2">
        <v>5</v>
      </c>
      <c r="E11" s="2">
        <v>221</v>
      </c>
      <c r="F11" s="2">
        <v>2</v>
      </c>
      <c r="G11" s="114">
        <f t="shared" si="0"/>
        <v>313</v>
      </c>
      <c r="H11" s="2">
        <v>0</v>
      </c>
      <c r="I11" s="27" t="s">
        <v>216</v>
      </c>
    </row>
    <row r="12" spans="1:9" x14ac:dyDescent="0.25">
      <c r="A12" s="92" t="s">
        <v>23</v>
      </c>
      <c r="B12" s="97">
        <v>60</v>
      </c>
      <c r="C12" s="97">
        <v>47</v>
      </c>
      <c r="D12" s="97">
        <v>3</v>
      </c>
      <c r="E12" s="97">
        <v>311</v>
      </c>
      <c r="F12" s="97">
        <v>8</v>
      </c>
      <c r="G12" s="86">
        <f t="shared" si="0"/>
        <v>429</v>
      </c>
      <c r="H12" s="97">
        <v>0</v>
      </c>
      <c r="I12" s="27" t="s">
        <v>122</v>
      </c>
    </row>
    <row r="13" spans="1:9" x14ac:dyDescent="0.25">
      <c r="A13" s="45" t="s">
        <v>24</v>
      </c>
      <c r="B13" s="2">
        <v>216</v>
      </c>
      <c r="C13" s="2">
        <v>138</v>
      </c>
      <c r="D13" s="2">
        <v>4</v>
      </c>
      <c r="E13" s="2">
        <v>2675</v>
      </c>
      <c r="F13" s="2">
        <v>24</v>
      </c>
      <c r="G13" s="114">
        <f t="shared" si="0"/>
        <v>3057</v>
      </c>
      <c r="H13" s="2">
        <v>0</v>
      </c>
      <c r="I13" s="27" t="s">
        <v>123</v>
      </c>
    </row>
    <row r="14" spans="1:9" x14ac:dyDescent="0.25">
      <c r="A14" s="92" t="s">
        <v>213</v>
      </c>
      <c r="B14" s="97">
        <v>7934</v>
      </c>
      <c r="C14" s="97">
        <v>2836</v>
      </c>
      <c r="D14" s="97">
        <v>46</v>
      </c>
      <c r="E14" s="97">
        <v>7145</v>
      </c>
      <c r="F14" s="97">
        <v>12</v>
      </c>
      <c r="G14" s="86">
        <f t="shared" si="0"/>
        <v>17973</v>
      </c>
      <c r="H14" s="97">
        <v>279</v>
      </c>
      <c r="I14" s="27" t="s">
        <v>214</v>
      </c>
    </row>
    <row r="15" spans="1:9" x14ac:dyDescent="0.25">
      <c r="A15" s="45" t="s">
        <v>21</v>
      </c>
      <c r="B15" s="2">
        <v>247</v>
      </c>
      <c r="C15" s="2">
        <v>230</v>
      </c>
      <c r="D15" s="2">
        <v>4</v>
      </c>
      <c r="E15" s="2">
        <v>2693</v>
      </c>
      <c r="F15" s="2">
        <v>23</v>
      </c>
      <c r="G15" s="114">
        <f t="shared" si="0"/>
        <v>3197</v>
      </c>
      <c r="H15" s="2">
        <v>2</v>
      </c>
      <c r="I15" s="27" t="s">
        <v>124</v>
      </c>
    </row>
    <row r="16" spans="1:9" x14ac:dyDescent="0.25">
      <c r="A16" s="92" t="s">
        <v>22</v>
      </c>
      <c r="B16" s="97">
        <v>83</v>
      </c>
      <c r="C16" s="97">
        <v>31</v>
      </c>
      <c r="D16" s="97">
        <v>3</v>
      </c>
      <c r="E16" s="97">
        <v>764</v>
      </c>
      <c r="F16" s="97">
        <v>11</v>
      </c>
      <c r="G16" s="86">
        <f t="shared" si="0"/>
        <v>892</v>
      </c>
      <c r="H16" s="97">
        <v>0</v>
      </c>
      <c r="I16" s="27" t="s">
        <v>125</v>
      </c>
    </row>
    <row r="17" spans="1:9" x14ac:dyDescent="0.25">
      <c r="A17" s="45" t="s">
        <v>25</v>
      </c>
      <c r="B17" s="2">
        <v>59</v>
      </c>
      <c r="C17" s="2">
        <v>63</v>
      </c>
      <c r="D17" s="2">
        <v>0</v>
      </c>
      <c r="E17" s="2">
        <v>984</v>
      </c>
      <c r="F17" s="2">
        <v>1</v>
      </c>
      <c r="G17" s="114">
        <f t="shared" si="0"/>
        <v>1107</v>
      </c>
      <c r="H17" s="2">
        <v>2</v>
      </c>
      <c r="I17" s="27" t="s">
        <v>126</v>
      </c>
    </row>
    <row r="18" spans="1:9" x14ac:dyDescent="0.25">
      <c r="A18" s="92" t="s">
        <v>48</v>
      </c>
      <c r="B18" s="97">
        <v>921</v>
      </c>
      <c r="C18" s="97">
        <v>421</v>
      </c>
      <c r="D18" s="97">
        <v>8</v>
      </c>
      <c r="E18" s="97">
        <v>2124</v>
      </c>
      <c r="F18" s="97">
        <v>51</v>
      </c>
      <c r="G18" s="86">
        <f t="shared" si="0"/>
        <v>3525</v>
      </c>
      <c r="H18" s="97">
        <v>3</v>
      </c>
      <c r="I18" s="27" t="s">
        <v>127</v>
      </c>
    </row>
    <row r="19" spans="1:9" x14ac:dyDescent="0.25">
      <c r="A19" s="45" t="s">
        <v>26</v>
      </c>
      <c r="B19" s="2">
        <v>203</v>
      </c>
      <c r="C19" s="2">
        <v>388</v>
      </c>
      <c r="D19" s="2">
        <v>4</v>
      </c>
      <c r="E19" s="2">
        <v>3257</v>
      </c>
      <c r="F19" s="2">
        <v>10</v>
      </c>
      <c r="G19" s="114">
        <f t="shared" si="0"/>
        <v>3862</v>
      </c>
      <c r="H19" s="2">
        <v>12</v>
      </c>
      <c r="I19" s="27" t="s">
        <v>128</v>
      </c>
    </row>
    <row r="20" spans="1:9" x14ac:dyDescent="0.25">
      <c r="A20" s="92" t="s">
        <v>27</v>
      </c>
      <c r="B20" s="97">
        <v>27</v>
      </c>
      <c r="C20" s="97">
        <v>45</v>
      </c>
      <c r="D20" s="97">
        <v>1</v>
      </c>
      <c r="E20" s="97">
        <v>196</v>
      </c>
      <c r="F20" s="97">
        <v>14</v>
      </c>
      <c r="G20" s="86">
        <f t="shared" si="0"/>
        <v>283</v>
      </c>
      <c r="H20" s="97">
        <v>0</v>
      </c>
      <c r="I20" s="27" t="s">
        <v>129</v>
      </c>
    </row>
    <row r="21" spans="1:9" x14ac:dyDescent="0.25">
      <c r="A21" s="45" t="s">
        <v>28</v>
      </c>
      <c r="B21" s="2">
        <v>281</v>
      </c>
      <c r="C21" s="2">
        <v>206</v>
      </c>
      <c r="D21" s="2">
        <v>11</v>
      </c>
      <c r="E21" s="2">
        <v>1819</v>
      </c>
      <c r="F21" s="2">
        <v>3</v>
      </c>
      <c r="G21" s="114">
        <f t="shared" si="0"/>
        <v>2320</v>
      </c>
      <c r="H21" s="2">
        <v>0</v>
      </c>
      <c r="I21" s="27" t="s">
        <v>130</v>
      </c>
    </row>
    <row r="22" spans="1:9" x14ac:dyDescent="0.25">
      <c r="A22" s="92" t="s">
        <v>29</v>
      </c>
      <c r="B22" s="97">
        <v>511</v>
      </c>
      <c r="C22" s="97">
        <v>586</v>
      </c>
      <c r="D22" s="97">
        <v>14</v>
      </c>
      <c r="E22" s="97">
        <v>2685</v>
      </c>
      <c r="F22" s="97">
        <v>177</v>
      </c>
      <c r="G22" s="86">
        <f t="shared" si="0"/>
        <v>3973</v>
      </c>
      <c r="H22" s="97">
        <v>7</v>
      </c>
      <c r="I22" s="27" t="s">
        <v>131</v>
      </c>
    </row>
    <row r="23" spans="1:9" x14ac:dyDescent="0.25">
      <c r="A23" s="45" t="s">
        <v>30</v>
      </c>
      <c r="B23" s="2">
        <v>41</v>
      </c>
      <c r="C23" s="2">
        <v>84</v>
      </c>
      <c r="D23" s="2">
        <v>4</v>
      </c>
      <c r="E23" s="2">
        <v>545</v>
      </c>
      <c r="F23" s="2">
        <v>53</v>
      </c>
      <c r="G23" s="114">
        <f t="shared" si="0"/>
        <v>727</v>
      </c>
      <c r="H23" s="2">
        <v>0</v>
      </c>
      <c r="I23" s="27" t="s">
        <v>132</v>
      </c>
    </row>
    <row r="24" spans="1:9" x14ac:dyDescent="0.25">
      <c r="A24" s="92" t="s">
        <v>31</v>
      </c>
      <c r="B24" s="97">
        <v>30</v>
      </c>
      <c r="C24" s="97">
        <v>39</v>
      </c>
      <c r="D24" s="97">
        <v>9</v>
      </c>
      <c r="E24" s="97">
        <v>107</v>
      </c>
      <c r="F24" s="97">
        <v>8</v>
      </c>
      <c r="G24" s="86">
        <f t="shared" si="0"/>
        <v>193</v>
      </c>
      <c r="H24" s="97">
        <v>4</v>
      </c>
      <c r="I24" s="27" t="s">
        <v>133</v>
      </c>
    </row>
    <row r="25" spans="1:9" x14ac:dyDescent="0.25">
      <c r="A25" s="45" t="s">
        <v>32</v>
      </c>
      <c r="B25" s="2">
        <v>5</v>
      </c>
      <c r="C25" s="2">
        <v>15</v>
      </c>
      <c r="D25" s="2">
        <v>0</v>
      </c>
      <c r="E25" s="2">
        <v>58</v>
      </c>
      <c r="F25" s="2">
        <v>13</v>
      </c>
      <c r="G25" s="114">
        <f t="shared" si="0"/>
        <v>91</v>
      </c>
      <c r="H25" s="2">
        <v>0</v>
      </c>
      <c r="I25" s="27" t="s">
        <v>134</v>
      </c>
    </row>
    <row r="26" spans="1:9" x14ac:dyDescent="0.25">
      <c r="A26" s="92" t="s">
        <v>33</v>
      </c>
      <c r="B26" s="97">
        <v>1239</v>
      </c>
      <c r="C26" s="97">
        <v>1675</v>
      </c>
      <c r="D26" s="97">
        <v>27</v>
      </c>
      <c r="E26" s="97">
        <v>11031</v>
      </c>
      <c r="F26" s="97">
        <v>15</v>
      </c>
      <c r="G26" s="86">
        <f t="shared" si="0"/>
        <v>13987</v>
      </c>
      <c r="H26" s="97">
        <v>7</v>
      </c>
      <c r="I26" s="27" t="s">
        <v>135</v>
      </c>
    </row>
    <row r="27" spans="1:9" x14ac:dyDescent="0.25">
      <c r="A27" s="45" t="s">
        <v>34</v>
      </c>
      <c r="B27" s="2">
        <v>45</v>
      </c>
      <c r="C27" s="2">
        <v>22</v>
      </c>
      <c r="D27" s="2">
        <v>0</v>
      </c>
      <c r="E27" s="2">
        <v>340</v>
      </c>
      <c r="F27" s="2">
        <v>4</v>
      </c>
      <c r="G27" s="114">
        <f t="shared" si="0"/>
        <v>411</v>
      </c>
      <c r="H27" s="2">
        <v>0</v>
      </c>
      <c r="I27" s="27" t="s">
        <v>136</v>
      </c>
    </row>
    <row r="28" spans="1:9" x14ac:dyDescent="0.25">
      <c r="A28" s="92" t="s">
        <v>35</v>
      </c>
      <c r="B28" s="97">
        <v>247</v>
      </c>
      <c r="C28" s="97">
        <v>337</v>
      </c>
      <c r="D28" s="97">
        <v>51</v>
      </c>
      <c r="E28" s="97">
        <v>597</v>
      </c>
      <c r="F28" s="97">
        <v>8</v>
      </c>
      <c r="G28" s="86">
        <f t="shared" si="0"/>
        <v>1240</v>
      </c>
      <c r="H28" s="97">
        <v>0</v>
      </c>
      <c r="I28" s="27" t="s">
        <v>137</v>
      </c>
    </row>
    <row r="29" spans="1:9" x14ac:dyDescent="0.25">
      <c r="A29" s="45" t="s">
        <v>36</v>
      </c>
      <c r="B29" s="2">
        <v>212</v>
      </c>
      <c r="C29" s="2">
        <v>180</v>
      </c>
      <c r="D29" s="2">
        <v>1</v>
      </c>
      <c r="E29" s="2">
        <v>1363</v>
      </c>
      <c r="F29" s="2">
        <v>2</v>
      </c>
      <c r="G29" s="114">
        <f t="shared" si="0"/>
        <v>1758</v>
      </c>
      <c r="H29" s="2">
        <v>40</v>
      </c>
      <c r="I29" s="27" t="s">
        <v>138</v>
      </c>
    </row>
    <row r="30" spans="1:9" x14ac:dyDescent="0.25">
      <c r="A30" s="92" t="s">
        <v>37</v>
      </c>
      <c r="B30" s="97">
        <v>14</v>
      </c>
      <c r="C30" s="97">
        <v>72</v>
      </c>
      <c r="D30" s="97">
        <v>0</v>
      </c>
      <c r="E30" s="97">
        <v>81</v>
      </c>
      <c r="F30" s="97">
        <v>6</v>
      </c>
      <c r="G30" s="86">
        <f t="shared" si="0"/>
        <v>173</v>
      </c>
      <c r="H30" s="97">
        <v>0</v>
      </c>
      <c r="I30" s="27" t="s">
        <v>139</v>
      </c>
    </row>
    <row r="31" spans="1:9" x14ac:dyDescent="0.25">
      <c r="A31" s="45" t="s">
        <v>38</v>
      </c>
      <c r="B31" s="2">
        <v>153</v>
      </c>
      <c r="C31" s="2">
        <v>104</v>
      </c>
      <c r="D31" s="2">
        <v>10</v>
      </c>
      <c r="E31" s="2">
        <v>1184</v>
      </c>
      <c r="F31" s="2">
        <v>6</v>
      </c>
      <c r="G31" s="114">
        <f t="shared" si="0"/>
        <v>1457</v>
      </c>
      <c r="H31" s="2">
        <v>0</v>
      </c>
      <c r="I31" s="27" t="s">
        <v>140</v>
      </c>
    </row>
    <row r="32" spans="1:9" x14ac:dyDescent="0.25">
      <c r="A32" s="92" t="s">
        <v>39</v>
      </c>
      <c r="B32" s="97">
        <v>96</v>
      </c>
      <c r="C32" s="97">
        <v>257</v>
      </c>
      <c r="D32" s="97">
        <v>0</v>
      </c>
      <c r="E32" s="97">
        <v>634</v>
      </c>
      <c r="F32" s="97">
        <v>15</v>
      </c>
      <c r="G32" s="86">
        <f t="shared" si="0"/>
        <v>1002</v>
      </c>
      <c r="H32" s="97">
        <v>0</v>
      </c>
      <c r="I32" s="27" t="s">
        <v>141</v>
      </c>
    </row>
    <row r="33" spans="1:9" x14ac:dyDescent="0.25">
      <c r="A33" s="45" t="s">
        <v>40</v>
      </c>
      <c r="B33" s="2">
        <v>65</v>
      </c>
      <c r="C33" s="2">
        <v>127</v>
      </c>
      <c r="D33" s="2">
        <v>4</v>
      </c>
      <c r="E33" s="2">
        <v>922</v>
      </c>
      <c r="F33" s="2">
        <v>3</v>
      </c>
      <c r="G33" s="114">
        <f t="shared" si="0"/>
        <v>1121</v>
      </c>
      <c r="H33" s="2">
        <v>0</v>
      </c>
      <c r="I33" s="27" t="s">
        <v>142</v>
      </c>
    </row>
    <row r="34" spans="1:9" x14ac:dyDescent="0.25">
      <c r="A34" s="92" t="s">
        <v>41</v>
      </c>
      <c r="B34" s="97">
        <v>213</v>
      </c>
      <c r="C34" s="97">
        <v>149</v>
      </c>
      <c r="D34" s="97">
        <v>9</v>
      </c>
      <c r="E34" s="97">
        <v>1177</v>
      </c>
      <c r="F34" s="97">
        <v>37</v>
      </c>
      <c r="G34" s="86">
        <f t="shared" si="0"/>
        <v>1585</v>
      </c>
      <c r="H34" s="97">
        <v>57</v>
      </c>
      <c r="I34" s="27" t="s">
        <v>143</v>
      </c>
    </row>
    <row r="35" spans="1:9" x14ac:dyDescent="0.25">
      <c r="A35" s="45" t="s">
        <v>42</v>
      </c>
      <c r="B35" s="2">
        <v>661</v>
      </c>
      <c r="C35" s="2">
        <v>290</v>
      </c>
      <c r="D35" s="2">
        <v>9</v>
      </c>
      <c r="E35" s="2">
        <v>6601</v>
      </c>
      <c r="F35" s="2">
        <v>42</v>
      </c>
      <c r="G35" s="114">
        <f t="shared" si="0"/>
        <v>7603</v>
      </c>
      <c r="H35" s="2">
        <v>4</v>
      </c>
      <c r="I35" s="27" t="s">
        <v>217</v>
      </c>
    </row>
    <row r="36" spans="1:9" x14ac:dyDescent="0.25">
      <c r="A36" s="92" t="s">
        <v>43</v>
      </c>
      <c r="B36" s="97">
        <v>42</v>
      </c>
      <c r="C36" s="97">
        <v>19</v>
      </c>
      <c r="D36" s="97">
        <v>0</v>
      </c>
      <c r="E36" s="97">
        <v>50</v>
      </c>
      <c r="F36" s="97">
        <v>5</v>
      </c>
      <c r="G36" s="86">
        <f t="shared" si="0"/>
        <v>116</v>
      </c>
      <c r="H36" s="97">
        <v>0</v>
      </c>
      <c r="I36" s="27" t="s">
        <v>144</v>
      </c>
    </row>
    <row r="37" spans="1:9" x14ac:dyDescent="0.25">
      <c r="A37" s="45" t="s">
        <v>44</v>
      </c>
      <c r="B37" s="2">
        <v>307</v>
      </c>
      <c r="C37" s="2">
        <v>263</v>
      </c>
      <c r="D37" s="2">
        <v>16</v>
      </c>
      <c r="E37" s="2">
        <v>3863</v>
      </c>
      <c r="F37" s="2">
        <v>65</v>
      </c>
      <c r="G37" s="114">
        <f t="shared" si="0"/>
        <v>4514</v>
      </c>
      <c r="H37" s="2">
        <v>1</v>
      </c>
      <c r="I37" s="27" t="s">
        <v>145</v>
      </c>
    </row>
    <row r="38" spans="1:9" x14ac:dyDescent="0.25">
      <c r="A38" s="92" t="s">
        <v>45</v>
      </c>
      <c r="B38" s="97">
        <v>63</v>
      </c>
      <c r="C38" s="97">
        <v>93</v>
      </c>
      <c r="D38" s="97">
        <v>1</v>
      </c>
      <c r="E38" s="97">
        <v>458</v>
      </c>
      <c r="F38" s="97">
        <v>3</v>
      </c>
      <c r="G38" s="86">
        <f t="shared" si="0"/>
        <v>618</v>
      </c>
      <c r="H38" s="97">
        <v>0</v>
      </c>
      <c r="I38" s="27" t="s">
        <v>146</v>
      </c>
    </row>
    <row r="39" spans="1:9" x14ac:dyDescent="0.25">
      <c r="A39" s="45" t="s">
        <v>46</v>
      </c>
      <c r="B39" s="2">
        <v>26</v>
      </c>
      <c r="C39" s="2">
        <v>19</v>
      </c>
      <c r="D39" s="2">
        <v>1</v>
      </c>
      <c r="E39" s="2">
        <v>186</v>
      </c>
      <c r="F39" s="2">
        <v>12</v>
      </c>
      <c r="G39" s="114">
        <f t="shared" si="0"/>
        <v>244</v>
      </c>
      <c r="H39" s="2">
        <v>0</v>
      </c>
      <c r="I39" s="27" t="s">
        <v>147</v>
      </c>
    </row>
    <row r="40" spans="1:9" ht="11.25" customHeight="1" x14ac:dyDescent="0.25">
      <c r="A40" s="19"/>
      <c r="B40" s="54"/>
      <c r="C40" s="54"/>
      <c r="D40" s="54"/>
      <c r="E40" s="54"/>
      <c r="F40" s="54"/>
      <c r="G40" s="54"/>
      <c r="H40" s="54"/>
      <c r="I40" s="3"/>
    </row>
    <row r="41" spans="1:9" ht="19.5" customHeight="1" x14ac:dyDescent="0.25">
      <c r="A41" s="79" t="s">
        <v>63</v>
      </c>
      <c r="B41" s="80">
        <f t="shared" ref="B41:H41" si="1">SUM(B8:B39)</f>
        <v>14400</v>
      </c>
      <c r="C41" s="80">
        <f t="shared" si="1"/>
        <v>9194</v>
      </c>
      <c r="D41" s="80">
        <f t="shared" si="1"/>
        <v>278</v>
      </c>
      <c r="E41" s="80">
        <f t="shared" si="1"/>
        <v>55879</v>
      </c>
      <c r="F41" s="80">
        <f t="shared" si="1"/>
        <v>667</v>
      </c>
      <c r="G41" s="80">
        <f t="shared" si="1"/>
        <v>80418</v>
      </c>
      <c r="H41" s="80">
        <f t="shared" si="1"/>
        <v>423</v>
      </c>
      <c r="I41" s="3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2:P40"/>
  <sheetViews>
    <sheetView zoomScaleNormal="100" workbookViewId="0">
      <selection activeCell="C63" sqref="C63"/>
    </sheetView>
  </sheetViews>
  <sheetFormatPr baseColWidth="10" defaultColWidth="11.42578125" defaultRowHeight="15" x14ac:dyDescent="0.25"/>
  <cols>
    <col min="1" max="1" width="21" style="3" customWidth="1"/>
    <col min="2" max="2" width="7.85546875" style="2" customWidth="1"/>
    <col min="3" max="3" width="8.85546875" style="2" customWidth="1"/>
    <col min="4" max="4" width="8.42578125" style="2" customWidth="1"/>
    <col min="5" max="9" width="6.7109375" style="2" customWidth="1"/>
    <col min="10" max="11" width="5.5703125" style="2" customWidth="1"/>
    <col min="12" max="12" width="4.85546875" style="2" customWidth="1"/>
    <col min="13" max="13" width="10.85546875" style="2" customWidth="1"/>
    <col min="14" max="16384" width="11.42578125" style="3"/>
  </cols>
  <sheetData>
    <row r="2" spans="1:16" ht="17.25" x14ac:dyDescent="0.3">
      <c r="A2" s="13" t="s">
        <v>204</v>
      </c>
    </row>
    <row r="4" spans="1:16" ht="20.25" customHeight="1" x14ac:dyDescent="0.25">
      <c r="A4" s="126" t="s">
        <v>165</v>
      </c>
      <c r="B4" s="127" t="s">
        <v>157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5" t="s">
        <v>63</v>
      </c>
    </row>
    <row r="5" spans="1:16" ht="21.75" customHeight="1" x14ac:dyDescent="0.25">
      <c r="A5" s="126"/>
      <c r="B5" s="80" t="s">
        <v>4</v>
      </c>
      <c r="C5" s="80" t="s">
        <v>3</v>
      </c>
      <c r="D5" s="80" t="s">
        <v>2</v>
      </c>
      <c r="E5" s="80" t="s">
        <v>5</v>
      </c>
      <c r="F5" s="80" t="s">
        <v>6</v>
      </c>
      <c r="G5" s="80" t="s">
        <v>7</v>
      </c>
      <c r="H5" s="80" t="s">
        <v>8</v>
      </c>
      <c r="I5" s="80" t="s">
        <v>9</v>
      </c>
      <c r="J5" s="80" t="s">
        <v>10</v>
      </c>
      <c r="K5" s="80" t="s">
        <v>11</v>
      </c>
      <c r="L5" s="80" t="s">
        <v>12</v>
      </c>
      <c r="M5" s="125"/>
    </row>
    <row r="6" spans="1:16" ht="9.75" customHeight="1" x14ac:dyDescent="0.25">
      <c r="A6" s="19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P6" s="3" t="s">
        <v>99</v>
      </c>
    </row>
    <row r="7" spans="1:16" x14ac:dyDescent="0.25">
      <c r="A7" s="87" t="s">
        <v>17</v>
      </c>
      <c r="B7" s="88">
        <v>108</v>
      </c>
      <c r="C7" s="88">
        <v>10353</v>
      </c>
      <c r="D7" s="88">
        <v>1557</v>
      </c>
      <c r="E7" s="88">
        <v>10</v>
      </c>
      <c r="F7" s="88">
        <v>0</v>
      </c>
      <c r="G7" s="88">
        <v>2</v>
      </c>
      <c r="H7" s="88">
        <v>204</v>
      </c>
      <c r="I7" s="88">
        <v>36</v>
      </c>
      <c r="J7" s="88">
        <v>0</v>
      </c>
      <c r="K7" s="88">
        <v>0</v>
      </c>
      <c r="L7" s="88">
        <v>1</v>
      </c>
      <c r="M7" s="112">
        <f t="shared" ref="M7:M38" si="0">SUM(B7:L7)</f>
        <v>12271</v>
      </c>
      <c r="N7" s="27" t="s">
        <v>119</v>
      </c>
    </row>
    <row r="8" spans="1:16" x14ac:dyDescent="0.25">
      <c r="A8" s="44" t="s">
        <v>18</v>
      </c>
      <c r="B8" s="11">
        <v>113</v>
      </c>
      <c r="C8" s="11">
        <v>13308</v>
      </c>
      <c r="D8" s="11">
        <v>635</v>
      </c>
      <c r="E8" s="11">
        <v>14</v>
      </c>
      <c r="F8" s="11">
        <v>1</v>
      </c>
      <c r="G8" s="11">
        <v>8</v>
      </c>
      <c r="H8" s="11">
        <v>88</v>
      </c>
      <c r="I8" s="11">
        <v>5</v>
      </c>
      <c r="J8" s="11">
        <v>3</v>
      </c>
      <c r="K8" s="11">
        <v>0</v>
      </c>
      <c r="L8" s="11">
        <v>0</v>
      </c>
      <c r="M8" s="115">
        <f t="shared" si="0"/>
        <v>14175</v>
      </c>
      <c r="N8" s="27" t="s">
        <v>120</v>
      </c>
    </row>
    <row r="9" spans="1:16" x14ac:dyDescent="0.25">
      <c r="A9" s="87" t="s">
        <v>19</v>
      </c>
      <c r="B9" s="88">
        <v>13</v>
      </c>
      <c r="C9" s="88">
        <v>1088</v>
      </c>
      <c r="D9" s="88">
        <v>376</v>
      </c>
      <c r="E9" s="88">
        <v>3</v>
      </c>
      <c r="F9" s="88">
        <v>0</v>
      </c>
      <c r="G9" s="88">
        <v>0</v>
      </c>
      <c r="H9" s="88">
        <v>53</v>
      </c>
      <c r="I9" s="88">
        <v>3</v>
      </c>
      <c r="J9" s="88">
        <v>1</v>
      </c>
      <c r="K9" s="88">
        <v>0</v>
      </c>
      <c r="L9" s="88">
        <v>0</v>
      </c>
      <c r="M9" s="112">
        <f t="shared" si="0"/>
        <v>1537</v>
      </c>
      <c r="N9" s="27" t="s">
        <v>121</v>
      </c>
    </row>
    <row r="10" spans="1:16" x14ac:dyDescent="0.25">
      <c r="A10" s="44" t="s">
        <v>20</v>
      </c>
      <c r="B10" s="11">
        <v>3</v>
      </c>
      <c r="C10" s="11">
        <v>808</v>
      </c>
      <c r="D10" s="11">
        <v>290</v>
      </c>
      <c r="E10" s="11">
        <v>9</v>
      </c>
      <c r="F10" s="11">
        <v>1</v>
      </c>
      <c r="G10" s="11">
        <v>0</v>
      </c>
      <c r="H10" s="11">
        <v>12</v>
      </c>
      <c r="I10" s="11">
        <v>9</v>
      </c>
      <c r="J10" s="11">
        <v>1</v>
      </c>
      <c r="K10" s="11">
        <v>0</v>
      </c>
      <c r="L10" s="11">
        <v>0</v>
      </c>
      <c r="M10" s="115">
        <f t="shared" si="0"/>
        <v>1133</v>
      </c>
      <c r="N10" s="27" t="s">
        <v>216</v>
      </c>
    </row>
    <row r="11" spans="1:16" x14ac:dyDescent="0.25">
      <c r="A11" s="87" t="s">
        <v>23</v>
      </c>
      <c r="B11" s="88">
        <v>15</v>
      </c>
      <c r="C11" s="88">
        <v>2751</v>
      </c>
      <c r="D11" s="88">
        <v>1228</v>
      </c>
      <c r="E11" s="88">
        <v>3</v>
      </c>
      <c r="F11" s="88">
        <v>0</v>
      </c>
      <c r="G11" s="88">
        <v>0</v>
      </c>
      <c r="H11" s="88">
        <v>36</v>
      </c>
      <c r="I11" s="88">
        <v>14</v>
      </c>
      <c r="J11" s="88">
        <v>0</v>
      </c>
      <c r="K11" s="88">
        <v>0</v>
      </c>
      <c r="L11" s="88">
        <v>0</v>
      </c>
      <c r="M11" s="112">
        <f t="shared" si="0"/>
        <v>4047</v>
      </c>
      <c r="N11" s="27" t="s">
        <v>122</v>
      </c>
    </row>
    <row r="12" spans="1:16" x14ac:dyDescent="0.25">
      <c r="A12" s="44" t="s">
        <v>24</v>
      </c>
      <c r="B12" s="11">
        <v>71</v>
      </c>
      <c r="C12" s="11">
        <v>18248</v>
      </c>
      <c r="D12" s="11">
        <v>4107</v>
      </c>
      <c r="E12" s="11">
        <v>15</v>
      </c>
      <c r="F12" s="11">
        <v>2</v>
      </c>
      <c r="G12" s="11">
        <v>4</v>
      </c>
      <c r="H12" s="11">
        <v>9</v>
      </c>
      <c r="I12" s="11">
        <v>6</v>
      </c>
      <c r="J12" s="11">
        <v>1</v>
      </c>
      <c r="K12" s="11">
        <v>0</v>
      </c>
      <c r="L12" s="11">
        <v>0</v>
      </c>
      <c r="M12" s="115">
        <f t="shared" si="0"/>
        <v>22463</v>
      </c>
      <c r="N12" s="27" t="s">
        <v>123</v>
      </c>
    </row>
    <row r="13" spans="1:16" x14ac:dyDescent="0.25">
      <c r="A13" s="87" t="s">
        <v>213</v>
      </c>
      <c r="B13" s="88">
        <v>1361</v>
      </c>
      <c r="C13" s="88">
        <v>80133</v>
      </c>
      <c r="D13" s="88">
        <v>14310</v>
      </c>
      <c r="E13" s="88">
        <v>144</v>
      </c>
      <c r="F13" s="88">
        <v>10</v>
      </c>
      <c r="G13" s="88">
        <v>37</v>
      </c>
      <c r="H13" s="88">
        <v>467</v>
      </c>
      <c r="I13" s="88">
        <v>73</v>
      </c>
      <c r="J13" s="88">
        <v>39</v>
      </c>
      <c r="K13" s="88">
        <v>8</v>
      </c>
      <c r="L13" s="88">
        <v>16</v>
      </c>
      <c r="M13" s="112">
        <f t="shared" si="0"/>
        <v>96598</v>
      </c>
      <c r="N13" s="27" t="s">
        <v>214</v>
      </c>
    </row>
    <row r="14" spans="1:16" x14ac:dyDescent="0.25">
      <c r="A14" s="44" t="s">
        <v>21</v>
      </c>
      <c r="B14" s="11">
        <v>53</v>
      </c>
      <c r="C14" s="11">
        <v>19907</v>
      </c>
      <c r="D14" s="11">
        <v>5791</v>
      </c>
      <c r="E14" s="11">
        <v>24</v>
      </c>
      <c r="F14" s="11">
        <v>3</v>
      </c>
      <c r="G14" s="11">
        <v>14</v>
      </c>
      <c r="H14" s="11">
        <v>461</v>
      </c>
      <c r="I14" s="11">
        <v>60</v>
      </c>
      <c r="J14" s="11">
        <v>1</v>
      </c>
      <c r="K14" s="11">
        <v>0</v>
      </c>
      <c r="L14" s="11">
        <v>1</v>
      </c>
      <c r="M14" s="115">
        <f t="shared" si="0"/>
        <v>26315</v>
      </c>
      <c r="N14" s="27" t="s">
        <v>124</v>
      </c>
    </row>
    <row r="15" spans="1:16" x14ac:dyDescent="0.25">
      <c r="A15" s="87" t="s">
        <v>22</v>
      </c>
      <c r="B15" s="88">
        <v>35</v>
      </c>
      <c r="C15" s="88">
        <v>6325</v>
      </c>
      <c r="D15" s="88">
        <v>766</v>
      </c>
      <c r="E15" s="88">
        <v>13</v>
      </c>
      <c r="F15" s="88">
        <v>1</v>
      </c>
      <c r="G15" s="88">
        <v>0</v>
      </c>
      <c r="H15" s="88">
        <v>27</v>
      </c>
      <c r="I15" s="88">
        <v>2</v>
      </c>
      <c r="J15" s="88">
        <v>0</v>
      </c>
      <c r="K15" s="88">
        <v>0</v>
      </c>
      <c r="L15" s="88">
        <v>0</v>
      </c>
      <c r="M15" s="112">
        <f t="shared" si="0"/>
        <v>7169</v>
      </c>
      <c r="N15" s="27" t="s">
        <v>125</v>
      </c>
    </row>
    <row r="16" spans="1:16" x14ac:dyDescent="0.25">
      <c r="A16" s="44" t="s">
        <v>25</v>
      </c>
      <c r="B16" s="11">
        <v>33</v>
      </c>
      <c r="C16" s="11">
        <v>7000</v>
      </c>
      <c r="D16" s="11">
        <v>3029</v>
      </c>
      <c r="E16" s="11">
        <v>110</v>
      </c>
      <c r="F16" s="11">
        <v>24</v>
      </c>
      <c r="G16" s="11">
        <v>23</v>
      </c>
      <c r="H16" s="11">
        <v>10</v>
      </c>
      <c r="I16" s="11">
        <v>13</v>
      </c>
      <c r="J16" s="11">
        <v>9</v>
      </c>
      <c r="K16" s="11">
        <v>6</v>
      </c>
      <c r="L16" s="11">
        <v>11</v>
      </c>
      <c r="M16" s="115">
        <f t="shared" si="0"/>
        <v>10268</v>
      </c>
      <c r="N16" s="27" t="s">
        <v>126</v>
      </c>
    </row>
    <row r="17" spans="1:14" x14ac:dyDescent="0.25">
      <c r="A17" s="87" t="s">
        <v>48</v>
      </c>
      <c r="B17" s="88">
        <v>185</v>
      </c>
      <c r="C17" s="88">
        <v>21287</v>
      </c>
      <c r="D17" s="88">
        <v>3800</v>
      </c>
      <c r="E17" s="88">
        <v>10</v>
      </c>
      <c r="F17" s="88">
        <v>0</v>
      </c>
      <c r="G17" s="88">
        <v>0</v>
      </c>
      <c r="H17" s="88">
        <v>242</v>
      </c>
      <c r="I17" s="88">
        <v>47</v>
      </c>
      <c r="J17" s="88">
        <v>1</v>
      </c>
      <c r="K17" s="88">
        <v>0</v>
      </c>
      <c r="L17" s="88">
        <v>0</v>
      </c>
      <c r="M17" s="112">
        <f t="shared" si="0"/>
        <v>25572</v>
      </c>
      <c r="N17" s="27" t="s">
        <v>127</v>
      </c>
    </row>
    <row r="18" spans="1:14" x14ac:dyDescent="0.25">
      <c r="A18" s="44" t="s">
        <v>26</v>
      </c>
      <c r="B18" s="11">
        <v>176</v>
      </c>
      <c r="C18" s="11">
        <v>23813</v>
      </c>
      <c r="D18" s="11">
        <v>4203</v>
      </c>
      <c r="E18" s="11">
        <v>15</v>
      </c>
      <c r="F18" s="11">
        <v>1</v>
      </c>
      <c r="G18" s="11">
        <v>2</v>
      </c>
      <c r="H18" s="11">
        <v>107</v>
      </c>
      <c r="I18" s="11">
        <v>19</v>
      </c>
      <c r="J18" s="11">
        <v>0</v>
      </c>
      <c r="K18" s="11">
        <v>0</v>
      </c>
      <c r="L18" s="11">
        <v>0</v>
      </c>
      <c r="M18" s="115">
        <f t="shared" si="0"/>
        <v>28336</v>
      </c>
      <c r="N18" s="27" t="s">
        <v>128</v>
      </c>
    </row>
    <row r="19" spans="1:14" x14ac:dyDescent="0.25">
      <c r="A19" s="87" t="s">
        <v>27</v>
      </c>
      <c r="B19" s="88">
        <v>19</v>
      </c>
      <c r="C19" s="88">
        <v>914</v>
      </c>
      <c r="D19" s="88">
        <v>1046</v>
      </c>
      <c r="E19" s="88">
        <v>1</v>
      </c>
      <c r="F19" s="88">
        <v>0</v>
      </c>
      <c r="G19" s="88">
        <v>1</v>
      </c>
      <c r="H19" s="88">
        <v>9</v>
      </c>
      <c r="I19" s="88">
        <v>2</v>
      </c>
      <c r="J19" s="88">
        <v>0</v>
      </c>
      <c r="K19" s="88">
        <v>0</v>
      </c>
      <c r="L19" s="88">
        <v>0</v>
      </c>
      <c r="M19" s="112">
        <f t="shared" si="0"/>
        <v>1992</v>
      </c>
      <c r="N19" s="27" t="s">
        <v>129</v>
      </c>
    </row>
    <row r="20" spans="1:14" x14ac:dyDescent="0.25">
      <c r="A20" s="44" t="s">
        <v>28</v>
      </c>
      <c r="B20" s="11">
        <v>60</v>
      </c>
      <c r="C20" s="11">
        <v>12899</v>
      </c>
      <c r="D20" s="11">
        <v>6524</v>
      </c>
      <c r="E20" s="11">
        <v>22</v>
      </c>
      <c r="F20" s="11">
        <v>2</v>
      </c>
      <c r="G20" s="11">
        <v>9</v>
      </c>
      <c r="H20" s="11">
        <v>11</v>
      </c>
      <c r="I20" s="11">
        <v>7</v>
      </c>
      <c r="J20" s="11">
        <v>14</v>
      </c>
      <c r="K20" s="11">
        <v>0</v>
      </c>
      <c r="L20" s="11">
        <v>6</v>
      </c>
      <c r="M20" s="115">
        <f t="shared" si="0"/>
        <v>19554</v>
      </c>
      <c r="N20" s="27" t="s">
        <v>130</v>
      </c>
    </row>
    <row r="21" spans="1:14" x14ac:dyDescent="0.25">
      <c r="A21" s="87" t="s">
        <v>29</v>
      </c>
      <c r="B21" s="88">
        <v>319</v>
      </c>
      <c r="C21" s="88">
        <v>29704</v>
      </c>
      <c r="D21" s="88">
        <v>9738</v>
      </c>
      <c r="E21" s="88">
        <v>29</v>
      </c>
      <c r="F21" s="88">
        <v>3</v>
      </c>
      <c r="G21" s="88">
        <v>0</v>
      </c>
      <c r="H21" s="88">
        <v>74</v>
      </c>
      <c r="I21" s="88">
        <v>18</v>
      </c>
      <c r="J21" s="88">
        <v>3</v>
      </c>
      <c r="K21" s="88">
        <v>0</v>
      </c>
      <c r="L21" s="88">
        <v>0</v>
      </c>
      <c r="M21" s="112">
        <f t="shared" si="0"/>
        <v>39888</v>
      </c>
      <c r="N21" s="27" t="s">
        <v>131</v>
      </c>
    </row>
    <row r="22" spans="1:14" x14ac:dyDescent="0.25">
      <c r="A22" s="44" t="s">
        <v>30</v>
      </c>
      <c r="B22" s="11">
        <v>52</v>
      </c>
      <c r="C22" s="11">
        <v>11363</v>
      </c>
      <c r="D22" s="11">
        <v>3117</v>
      </c>
      <c r="E22" s="11">
        <v>3</v>
      </c>
      <c r="F22" s="11">
        <v>1</v>
      </c>
      <c r="G22" s="11">
        <v>1</v>
      </c>
      <c r="H22" s="11">
        <v>32</v>
      </c>
      <c r="I22" s="11">
        <v>7</v>
      </c>
      <c r="J22" s="11">
        <v>0</v>
      </c>
      <c r="K22" s="11">
        <v>0</v>
      </c>
      <c r="L22" s="11">
        <v>0</v>
      </c>
      <c r="M22" s="115">
        <f>SUM(B22:L22)</f>
        <v>14576</v>
      </c>
      <c r="N22" s="27" t="s">
        <v>132</v>
      </c>
    </row>
    <row r="23" spans="1:14" x14ac:dyDescent="0.25">
      <c r="A23" s="87" t="s">
        <v>31</v>
      </c>
      <c r="B23" s="88">
        <v>254</v>
      </c>
      <c r="C23" s="88">
        <v>2783</v>
      </c>
      <c r="D23" s="88">
        <v>782</v>
      </c>
      <c r="E23" s="88">
        <v>1</v>
      </c>
      <c r="F23" s="88">
        <v>0</v>
      </c>
      <c r="G23" s="88">
        <v>0</v>
      </c>
      <c r="H23" s="88">
        <v>22</v>
      </c>
      <c r="I23" s="88">
        <v>9</v>
      </c>
      <c r="J23" s="88">
        <v>0</v>
      </c>
      <c r="K23" s="88">
        <v>0</v>
      </c>
      <c r="L23" s="88">
        <v>0</v>
      </c>
      <c r="M23" s="112">
        <f t="shared" si="0"/>
        <v>3851</v>
      </c>
      <c r="N23" s="27" t="s">
        <v>133</v>
      </c>
    </row>
    <row r="24" spans="1:14" x14ac:dyDescent="0.25">
      <c r="A24" s="44" t="s">
        <v>32</v>
      </c>
      <c r="B24" s="11">
        <v>2</v>
      </c>
      <c r="C24" s="11">
        <v>394</v>
      </c>
      <c r="D24" s="11">
        <v>267</v>
      </c>
      <c r="E24" s="11">
        <v>0</v>
      </c>
      <c r="F24" s="11">
        <v>0</v>
      </c>
      <c r="G24" s="11">
        <v>0</v>
      </c>
      <c r="H24" s="11">
        <v>4</v>
      </c>
      <c r="I24" s="11">
        <v>2</v>
      </c>
      <c r="J24" s="11">
        <v>0</v>
      </c>
      <c r="K24" s="11">
        <v>0</v>
      </c>
      <c r="L24" s="11">
        <v>0</v>
      </c>
      <c r="M24" s="115">
        <f t="shared" si="0"/>
        <v>669</v>
      </c>
      <c r="N24" s="27" t="s">
        <v>134</v>
      </c>
    </row>
    <row r="25" spans="1:14" x14ac:dyDescent="0.25">
      <c r="A25" s="87" t="s">
        <v>33</v>
      </c>
      <c r="B25" s="88">
        <v>603</v>
      </c>
      <c r="C25" s="88">
        <v>87129</v>
      </c>
      <c r="D25" s="88">
        <v>15650</v>
      </c>
      <c r="E25" s="88">
        <v>86</v>
      </c>
      <c r="F25" s="88">
        <v>10</v>
      </c>
      <c r="G25" s="88">
        <v>21</v>
      </c>
      <c r="H25" s="88">
        <v>280</v>
      </c>
      <c r="I25" s="88">
        <v>83</v>
      </c>
      <c r="J25" s="88">
        <v>17</v>
      </c>
      <c r="K25" s="88">
        <v>0</v>
      </c>
      <c r="L25" s="88">
        <v>0</v>
      </c>
      <c r="M25" s="112">
        <f t="shared" si="0"/>
        <v>103879</v>
      </c>
      <c r="N25" s="27" t="s">
        <v>135</v>
      </c>
    </row>
    <row r="26" spans="1:14" x14ac:dyDescent="0.25">
      <c r="A26" s="44" t="s">
        <v>34</v>
      </c>
      <c r="B26" s="11">
        <v>3</v>
      </c>
      <c r="C26" s="11">
        <v>2043</v>
      </c>
      <c r="D26" s="11">
        <v>854</v>
      </c>
      <c r="E26" s="11">
        <v>2</v>
      </c>
      <c r="F26" s="11">
        <v>0</v>
      </c>
      <c r="G26" s="11">
        <v>0</v>
      </c>
      <c r="H26" s="11">
        <v>11</v>
      </c>
      <c r="I26" s="11">
        <v>7</v>
      </c>
      <c r="J26" s="11">
        <v>10</v>
      </c>
      <c r="K26" s="11">
        <v>0</v>
      </c>
      <c r="L26" s="11">
        <v>0</v>
      </c>
      <c r="M26" s="115">
        <f t="shared" si="0"/>
        <v>2930</v>
      </c>
      <c r="N26" s="27" t="s">
        <v>136</v>
      </c>
    </row>
    <row r="27" spans="1:14" x14ac:dyDescent="0.25">
      <c r="A27" s="87" t="s">
        <v>35</v>
      </c>
      <c r="B27" s="88">
        <v>110</v>
      </c>
      <c r="C27" s="88">
        <v>8902</v>
      </c>
      <c r="D27" s="88">
        <v>4223</v>
      </c>
      <c r="E27" s="88">
        <v>5</v>
      </c>
      <c r="F27" s="88">
        <v>0</v>
      </c>
      <c r="G27" s="88">
        <v>2</v>
      </c>
      <c r="H27" s="88">
        <v>138</v>
      </c>
      <c r="I27" s="88">
        <v>60</v>
      </c>
      <c r="J27" s="88">
        <v>0</v>
      </c>
      <c r="K27" s="88">
        <v>0</v>
      </c>
      <c r="L27" s="88">
        <v>0</v>
      </c>
      <c r="M27" s="112">
        <f t="shared" si="0"/>
        <v>13440</v>
      </c>
      <c r="N27" s="27" t="s">
        <v>137</v>
      </c>
    </row>
    <row r="28" spans="1:14" x14ac:dyDescent="0.25">
      <c r="A28" s="44" t="s">
        <v>36</v>
      </c>
      <c r="B28" s="11">
        <v>788</v>
      </c>
      <c r="C28" s="11">
        <v>13563</v>
      </c>
      <c r="D28" s="11">
        <v>2208</v>
      </c>
      <c r="E28" s="11">
        <v>10</v>
      </c>
      <c r="F28" s="11">
        <v>1</v>
      </c>
      <c r="G28" s="11">
        <v>8</v>
      </c>
      <c r="H28" s="11">
        <v>39</v>
      </c>
      <c r="I28" s="11">
        <v>8</v>
      </c>
      <c r="J28" s="11">
        <v>0</v>
      </c>
      <c r="K28" s="11">
        <v>0</v>
      </c>
      <c r="L28" s="11">
        <v>0</v>
      </c>
      <c r="M28" s="115">
        <f t="shared" si="0"/>
        <v>16625</v>
      </c>
      <c r="N28" s="27" t="s">
        <v>138</v>
      </c>
    </row>
    <row r="29" spans="1:14" x14ac:dyDescent="0.25">
      <c r="A29" s="87" t="s">
        <v>37</v>
      </c>
      <c r="B29" s="88">
        <v>2</v>
      </c>
      <c r="C29" s="88">
        <v>592</v>
      </c>
      <c r="D29" s="88">
        <v>201</v>
      </c>
      <c r="E29" s="88">
        <v>3</v>
      </c>
      <c r="F29" s="88">
        <v>0</v>
      </c>
      <c r="G29" s="88">
        <v>0</v>
      </c>
      <c r="H29" s="88">
        <v>47</v>
      </c>
      <c r="I29" s="88">
        <v>10</v>
      </c>
      <c r="J29" s="88">
        <v>6</v>
      </c>
      <c r="K29" s="88">
        <v>0</v>
      </c>
      <c r="L29" s="88">
        <v>0</v>
      </c>
      <c r="M29" s="112">
        <f t="shared" si="0"/>
        <v>861</v>
      </c>
      <c r="N29" s="27" t="s">
        <v>139</v>
      </c>
    </row>
    <row r="30" spans="1:14" x14ac:dyDescent="0.25">
      <c r="A30" s="44" t="s">
        <v>38</v>
      </c>
      <c r="B30" s="11">
        <v>36</v>
      </c>
      <c r="C30" s="11">
        <v>10942</v>
      </c>
      <c r="D30" s="11">
        <v>3782</v>
      </c>
      <c r="E30" s="11">
        <v>5</v>
      </c>
      <c r="F30" s="11">
        <v>2</v>
      </c>
      <c r="G30" s="11">
        <v>0</v>
      </c>
      <c r="H30" s="11">
        <v>11</v>
      </c>
      <c r="I30" s="11">
        <v>6</v>
      </c>
      <c r="J30" s="11">
        <v>2</v>
      </c>
      <c r="K30" s="11">
        <v>0</v>
      </c>
      <c r="L30" s="11">
        <v>1</v>
      </c>
      <c r="M30" s="115">
        <f t="shared" si="0"/>
        <v>14787</v>
      </c>
      <c r="N30" s="27" t="s">
        <v>140</v>
      </c>
    </row>
    <row r="31" spans="1:14" x14ac:dyDescent="0.25">
      <c r="A31" s="87" t="s">
        <v>39</v>
      </c>
      <c r="B31" s="88">
        <v>55</v>
      </c>
      <c r="C31" s="88">
        <v>12306</v>
      </c>
      <c r="D31" s="88">
        <v>1769</v>
      </c>
      <c r="E31" s="88">
        <v>7</v>
      </c>
      <c r="F31" s="88">
        <v>0</v>
      </c>
      <c r="G31" s="88">
        <v>0</v>
      </c>
      <c r="H31" s="88">
        <v>31</v>
      </c>
      <c r="I31" s="88">
        <v>6</v>
      </c>
      <c r="J31" s="88">
        <v>0</v>
      </c>
      <c r="K31" s="88">
        <v>0</v>
      </c>
      <c r="L31" s="88">
        <v>0</v>
      </c>
      <c r="M31" s="112">
        <f t="shared" si="0"/>
        <v>14174</v>
      </c>
      <c r="N31" s="27" t="s">
        <v>141</v>
      </c>
    </row>
    <row r="32" spans="1:14" x14ac:dyDescent="0.25">
      <c r="A32" s="44" t="s">
        <v>40</v>
      </c>
      <c r="B32" s="11">
        <v>30</v>
      </c>
      <c r="C32" s="11">
        <v>11359</v>
      </c>
      <c r="D32" s="11">
        <v>1938</v>
      </c>
      <c r="E32" s="11">
        <v>9</v>
      </c>
      <c r="F32" s="11">
        <v>0</v>
      </c>
      <c r="G32" s="11">
        <v>0</v>
      </c>
      <c r="H32" s="11">
        <v>25</v>
      </c>
      <c r="I32" s="11">
        <v>17</v>
      </c>
      <c r="J32" s="11">
        <v>1</v>
      </c>
      <c r="K32" s="11">
        <v>0</v>
      </c>
      <c r="L32" s="11">
        <v>0</v>
      </c>
      <c r="M32" s="115">
        <f t="shared" si="0"/>
        <v>13379</v>
      </c>
      <c r="N32" s="27" t="s">
        <v>142</v>
      </c>
    </row>
    <row r="33" spans="1:14" x14ac:dyDescent="0.25">
      <c r="A33" s="87" t="s">
        <v>41</v>
      </c>
      <c r="B33" s="88">
        <v>31</v>
      </c>
      <c r="C33" s="88">
        <v>2321</v>
      </c>
      <c r="D33" s="88">
        <v>1477</v>
      </c>
      <c r="E33" s="88">
        <v>20</v>
      </c>
      <c r="F33" s="88">
        <v>1</v>
      </c>
      <c r="G33" s="88">
        <v>0</v>
      </c>
      <c r="H33" s="88">
        <v>117</v>
      </c>
      <c r="I33" s="88">
        <v>78</v>
      </c>
      <c r="J33" s="88">
        <v>1</v>
      </c>
      <c r="K33" s="88">
        <v>0</v>
      </c>
      <c r="L33" s="88">
        <v>0</v>
      </c>
      <c r="M33" s="112">
        <f t="shared" si="0"/>
        <v>4046</v>
      </c>
      <c r="N33" s="27" t="s">
        <v>143</v>
      </c>
    </row>
    <row r="34" spans="1:14" x14ac:dyDescent="0.25">
      <c r="A34" s="44" t="s">
        <v>42</v>
      </c>
      <c r="B34" s="11">
        <v>52</v>
      </c>
      <c r="C34" s="11">
        <v>31528</v>
      </c>
      <c r="D34" s="11">
        <v>7402</v>
      </c>
      <c r="E34" s="11">
        <v>114</v>
      </c>
      <c r="F34" s="11">
        <v>25</v>
      </c>
      <c r="G34" s="11">
        <v>9</v>
      </c>
      <c r="H34" s="11">
        <v>149</v>
      </c>
      <c r="I34" s="11">
        <v>56</v>
      </c>
      <c r="J34" s="11">
        <v>22</v>
      </c>
      <c r="K34" s="11">
        <v>3</v>
      </c>
      <c r="L34" s="11">
        <v>20</v>
      </c>
      <c r="M34" s="115">
        <f t="shared" si="0"/>
        <v>39380</v>
      </c>
      <c r="N34" s="27" t="s">
        <v>217</v>
      </c>
    </row>
    <row r="35" spans="1:14" x14ac:dyDescent="0.25">
      <c r="A35" s="87" t="s">
        <v>43</v>
      </c>
      <c r="B35" s="88">
        <v>18</v>
      </c>
      <c r="C35" s="88">
        <v>1365</v>
      </c>
      <c r="D35" s="88">
        <v>669</v>
      </c>
      <c r="E35" s="88">
        <v>0</v>
      </c>
      <c r="F35" s="88">
        <v>0</v>
      </c>
      <c r="G35" s="88">
        <v>1</v>
      </c>
      <c r="H35" s="88">
        <v>69</v>
      </c>
      <c r="I35" s="88">
        <v>19</v>
      </c>
      <c r="J35" s="88">
        <v>3</v>
      </c>
      <c r="K35" s="88">
        <v>0</v>
      </c>
      <c r="L35" s="88">
        <v>0</v>
      </c>
      <c r="M35" s="112">
        <f t="shared" si="0"/>
        <v>2144</v>
      </c>
      <c r="N35" s="27" t="s">
        <v>144</v>
      </c>
    </row>
    <row r="36" spans="1:14" x14ac:dyDescent="0.25">
      <c r="A36" s="44" t="s">
        <v>44</v>
      </c>
      <c r="B36" s="11">
        <v>137</v>
      </c>
      <c r="C36" s="11">
        <v>23998</v>
      </c>
      <c r="D36" s="11">
        <v>5645</v>
      </c>
      <c r="E36" s="11">
        <v>44</v>
      </c>
      <c r="F36" s="11">
        <v>3</v>
      </c>
      <c r="G36" s="11">
        <v>3</v>
      </c>
      <c r="H36" s="11">
        <v>61</v>
      </c>
      <c r="I36" s="11">
        <v>21</v>
      </c>
      <c r="J36" s="11">
        <v>1</v>
      </c>
      <c r="K36" s="11">
        <v>0</v>
      </c>
      <c r="L36" s="11">
        <v>0</v>
      </c>
      <c r="M36" s="115">
        <f t="shared" si="0"/>
        <v>29913</v>
      </c>
      <c r="N36" s="27" t="s">
        <v>145</v>
      </c>
    </row>
    <row r="37" spans="1:14" x14ac:dyDescent="0.25">
      <c r="A37" s="87" t="s">
        <v>45</v>
      </c>
      <c r="B37" s="88">
        <v>49</v>
      </c>
      <c r="C37" s="88">
        <v>4646</v>
      </c>
      <c r="D37" s="88">
        <v>770</v>
      </c>
      <c r="E37" s="88">
        <v>5</v>
      </c>
      <c r="F37" s="88">
        <v>0</v>
      </c>
      <c r="G37" s="88">
        <v>0</v>
      </c>
      <c r="H37" s="88">
        <v>50</v>
      </c>
      <c r="I37" s="88">
        <v>16</v>
      </c>
      <c r="J37" s="88">
        <v>0</v>
      </c>
      <c r="K37" s="88">
        <v>0</v>
      </c>
      <c r="L37" s="88">
        <v>0</v>
      </c>
      <c r="M37" s="112">
        <f t="shared" si="0"/>
        <v>5536</v>
      </c>
      <c r="N37" s="27" t="s">
        <v>146</v>
      </c>
    </row>
    <row r="38" spans="1:14" x14ac:dyDescent="0.25">
      <c r="A38" s="44" t="s">
        <v>46</v>
      </c>
      <c r="B38" s="11">
        <v>2</v>
      </c>
      <c r="C38" s="11">
        <v>1859</v>
      </c>
      <c r="D38" s="11">
        <v>1054</v>
      </c>
      <c r="E38" s="11">
        <v>3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0</v>
      </c>
      <c r="L38" s="11">
        <v>0</v>
      </c>
      <c r="M38" s="115">
        <f t="shared" si="0"/>
        <v>2935</v>
      </c>
      <c r="N38" s="27" t="s">
        <v>147</v>
      </c>
    </row>
    <row r="39" spans="1:14" ht="9.75" customHeight="1" x14ac:dyDescent="0.25">
      <c r="A39" s="19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4" ht="24.75" customHeight="1" x14ac:dyDescent="0.25">
      <c r="A40" s="79" t="s">
        <v>63</v>
      </c>
      <c r="B40" s="80">
        <f t="shared" ref="B40:M40" si="1">SUM(B7:B38)</f>
        <v>4788</v>
      </c>
      <c r="C40" s="80">
        <f t="shared" si="1"/>
        <v>475631</v>
      </c>
      <c r="D40" s="80">
        <f t="shared" si="1"/>
        <v>109208</v>
      </c>
      <c r="E40" s="80">
        <f t="shared" si="1"/>
        <v>739</v>
      </c>
      <c r="F40" s="80">
        <f t="shared" si="1"/>
        <v>91</v>
      </c>
      <c r="G40" s="80">
        <f t="shared" si="1"/>
        <v>145</v>
      </c>
      <c r="H40" s="80">
        <f t="shared" si="1"/>
        <v>2907</v>
      </c>
      <c r="I40" s="80">
        <f t="shared" si="1"/>
        <v>725</v>
      </c>
      <c r="J40" s="80">
        <f t="shared" si="1"/>
        <v>136</v>
      </c>
      <c r="K40" s="80">
        <f t="shared" si="1"/>
        <v>17</v>
      </c>
      <c r="L40" s="80">
        <f t="shared" si="1"/>
        <v>56</v>
      </c>
      <c r="M40" s="80">
        <f t="shared" si="1"/>
        <v>594443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Administrador</cp:lastModifiedBy>
  <cp:lastPrinted>2010-04-27T01:13:13Z</cp:lastPrinted>
  <dcterms:created xsi:type="dcterms:W3CDTF">2008-04-22T17:23:47Z</dcterms:created>
  <dcterms:modified xsi:type="dcterms:W3CDTF">2022-06-30T17:13:32Z</dcterms:modified>
</cp:coreProperties>
</file>