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florviv\Documents\Estadística\Estadística Básica 2021\"/>
    </mc:Choice>
  </mc:AlternateContent>
  <xr:revisionPtr revIDLastSave="0" documentId="13_ncr:1_{0D650ED1-E70F-4D1C-A590-F5CD0899D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.1" sheetId="1" r:id="rId1"/>
    <sheet name="6.2" sheetId="2" r:id="rId2"/>
    <sheet name="6.3" sheetId="3" r:id="rId3"/>
    <sheet name="6.4" sheetId="6" r:id="rId4"/>
    <sheet name="6.5" sheetId="7" r:id="rId5"/>
    <sheet name="6.6" sheetId="4" r:id="rId6"/>
  </sheets>
  <externalReferences>
    <externalReference r:id="rId7"/>
  </externalReferences>
  <definedNames>
    <definedName name="HypDateTimeFormat">"dd/mm/yy HH:MM:SS"</definedName>
    <definedName name="HypIntgFormat">"###0"</definedName>
    <definedName name="HypRealFormat">"#,##0.#####"</definedName>
    <definedName name="R_FlotaActivaTP_Capematerno" localSheetId="3">#REF!</definedName>
    <definedName name="R_FlotaActivaTP_Capematerno" localSheetId="4">#REF!</definedName>
    <definedName name="R_FlotaActivaTP_Capematerno">#REF!</definedName>
    <definedName name="R_FlotaActivaTP_Capepaterno" localSheetId="3">#REF!</definedName>
    <definedName name="R_FlotaActivaTP_Capepaterno" localSheetId="4">#REF!</definedName>
    <definedName name="R_FlotaActivaTP_Capepaterno">#REF!</definedName>
    <definedName name="R_FlotaActivaTP_Ccodpostal" localSheetId="3">#REF!</definedName>
    <definedName name="R_FlotaActivaTP_Ccodpostal" localSheetId="4">#REF!</definedName>
    <definedName name="R_FlotaActivaTP_Ccodpostal">#REF!</definedName>
    <definedName name="R_FlotaActivaTP_Ccoloniabarrio" localSheetId="3">#REF!</definedName>
    <definedName name="R_FlotaActivaTP_Ccoloniabarrio" localSheetId="4">#REF!</definedName>
    <definedName name="R_FlotaActivaTP_Ccoloniabarrio">#REF!</definedName>
    <definedName name="R_FlotaActivaTP_Cdescripcion" localSheetId="3">#REF!</definedName>
    <definedName name="R_FlotaActivaTP_Cdescripcion" localSheetId="4">#REF!</definedName>
    <definedName name="R_FlotaActivaTP_Cdescripcion">#REF!</definedName>
    <definedName name="R_FlotaActivaTP_Cdescripcion2" localSheetId="3">#REF!</definedName>
    <definedName name="R_FlotaActivaTP_Cdescripcion2" localSheetId="4">#REF!</definedName>
    <definedName name="R_FlotaActivaTP_Cdescripcion2">#REF!</definedName>
    <definedName name="R_FlotaActivaTP_Cdescripcion3" localSheetId="3">#REF!</definedName>
    <definedName name="R_FlotaActivaTP_Cdescripcion3" localSheetId="4">#REF!</definedName>
    <definedName name="R_FlotaActivaTP_Cdescripcion3">#REF!</definedName>
    <definedName name="R_FlotaActivaTP_Cdescripcion4" localSheetId="3">#REF!</definedName>
    <definedName name="R_FlotaActivaTP_Cdescripcion4" localSheetId="4">#REF!</definedName>
    <definedName name="R_FlotaActivaTP_Cdescripcion4">#REF!</definedName>
    <definedName name="R_FlotaActivaTP_Cdireccion" localSheetId="3">#REF!</definedName>
    <definedName name="R_FlotaActivaTP_Cdireccion" localSheetId="4">#REF!</definedName>
    <definedName name="R_FlotaActivaTP_Cdireccion">#REF!</definedName>
    <definedName name="R_FlotaActivaTP_Cdscclase" localSheetId="3">#REF!</definedName>
    <definedName name="R_FlotaActivaTP_Cdscclase" localSheetId="4">#REF!</definedName>
    <definedName name="R_FlotaActivaTP_Cdscclase">#REF!</definedName>
    <definedName name="R_FlotaActivaTP_Cdsccorta" localSheetId="3">#REF!</definedName>
    <definedName name="R_FlotaActivaTP_Cdsccorta" localSheetId="4">#REF!</definedName>
    <definedName name="R_FlotaActivaTP_Cdsccorta">#REF!</definedName>
    <definedName name="R_FlotaActivaTP_Cdsccsct" localSheetId="3">#REF!</definedName>
    <definedName name="R_FlotaActivaTP_Cdsccsct" localSheetId="4">#REF!</definedName>
    <definedName name="R_FlotaActivaTP_Cdsccsct">#REF!</definedName>
    <definedName name="R_FlotaActivaTP_Cdscdepartamento" localSheetId="3">#REF!</definedName>
    <definedName name="R_FlotaActivaTP_Cdscdepartamento" localSheetId="4">#REF!</definedName>
    <definedName name="R_FlotaActivaTP_Cdscdepartamento">#REF!</definedName>
    <definedName name="R_FlotaActivaTP_Cdscmarca" localSheetId="3">#REF!</definedName>
    <definedName name="R_FlotaActivaTP_Cdscmarca" localSheetId="4">#REF!</definedName>
    <definedName name="R_FlotaActivaTP_Cdscmarca">#REF!</definedName>
    <definedName name="R_FlotaActivaTP_Cdsctipo" localSheetId="3">#REF!</definedName>
    <definedName name="R_FlotaActivaTP_Cdsctipo" localSheetId="4">#REF!</definedName>
    <definedName name="R_FlotaActivaTP_Cdsctipo">#REF!</definedName>
    <definedName name="R_FlotaActivaTP_Cdsctipotramite" localSheetId="3">#REF!</definedName>
    <definedName name="R_FlotaActivaTP_Cdsctipotramite" localSheetId="4">#REF!</definedName>
    <definedName name="R_FlotaActivaTP_Cdsctipotramite">#REF!</definedName>
    <definedName name="R_FlotaActivaTP_Cniv" localSheetId="3">#REF!</definedName>
    <definedName name="R_FlotaActivaTP_Cniv" localSheetId="4">#REF!</definedName>
    <definedName name="R_FlotaActivaTP_Cniv">#REF!</definedName>
    <definedName name="R_FlotaActivaTP_Cnombre" localSheetId="3">#REF!</definedName>
    <definedName name="R_FlotaActivaTP_Cnombre" localSheetId="4">#REF!</definedName>
    <definedName name="R_FlotaActivaTP_Cnombre">#REF!</definedName>
    <definedName name="R_FlotaActivaTP_CNOMBREEMPRESA" localSheetId="3">#REF!</definedName>
    <definedName name="R_FlotaActivaTP_CNOMBREEMPRESA" localSheetId="4">#REF!</definedName>
    <definedName name="R_FlotaActivaTP_CNOMBREEMPRESA">#REF!</definedName>
    <definedName name="R_FlotaActivaTP_Cnumero" localSheetId="3">#REF!</definedName>
    <definedName name="R_FlotaActivaTP_Cnumero" localSheetId="4">#REF!</definedName>
    <definedName name="R_FlotaActivaTP_Cnumero">#REF!</definedName>
    <definedName name="R_FlotaActivaTP_Cplacaestatal" localSheetId="3">#REF!</definedName>
    <definedName name="R_FlotaActivaTP_Cplacaestatal" localSheetId="4">#REF!</definedName>
    <definedName name="R_FlotaActivaTP_Cplacaestatal">#REF!</definedName>
    <definedName name="R_FlotaActivaTP_Crazonsocial" localSheetId="3">#REF!</definedName>
    <definedName name="R_FlotaActivaTP_Crazonsocial" localSheetId="4">#REF!</definedName>
    <definedName name="R_FlotaActivaTP_Crazonsocial">#REF!</definedName>
    <definedName name="R_FlotaActivaTP_Crfc" localSheetId="3">#REF!</definedName>
    <definedName name="R_FlotaActivaTP_Crfc" localSheetId="4">#REF!</definedName>
    <definedName name="R_FlotaActivaTP_Crfc">#REF!</definedName>
    <definedName name="R_FlotaActivaTP_CSIT_PLACA" localSheetId="3">#REF!</definedName>
    <definedName name="R_FlotaActivaTP_CSIT_PLACA" localSheetId="4">#REF!</definedName>
    <definedName name="R_FlotaActivaTP_CSIT_PLACA">#REF!</definedName>
    <definedName name="R_FlotaActivaTP_Ctipopermisionario" localSheetId="3">#REF!</definedName>
    <definedName name="R_FlotaActivaTP_Ctipopermisionario" localSheetId="4">#REF!</definedName>
    <definedName name="R_FlotaActivaTP_Ctipopermisionario">#REF!</definedName>
    <definedName name="R_FlotaActivaTP_Ctiposervicio" localSheetId="3">#REF!</definedName>
    <definedName name="R_FlotaActivaTP_Ctiposervicio" localSheetId="4">#REF!</definedName>
    <definedName name="R_FlotaActivaTP_Ctiposervicio">#REF!</definedName>
    <definedName name="R_FlotaActivaTP_Cunidad" localSheetId="3">#REF!</definedName>
    <definedName name="R_FlotaActivaTP_Cunidad" localSheetId="4">#REF!</definedName>
    <definedName name="R_FlotaActivaTP_Cunidad">#REF!</definedName>
    <definedName name="R_FlotaActivaTP_Dalto" localSheetId="3">#REF!</definedName>
    <definedName name="R_FlotaActivaTP_Dalto" localSheetId="4">#REF!</definedName>
    <definedName name="R_FlotaActivaTP_Dalto">#REF!</definedName>
    <definedName name="R_FlotaActivaTP_Dancho" localSheetId="3">#REF!</definedName>
    <definedName name="R_FlotaActivaTP_Dancho" localSheetId="4">#REF!</definedName>
    <definedName name="R_FlotaActivaTP_Dancho">#REF!</definedName>
    <definedName name="R_FlotaActivaTP_Dcapacidad" localSheetId="3">#REF!</definedName>
    <definedName name="R_FlotaActivaTP_Dcapacidad" localSheetId="4">#REF!</definedName>
    <definedName name="R_FlotaActivaTP_Dcapacidad">#REF!</definedName>
    <definedName name="R_FlotaActivaTP_Dlargo" localSheetId="3">#REF!</definedName>
    <definedName name="R_FlotaActivaTP_Dlargo" localSheetId="4">#REF!</definedName>
    <definedName name="R_FlotaActivaTP_Dlargo">#REF!</definedName>
    <definedName name="R_FlotaActivaTP_Dtaltaensistema" localSheetId="3">#REF!</definedName>
    <definedName name="R_FlotaActivaTP_Dtaltaensistema" localSheetId="4">#REF!</definedName>
    <definedName name="R_FlotaActivaTP_Dtaltaensistema">#REF!</definedName>
    <definedName name="R_FlotaActivaTP_Icveempresa" localSheetId="3">#REF!</definedName>
    <definedName name="R_FlotaActivaTP_Icveempresa" localSheetId="4">#REF!</definedName>
    <definedName name="R_FlotaActivaTP_Icveempresa">#REF!</definedName>
    <definedName name="R_FlotaActivaTP_Icvetramite" localSheetId="3">#REF!</definedName>
    <definedName name="R_FlotaActivaTP_Icvetramite" localSheetId="4">#REF!</definedName>
    <definedName name="R_FlotaActivaTP_Icvetramite">#REF!</definedName>
    <definedName name="R_FlotaActivaTP_Icveunidadescapaci" localSheetId="3">#REF!</definedName>
    <definedName name="R_FlotaActivaTP_Icveunidadescapaci" localSheetId="4">#REF!</definedName>
    <definedName name="R_FlotaActivaTP_Icveunidadescapaci">#REF!</definedName>
    <definedName name="R_FlotaActivaTP_Icvevehiculo" localSheetId="3">#REF!</definedName>
    <definedName name="R_FlotaActivaTP_Icvevehiculo" localSheetId="4">#REF!</definedName>
    <definedName name="R_FlotaActivaTP_Icvevehiculo">#REF!</definedName>
    <definedName name="R_FlotaActivaTP_Imodelo" localSheetId="3">#REF!</definedName>
    <definedName name="R_FlotaActivaTP_Imodelo" localSheetId="4">#REF!</definedName>
    <definedName name="R_FlotaActivaTP_Imodelo">#REF!</definedName>
    <definedName name="R_FlotaActivaTP_Lactiva" localSheetId="3">#REF!</definedName>
    <definedName name="R_FlotaActivaTP_Lactiva" localSheetId="4">#REF!</definedName>
    <definedName name="R_FlotaActivaTP_Lactiva">#REF!</definedName>
    <definedName name="Resultados_Capematerno" localSheetId="3">[1]Resultados!#REF!</definedName>
    <definedName name="Resultados_Capematerno" localSheetId="4">[1]Resultados!#REF!</definedName>
    <definedName name="Resultados_Capematerno">[1]Resultados!#REF!</definedName>
    <definedName name="Resultados_Capepaterno" localSheetId="3">[1]Resultados!#REF!</definedName>
    <definedName name="Resultados_Capepaterno" localSheetId="4">[1]Resultados!#REF!</definedName>
    <definedName name="Resultados_Capepaterno">[1]Resultados!#REF!</definedName>
    <definedName name="Resultados_Ctipopermisionario2" localSheetId="3">[1]Resultados!#REF!</definedName>
    <definedName name="Resultados_Ctipopermisionario2" localSheetId="4">[1]Resultados!#REF!</definedName>
    <definedName name="Resultados_Ctipopermisionario2">[1]Resultados!#REF!</definedName>
    <definedName name="Resultados_nombre" localSheetId="3">[1]Resultados!#REF!</definedName>
    <definedName name="Resultados_nombre" localSheetId="4">[1]Resultados!#REF!</definedName>
    <definedName name="Resultados_nombre">[1]Resultados!#REF!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F39" i="4" l="1"/>
  <c r="E39" i="4"/>
  <c r="D39" i="4"/>
  <c r="C39" i="4"/>
  <c r="B39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E14" i="7"/>
  <c r="F8" i="7" s="1"/>
  <c r="C14" i="7"/>
  <c r="D12" i="7" s="1"/>
  <c r="B12" i="6"/>
  <c r="C9" i="6" s="1"/>
  <c r="L40" i="3"/>
  <c r="K40" i="3"/>
  <c r="J40" i="3"/>
  <c r="I40" i="3"/>
  <c r="H40" i="3"/>
  <c r="G40" i="3"/>
  <c r="F40" i="3"/>
  <c r="E40" i="3"/>
  <c r="D40" i="3"/>
  <c r="C40" i="3"/>
  <c r="B40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C14" i="2"/>
  <c r="D12" i="2" s="1"/>
  <c r="C27" i="1"/>
  <c r="C21" i="1"/>
  <c r="C8" i="1"/>
  <c r="D8" i="7" l="1"/>
  <c r="D6" i="7"/>
  <c r="D10" i="7"/>
  <c r="C6" i="6"/>
  <c r="F12" i="2"/>
  <c r="F10" i="2"/>
  <c r="F6" i="2"/>
  <c r="F6" i="7"/>
  <c r="F12" i="7"/>
  <c r="F10" i="7"/>
  <c r="C7" i="6"/>
  <c r="C10" i="6"/>
  <c r="M40" i="3"/>
  <c r="D8" i="2"/>
  <c r="C14" i="1"/>
  <c r="C31" i="1" s="1"/>
  <c r="D6" i="2"/>
  <c r="D10" i="2"/>
  <c r="C8" i="6"/>
  <c r="G39" i="4"/>
  <c r="C12" i="6" l="1"/>
  <c r="F14" i="7"/>
  <c r="D14" i="7"/>
  <c r="F14" i="2"/>
  <c r="D14" i="2"/>
  <c r="D27" i="1"/>
  <c r="D14" i="1"/>
  <c r="D21" i="1"/>
  <c r="D8" i="1"/>
  <c r="D31" i="1" l="1"/>
</calcChain>
</file>

<file path=xl/sharedStrings.xml><?xml version="1.0" encoding="utf-8"?>
<sst xmlns="http://schemas.openxmlformats.org/spreadsheetml/2006/main" count="239" uniqueCount="136">
  <si>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</si>
  <si>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</si>
  <si>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</si>
  <si>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</si>
  <si>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</si>
  <si>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</si>
  <si>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</si>
  <si>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</si>
  <si>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</si>
  <si>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</si>
  <si>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</si>
  <si>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</si>
  <si>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</si>
  <si>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</si>
  <si>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</si>
  <si>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</si>
  <si>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</si>
  <si>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</si>
  <si>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</si>
  <si>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</si>
  <si>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</si>
  <si>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</si>
  <si>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</si>
  <si>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</si>
  <si>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</si>
  <si>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</si>
  <si>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</si>
  <si>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</si>
  <si>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</si>
  <si>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</si>
  <si>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</si>
  <si>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</si>
  <si>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</si>
  <si>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</si>
  <si>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</si>
  <si>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</si>
  <si>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Semirremolque de seis ejes</t>
  </si>
  <si>
    <t>Tipo de Vehículo</t>
  </si>
  <si>
    <t>Autobús</t>
  </si>
  <si>
    <t>Automóvil</t>
  </si>
  <si>
    <t>Camioneta</t>
  </si>
  <si>
    <t>Minibús o Microbús</t>
  </si>
  <si>
    <t xml:space="preserve">Total </t>
  </si>
  <si>
    <t>Aguascalientes</t>
  </si>
  <si>
    <t>AGS</t>
  </si>
  <si>
    <t>Baja California</t>
  </si>
  <si>
    <t>BC</t>
  </si>
  <si>
    <t>Baja California Sur</t>
  </si>
  <si>
    <t>BCS</t>
  </si>
  <si>
    <t>Campeche</t>
  </si>
  <si>
    <t>Chiapas</t>
  </si>
  <si>
    <t>CHIS</t>
  </si>
  <si>
    <t>Chihuahua</t>
  </si>
  <si>
    <t>CHIH</t>
  </si>
  <si>
    <t>Coahuila</t>
  </si>
  <si>
    <t>COAH</t>
  </si>
  <si>
    <t>Colima</t>
  </si>
  <si>
    <t>COL</t>
  </si>
  <si>
    <t>Durango</t>
  </si>
  <si>
    <t>DGO</t>
  </si>
  <si>
    <t>Guanajuato</t>
  </si>
  <si>
    <t>GTO</t>
  </si>
  <si>
    <t>Guerrero</t>
  </si>
  <si>
    <t>GRO</t>
  </si>
  <si>
    <t>Hidalgo</t>
  </si>
  <si>
    <t>HGO</t>
  </si>
  <si>
    <t>Jalisco</t>
  </si>
  <si>
    <t>JAL</t>
  </si>
  <si>
    <t>Estado de México</t>
  </si>
  <si>
    <t>MEX</t>
  </si>
  <si>
    <t>Michoacán</t>
  </si>
  <si>
    <t>MICH</t>
  </si>
  <si>
    <t>Morelos</t>
  </si>
  <si>
    <t>MOR</t>
  </si>
  <si>
    <t>Nayarit</t>
  </si>
  <si>
    <t>NAY</t>
  </si>
  <si>
    <t>Nuevo León</t>
  </si>
  <si>
    <t>NL</t>
  </si>
  <si>
    <t>Oaxaca</t>
  </si>
  <si>
    <t>OAX</t>
  </si>
  <si>
    <t>Puebla</t>
  </si>
  <si>
    <t>PUE</t>
  </si>
  <si>
    <t>Querétaro</t>
  </si>
  <si>
    <t>QRO</t>
  </si>
  <si>
    <t>Quintana Roo</t>
  </si>
  <si>
    <t>QROO</t>
  </si>
  <si>
    <t>San Luis Potosí</t>
  </si>
  <si>
    <t>SLP</t>
  </si>
  <si>
    <t>Sinaloa</t>
  </si>
  <si>
    <t>SIN</t>
  </si>
  <si>
    <t>Sonora</t>
  </si>
  <si>
    <t>SON</t>
  </si>
  <si>
    <t>Tabasco</t>
  </si>
  <si>
    <t>TAB</t>
  </si>
  <si>
    <t>Tamaulipas</t>
  </si>
  <si>
    <t>Tlaxcala</t>
  </si>
  <si>
    <t>TLAX</t>
  </si>
  <si>
    <t>Veracruz</t>
  </si>
  <si>
    <t>VER</t>
  </si>
  <si>
    <t>Yucatán</t>
  </si>
  <si>
    <t>YUC</t>
  </si>
  <si>
    <t>Zacatecas</t>
  </si>
  <si>
    <t>ZAC</t>
  </si>
  <si>
    <t>Total Nacional</t>
  </si>
  <si>
    <t>Entidad Federativa</t>
  </si>
  <si>
    <t>S</t>
  </si>
  <si>
    <t>R</t>
  </si>
  <si>
    <t>6. Transporte Privado</t>
  </si>
  <si>
    <t>6.1 Parque Vehicular  del Autotransporte de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</si>
  <si>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</si>
  <si>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</si>
  <si>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</si>
  <si>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</si>
  <si>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</si>
  <si>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</si>
  <si>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</si>
  <si>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S-4</t>
  </si>
  <si>
    <t>R-2</t>
  </si>
  <si>
    <t>R-3</t>
  </si>
  <si>
    <t>C-3</t>
  </si>
  <si>
    <t>S-5</t>
  </si>
  <si>
    <t>S-6</t>
  </si>
  <si>
    <t>R-4</t>
  </si>
  <si>
    <t>R-5</t>
  </si>
  <si>
    <t>R-6</t>
  </si>
  <si>
    <t>más de 100</t>
  </si>
  <si>
    <t>Ciudad de México</t>
  </si>
  <si>
    <t>CDMX</t>
  </si>
  <si>
    <t>CAMP</t>
  </si>
  <si>
    <t>TAMS</t>
  </si>
  <si>
    <t>Midibús</t>
  </si>
  <si>
    <t>6.6 Parque Vehicular del Transporte Terrestre de Pasajeros, excepto por Ferrocarril según Clase de Vehículo y Entidad Federativa</t>
  </si>
  <si>
    <t>6.4 Parque Vehicular del Transporte Terrestre de Pasajeros, excepto por Ferrocarril por Clase de Vehículo</t>
  </si>
  <si>
    <t>6.3 Parque Vehicular del Autotransporte de Carga por Clase de Vehículo y Entidad Federativa</t>
  </si>
  <si>
    <t>6.2 Estructura Empresarial del Autotransporte  de Carga</t>
  </si>
  <si>
    <t>6.5 Estructura Empresarial del Transporte de Pasajeros, excepto por Ferrocarril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</si>
</sst>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5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0" fontId="20" fillId="33" borderId="0" xfId="42" applyFont="1" applyFill="1" applyBorder="1"/>
    <xf numFmtId="0" fontId="1" fillId="33" borderId="0" xfId="42" applyFont="1" applyFill="1" applyBorder="1"/>
    <xf numFmtId="0" fontId="17" fillId="0" borderId="0" xfId="0" applyFont="1"/>
    <xf numFmtId="3" fontId="0" fillId="0" borderId="0" xfId="0" applyNumberForma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3" fontId="20" fillId="0" borderId="0" xfId="42" applyNumberFormat="1" applyFont="1" applyFill="1" applyBorder="1" applyAlignment="1">
      <alignment horizontal="center"/>
    </xf>
    <xf numFmtId="165" fontId="20" fillId="0" borderId="0" xfId="42" applyNumberFormat="1" applyFont="1" applyFill="1" applyBorder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3" fontId="0" fillId="33" borderId="0" xfId="0" applyNumberFormat="1" applyFill="1" applyAlignment="1">
      <alignment horizontal="center"/>
    </xf>
    <xf numFmtId="0" fontId="23" fillId="33" borderId="0" xfId="0" applyNumberFormat="1" applyFont="1" applyFill="1" applyBorder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33" borderId="0" xfId="0" applyFont="1" applyFill="1"/>
    <xf numFmtId="3" fontId="21" fillId="33" borderId="0" xfId="0" applyNumberFormat="1" applyFont="1" applyFill="1" applyAlignment="1">
      <alignment horizontal="center"/>
    </xf>
    <xf numFmtId="0" fontId="0" fillId="0" borderId="0" xfId="0" applyAlignment="1"/>
    <xf numFmtId="2" fontId="0" fillId="0" borderId="0" xfId="0" applyNumberFormat="1" applyAlignment="1"/>
    <xf numFmtId="0" fontId="19" fillId="34" borderId="0" xfId="26" applyFont="1" applyFill="1" applyAlignment="1">
      <alignment horizontal="center" vertical="center" wrapText="1"/>
    </xf>
    <xf numFmtId="3" fontId="19" fillId="34" borderId="0" xfId="26" applyNumberFormat="1" applyFont="1" applyFill="1" applyAlignment="1">
      <alignment horizontal="center" vertical="center" wrapText="1"/>
    </xf>
    <xf numFmtId="0" fontId="19" fillId="34" borderId="0" xfId="26" applyFont="1" applyFill="1" applyAlignment="1">
      <alignment horizontal="center"/>
    </xf>
    <xf numFmtId="3" fontId="19" fillId="34" borderId="0" xfId="26" applyNumberFormat="1" applyFont="1" applyFill="1" applyAlignment="1">
      <alignment horizontal="center"/>
    </xf>
    <xf numFmtId="0" fontId="16" fillId="35" borderId="0" xfId="28" applyFont="1" applyFill="1" applyAlignment="1">
      <alignment horizontal="center"/>
    </xf>
    <xf numFmtId="3" fontId="16" fillId="35" borderId="0" xfId="28" applyNumberFormat="1" applyFont="1" applyFill="1" applyAlignment="1">
      <alignment horizontal="center"/>
    </xf>
    <xf numFmtId="0" fontId="23" fillId="35" borderId="0" xfId="0" applyFont="1" applyFill="1" applyBorder="1"/>
    <xf numFmtId="0" fontId="23" fillId="35" borderId="0" xfId="0" applyNumberFormat="1" applyFont="1" applyFill="1" applyBorder="1" applyAlignment="1">
      <alignment horizontal="center" vertical="center"/>
    </xf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35" borderId="0" xfId="0" applyFont="1" applyFill="1"/>
    <xf numFmtId="3" fontId="0" fillId="35" borderId="0" xfId="0" applyNumberFormat="1" applyFill="1" applyAlignment="1">
      <alignment horizontal="center"/>
    </xf>
    <xf numFmtId="3" fontId="20" fillId="35" borderId="0" xfId="42" applyNumberFormat="1" applyFont="1" applyFill="1" applyBorder="1" applyAlignment="1">
      <alignment horizontal="center"/>
    </xf>
    <xf numFmtId="165" fontId="20" fillId="35" borderId="0" xfId="42" applyNumberFormat="1" applyFont="1" applyFill="1" applyBorder="1" applyAlignment="1">
      <alignment horizontal="center"/>
    </xf>
    <xf numFmtId="0" fontId="19" fillId="34" borderId="0" xfId="26" applyFont="1" applyFill="1" applyBorder="1" applyAlignment="1">
      <alignment horizontal="center" vertical="center" wrapText="1"/>
    </xf>
    <xf numFmtId="3" fontId="19" fillId="34" borderId="0" xfId="26" applyNumberFormat="1" applyFont="1" applyFill="1" applyBorder="1" applyAlignment="1">
      <alignment horizontal="center" vertical="center" wrapText="1"/>
    </xf>
    <xf numFmtId="164" fontId="16" fillId="35" borderId="0" xfId="28" applyNumberFormat="1" applyFont="1" applyFill="1" applyAlignment="1">
      <alignment horizontal="center"/>
    </xf>
    <xf numFmtId="0" fontId="21" fillId="35" borderId="0" xfId="42" applyFont="1" applyFill="1" applyBorder="1" applyAlignment="1">
      <alignment horizontal="center"/>
    </xf>
    <xf numFmtId="0" fontId="21" fillId="0" borderId="0" xfId="42" applyFont="1" applyFill="1" applyBorder="1" applyAlignment="1">
      <alignment horizontal="center"/>
    </xf>
    <xf numFmtId="3" fontId="16" fillId="35" borderId="0" xfId="0" applyNumberFormat="1" applyFont="1" applyFill="1" applyAlignment="1">
      <alignment horizontal="center"/>
    </xf>
    <xf numFmtId="3" fontId="16" fillId="0" borderId="0" xfId="0" applyNumberFormat="1" applyFont="1" applyAlignment="1">
      <alignment horizontal="center"/>
    </xf>
    <xf numFmtId="164" fontId="19" fillId="34" borderId="0" xfId="26" applyNumberFormat="1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3" fillId="34" borderId="0" xfId="0" applyFont="1" applyFill="1" applyAlignment="1">
      <alignment horizontal="center" vertic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1F000000}"/>
    <cellStyle name="Neutral" xfId="8" builtinId="28" customBuiltin="1"/>
    <cellStyle name="Normal" xfId="0" builtinId="0"/>
    <cellStyle name="Normal 2" xfId="42" xr:uid="{00000000-0005-0000-0000-000022000000}"/>
    <cellStyle name="Normal 2 2" xfId="44" xr:uid="{00000000-0005-0000-0000-000023000000}"/>
    <cellStyle name="Normal 3" xfId="45" xr:uid="{00000000-0005-0000-0000-000024000000}"/>
    <cellStyle name="Normal 4" xfId="46" xr:uid="{00000000-0005-0000-0000-000025000000}"/>
    <cellStyle name="Normal 4 2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del Parque Vehicular </a:t>
            </a:r>
          </a:p>
          <a:p>
            <a:pPr>
              <a:defRPr lang="es-ES" sz="1100"/>
            </a:pPr>
            <a:r>
              <a:rPr lang="es-ES" sz="1100" baseline="0"/>
              <a:t> del Autotransporte de Carga por Clase 2021</a:t>
            </a:r>
            <a:endParaRPr lang="es-ES" sz="1100"/>
          </a:p>
        </c:rich>
      </c:tx>
      <c:layout>
        <c:manualLayout>
          <c:xMode val="edge"/>
          <c:yMode val="edge"/>
          <c:x val="0.1479482306091048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746221377498E-2"/>
          <c:y val="0.24211541265675124"/>
          <c:w val="0.50086197845958913"/>
          <c:h val="0.7565102799650044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E61-42F7-90CD-F8ECDBE1B2C3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61-42F7-90CD-F8ECDBE1B2C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E61-42F7-90CD-F8ECDBE1B2C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71.5%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E61-42F7-90CD-F8ECDBE1B2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E61-42F7-90CD-F8ECDBE1B2C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1-42F7-90CD-F8ECDBE1B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('6.1'!$A$8,'6.1'!$A$14,'6.1'!$A$29)</c:f>
              <c:strCache>
                <c:ptCount val="3"/>
                <c:pt idx="0">
                  <c:v>Unidades motrices</c:v>
                </c:pt>
                <c:pt idx="1">
                  <c:v>Unidades de arrastre</c:v>
                </c:pt>
                <c:pt idx="2">
                  <c:v>Grúas industriales</c:v>
                </c:pt>
              </c:strCache>
            </c:strRef>
          </c:cat>
          <c:val>
            <c:numRef>
              <c:f>('6.1'!$D$8,'6.1'!$D$14,'6.1'!$D$29)</c:f>
              <c:numCache>
                <c:formatCode>0.0</c:formatCode>
                <c:ptCount val="3"/>
                <c:pt idx="0">
                  <c:v>71.455519100279815</c:v>
                </c:pt>
                <c:pt idx="1">
                  <c:v>28.492628981646206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61-42F7-90CD-F8ECDBE1B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4480164117416372"/>
          <c:y val="0.42575167687372423"/>
          <c:w val="0.3337424201285184"/>
          <c:h val="0.259607392825896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los Vehículos en la Estructura Empresarial del Transporte Terrestre de Pasajeros, excepto por Ferrocarril 2021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638888888888889"/>
          <c:w val="0.44166666666666671"/>
          <c:h val="0.7361111111111111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F2F-49AD-BBE8-12A3824474DE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F2F-49AD-BBE8-12A3824474DE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4F2F-49AD-BBE8-12A3824474D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F2F-49AD-BBE8-12A3824474D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48.9%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F2F-49AD-BBE8-12A3824474D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28.8%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F2F-49AD-BBE8-12A3824474D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F2F-49AD-BBE8-12A3824474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F2F-49AD-BBE8-12A3824474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('6.5'!$F$6,'6.5'!$F$8,'6.5'!$F$10,'6.5'!$F$12)</c:f>
              <c:numCache>
                <c:formatCode>#,##0.0</c:formatCode>
                <c:ptCount val="4"/>
                <c:pt idx="0">
                  <c:v>48.879261631192314</c:v>
                </c:pt>
                <c:pt idx="1">
                  <c:v>28.800150687511774</c:v>
                </c:pt>
                <c:pt idx="2">
                  <c:v>11.433414955735543</c:v>
                </c:pt>
                <c:pt idx="3">
                  <c:v>10.887172725560369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2F-49AD-BBE8-12A382447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Parque Vehicular del </a:t>
            </a:r>
            <a:r>
              <a:rPr lang="es-ES" sz="1100" b="1" i="0" baseline="0"/>
              <a:t>Transporte Terrestre de Pasajeros, excepto por Ferrocarril</a:t>
            </a:r>
          </a:p>
          <a:p>
            <a:pPr>
              <a:defRPr lang="es-ES" sz="1100"/>
            </a:pPr>
            <a:r>
              <a:rPr lang="es-ES" sz="1100" b="1" i="0" baseline="0"/>
              <a:t> según Clase de Vehículo 2021</a:t>
            </a:r>
          </a:p>
        </c:rich>
      </c:tx>
      <c:layout>
        <c:manualLayout>
          <c:xMode val="edge"/>
          <c:yMode val="edge"/>
          <c:x val="0.156831596923746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071E-2"/>
          <c:y val="0.17093997676519943"/>
          <c:w val="0.9185136792398767"/>
          <c:h val="0.57572875521707334"/>
        </c:manualLayout>
      </c:layout>
      <c:lineChart>
        <c:grouping val="standar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77</c:v>
                </c:pt>
                <c:pt idx="2">
                  <c:v>50</c:v>
                </c:pt>
                <c:pt idx="3">
                  <c:v>2</c:v>
                </c:pt>
                <c:pt idx="4">
                  <c:v>31</c:v>
                </c:pt>
                <c:pt idx="5">
                  <c:v>18</c:v>
                </c:pt>
                <c:pt idx="6">
                  <c:v>133</c:v>
                </c:pt>
                <c:pt idx="7">
                  <c:v>20</c:v>
                </c:pt>
                <c:pt idx="8">
                  <c:v>5</c:v>
                </c:pt>
                <c:pt idx="9">
                  <c:v>9</c:v>
                </c:pt>
                <c:pt idx="10">
                  <c:v>16</c:v>
                </c:pt>
                <c:pt idx="11">
                  <c:v>119</c:v>
                </c:pt>
                <c:pt idx="12">
                  <c:v>13</c:v>
                </c:pt>
                <c:pt idx="13">
                  <c:v>7</c:v>
                </c:pt>
                <c:pt idx="14">
                  <c:v>137</c:v>
                </c:pt>
                <c:pt idx="15">
                  <c:v>28</c:v>
                </c:pt>
                <c:pt idx="16">
                  <c:v>4</c:v>
                </c:pt>
                <c:pt idx="17">
                  <c:v>5</c:v>
                </c:pt>
                <c:pt idx="18">
                  <c:v>53</c:v>
                </c:pt>
                <c:pt idx="19">
                  <c:v>10</c:v>
                </c:pt>
                <c:pt idx="20">
                  <c:v>17</c:v>
                </c:pt>
                <c:pt idx="21">
                  <c:v>42</c:v>
                </c:pt>
                <c:pt idx="22">
                  <c:v>15</c:v>
                </c:pt>
                <c:pt idx="23">
                  <c:v>7</c:v>
                </c:pt>
                <c:pt idx="24">
                  <c:v>24</c:v>
                </c:pt>
                <c:pt idx="25">
                  <c:v>108</c:v>
                </c:pt>
                <c:pt idx="26">
                  <c:v>60</c:v>
                </c:pt>
                <c:pt idx="27">
                  <c:v>23</c:v>
                </c:pt>
                <c:pt idx="28">
                  <c:v>2</c:v>
                </c:pt>
                <c:pt idx="29">
                  <c:v>29</c:v>
                </c:pt>
                <c:pt idx="30">
                  <c:v>13</c:v>
                </c:pt>
                <c:pt idx="3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C-468C-A854-F48BF8FDBB55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C-468C-A854-F48BF8FDBB55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206</c:v>
                </c:pt>
                <c:pt idx="1">
                  <c:v>96</c:v>
                </c:pt>
                <c:pt idx="2">
                  <c:v>83</c:v>
                </c:pt>
                <c:pt idx="3">
                  <c:v>43</c:v>
                </c:pt>
                <c:pt idx="4">
                  <c:v>29</c:v>
                </c:pt>
                <c:pt idx="5">
                  <c:v>73</c:v>
                </c:pt>
                <c:pt idx="6">
                  <c:v>894</c:v>
                </c:pt>
                <c:pt idx="7">
                  <c:v>124</c:v>
                </c:pt>
                <c:pt idx="8">
                  <c:v>34</c:v>
                </c:pt>
                <c:pt idx="9">
                  <c:v>29</c:v>
                </c:pt>
                <c:pt idx="10">
                  <c:v>84</c:v>
                </c:pt>
                <c:pt idx="11">
                  <c:v>179</c:v>
                </c:pt>
                <c:pt idx="12">
                  <c:v>25</c:v>
                </c:pt>
                <c:pt idx="13">
                  <c:v>13</c:v>
                </c:pt>
                <c:pt idx="14">
                  <c:v>341</c:v>
                </c:pt>
                <c:pt idx="15">
                  <c:v>335</c:v>
                </c:pt>
                <c:pt idx="16">
                  <c:v>15</c:v>
                </c:pt>
                <c:pt idx="17">
                  <c:v>6</c:v>
                </c:pt>
                <c:pt idx="18">
                  <c:v>358</c:v>
                </c:pt>
                <c:pt idx="19">
                  <c:v>20</c:v>
                </c:pt>
                <c:pt idx="20">
                  <c:v>38</c:v>
                </c:pt>
                <c:pt idx="21">
                  <c:v>170</c:v>
                </c:pt>
                <c:pt idx="22">
                  <c:v>66</c:v>
                </c:pt>
                <c:pt idx="23">
                  <c:v>41</c:v>
                </c:pt>
                <c:pt idx="24">
                  <c:v>205</c:v>
                </c:pt>
                <c:pt idx="25">
                  <c:v>136</c:v>
                </c:pt>
                <c:pt idx="26">
                  <c:v>138</c:v>
                </c:pt>
                <c:pt idx="27">
                  <c:v>72</c:v>
                </c:pt>
                <c:pt idx="28">
                  <c:v>5</c:v>
                </c:pt>
                <c:pt idx="29">
                  <c:v>201</c:v>
                </c:pt>
                <c:pt idx="30">
                  <c:v>71</c:v>
                </c:pt>
                <c:pt idx="3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C-468C-A854-F48BF8FDBB55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DC-468C-A854-F48BF8FDBB55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marker>
            <c:symbol val="none"/>
          </c:marker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E8-46E6-A170-A5CE1384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20288"/>
        <c:axId val="43021824"/>
      </c:lineChart>
      <c:catAx>
        <c:axId val="430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1824"/>
        <c:crosses val="autoZero"/>
        <c:auto val="1"/>
        <c:lblAlgn val="ctr"/>
        <c:lblOffset val="100"/>
        <c:noMultiLvlLbl val="0"/>
      </c:catAx>
      <c:valAx>
        <c:axId val="43021824"/>
        <c:scaling>
          <c:orientation val="minMax"/>
          <c:max val="1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0202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Transporte Privado 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Parque Vehicular del Transporte Terrestre de Pasajeros, excepto por Ferrocarril</a:t>
            </a:r>
            <a:endParaRPr lang="es-MX" sz="900">
              <a:effectLst/>
            </a:endParaRPr>
          </a:p>
          <a:p>
            <a:pPr>
              <a:defRPr lang="es-ES" sz="900"/>
            </a:pPr>
            <a:r>
              <a:rPr lang="es-ES" sz="1100" b="1" i="0" baseline="0">
                <a:effectLst/>
              </a:rPr>
              <a:t> según Clase de Vehículo 2021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4130515344970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137460983316106E-2"/>
          <c:y val="0.17531156146465299"/>
          <c:w val="0.9185136792398767"/>
          <c:h val="0.57135717051761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'6.6'!$B$4</c:f>
              <c:strCache>
                <c:ptCount val="1"/>
                <c:pt idx="0">
                  <c:v>Autobús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'6.6'!$B$6:$B$37</c:f>
              <c:numCache>
                <c:formatCode>#,##0</c:formatCode>
                <c:ptCount val="32"/>
                <c:pt idx="0">
                  <c:v>4</c:v>
                </c:pt>
                <c:pt idx="1">
                  <c:v>77</c:v>
                </c:pt>
                <c:pt idx="2">
                  <c:v>50</c:v>
                </c:pt>
                <c:pt idx="3">
                  <c:v>2</c:v>
                </c:pt>
                <c:pt idx="4">
                  <c:v>31</c:v>
                </c:pt>
                <c:pt idx="5">
                  <c:v>18</c:v>
                </c:pt>
                <c:pt idx="6">
                  <c:v>133</c:v>
                </c:pt>
                <c:pt idx="7">
                  <c:v>20</c:v>
                </c:pt>
                <c:pt idx="8">
                  <c:v>5</c:v>
                </c:pt>
                <c:pt idx="9">
                  <c:v>9</c:v>
                </c:pt>
                <c:pt idx="10">
                  <c:v>16</c:v>
                </c:pt>
                <c:pt idx="11">
                  <c:v>119</c:v>
                </c:pt>
                <c:pt idx="12">
                  <c:v>13</c:v>
                </c:pt>
                <c:pt idx="13">
                  <c:v>7</c:v>
                </c:pt>
                <c:pt idx="14">
                  <c:v>137</c:v>
                </c:pt>
                <c:pt idx="15">
                  <c:v>28</c:v>
                </c:pt>
                <c:pt idx="16">
                  <c:v>4</c:v>
                </c:pt>
                <c:pt idx="17">
                  <c:v>5</c:v>
                </c:pt>
                <c:pt idx="18">
                  <c:v>53</c:v>
                </c:pt>
                <c:pt idx="19">
                  <c:v>10</c:v>
                </c:pt>
                <c:pt idx="20">
                  <c:v>17</c:v>
                </c:pt>
                <c:pt idx="21">
                  <c:v>42</c:v>
                </c:pt>
                <c:pt idx="22">
                  <c:v>15</c:v>
                </c:pt>
                <c:pt idx="23">
                  <c:v>7</c:v>
                </c:pt>
                <c:pt idx="24">
                  <c:v>24</c:v>
                </c:pt>
                <c:pt idx="25">
                  <c:v>108</c:v>
                </c:pt>
                <c:pt idx="26">
                  <c:v>60</c:v>
                </c:pt>
                <c:pt idx="27">
                  <c:v>23</c:v>
                </c:pt>
                <c:pt idx="28">
                  <c:v>2</c:v>
                </c:pt>
                <c:pt idx="29">
                  <c:v>29</c:v>
                </c:pt>
                <c:pt idx="30">
                  <c:v>13</c:v>
                </c:pt>
                <c:pt idx="3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2-448A-88C3-AAA1191FE24A}"/>
            </c:ext>
          </c:extLst>
        </c:ser>
        <c:ser>
          <c:idx val="1"/>
          <c:order val="1"/>
          <c:tx>
            <c:strRef>
              <c:f>'6.6'!$C$4</c:f>
              <c:strCache>
                <c:ptCount val="1"/>
                <c:pt idx="0">
                  <c:v>Automóvil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'6.6'!$C$6:$C$37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2-448A-88C3-AAA1191FE24A}"/>
            </c:ext>
          </c:extLst>
        </c:ser>
        <c:ser>
          <c:idx val="2"/>
          <c:order val="2"/>
          <c:tx>
            <c:strRef>
              <c:f>'6.6'!$D$4</c:f>
              <c:strCache>
                <c:ptCount val="1"/>
                <c:pt idx="0">
                  <c:v>Camioneta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'6.6'!$D$6:$D$37</c:f>
              <c:numCache>
                <c:formatCode>#,##0</c:formatCode>
                <c:ptCount val="32"/>
                <c:pt idx="0">
                  <c:v>206</c:v>
                </c:pt>
                <c:pt idx="1">
                  <c:v>96</c:v>
                </c:pt>
                <c:pt idx="2">
                  <c:v>83</c:v>
                </c:pt>
                <c:pt idx="3">
                  <c:v>43</c:v>
                </c:pt>
                <c:pt idx="4">
                  <c:v>29</c:v>
                </c:pt>
                <c:pt idx="5">
                  <c:v>73</c:v>
                </c:pt>
                <c:pt idx="6">
                  <c:v>894</c:v>
                </c:pt>
                <c:pt idx="7">
                  <c:v>124</c:v>
                </c:pt>
                <c:pt idx="8">
                  <c:v>34</c:v>
                </c:pt>
                <c:pt idx="9">
                  <c:v>29</c:v>
                </c:pt>
                <c:pt idx="10">
                  <c:v>84</c:v>
                </c:pt>
                <c:pt idx="11">
                  <c:v>179</c:v>
                </c:pt>
                <c:pt idx="12">
                  <c:v>25</c:v>
                </c:pt>
                <c:pt idx="13">
                  <c:v>13</c:v>
                </c:pt>
                <c:pt idx="14">
                  <c:v>341</c:v>
                </c:pt>
                <c:pt idx="15">
                  <c:v>335</c:v>
                </c:pt>
                <c:pt idx="16">
                  <c:v>15</c:v>
                </c:pt>
                <c:pt idx="17">
                  <c:v>6</c:v>
                </c:pt>
                <c:pt idx="18">
                  <c:v>358</c:v>
                </c:pt>
                <c:pt idx="19">
                  <c:v>20</c:v>
                </c:pt>
                <c:pt idx="20">
                  <c:v>38</c:v>
                </c:pt>
                <c:pt idx="21">
                  <c:v>170</c:v>
                </c:pt>
                <c:pt idx="22">
                  <c:v>66</c:v>
                </c:pt>
                <c:pt idx="23">
                  <c:v>41</c:v>
                </c:pt>
                <c:pt idx="24">
                  <c:v>205</c:v>
                </c:pt>
                <c:pt idx="25">
                  <c:v>136</c:v>
                </c:pt>
                <c:pt idx="26">
                  <c:v>138</c:v>
                </c:pt>
                <c:pt idx="27">
                  <c:v>72</c:v>
                </c:pt>
                <c:pt idx="28">
                  <c:v>5</c:v>
                </c:pt>
                <c:pt idx="29">
                  <c:v>201</c:v>
                </c:pt>
                <c:pt idx="30">
                  <c:v>71</c:v>
                </c:pt>
                <c:pt idx="3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2-448A-88C3-AAA1191FE24A}"/>
            </c:ext>
          </c:extLst>
        </c:ser>
        <c:ser>
          <c:idx val="4"/>
          <c:order val="3"/>
          <c:tx>
            <c:strRef>
              <c:f>'6.6'!$E$4</c:f>
              <c:strCache>
                <c:ptCount val="1"/>
                <c:pt idx="0">
                  <c:v>Midibús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'6.6'!$E$6:$E$37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2-448A-88C3-AAA1191FE24A}"/>
            </c:ext>
          </c:extLst>
        </c:ser>
        <c:ser>
          <c:idx val="3"/>
          <c:order val="4"/>
          <c:tx>
            <c:strRef>
              <c:f>'6.6'!$F$4</c:f>
              <c:strCache>
                <c:ptCount val="1"/>
                <c:pt idx="0">
                  <c:v>Minibús o Microbús</c:v>
                </c:pt>
              </c:strCache>
            </c:strRef>
          </c:tx>
          <c:invertIfNegative val="0"/>
          <c:cat>
            <c:strRef>
              <c:f>'6.6'!$H$6:$H$37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'6.6'!$F$6:$F$37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9-4BAD-9B86-6A052828C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94688"/>
        <c:axId val="59400576"/>
      </c:barChart>
      <c:catAx>
        <c:axId val="593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400576"/>
        <c:crosses val="autoZero"/>
        <c:auto val="1"/>
        <c:lblAlgn val="ctr"/>
        <c:lblOffset val="100"/>
        <c:noMultiLvlLbl val="0"/>
      </c:catAx>
      <c:valAx>
        <c:axId val="59400576"/>
        <c:scaling>
          <c:orientation val="minMax"/>
          <c:max val="11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9394688"/>
        <c:crosses val="autoZero"/>
        <c:crossBetween val="between"/>
        <c:majorUnit val="100"/>
        <c:minorUnit val="50"/>
      </c:valAx>
    </c:plotArea>
    <c:legend>
      <c:legendPos val="b"/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Autotransporte de Carga 2021</a:t>
            </a:r>
          </a:p>
        </c:rich>
      </c:tx>
      <c:layout>
        <c:manualLayout>
          <c:xMode val="edge"/>
          <c:yMode val="edge"/>
          <c:x val="0.153320703333135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866832435419274E-2"/>
          <c:y val="0.13063063063063063"/>
          <c:w val="0.8815517139304957"/>
          <c:h val="0.7159835425977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('6.2'!$C$6,'6.2'!$C$8,'6.2'!$C$10,'6.2'!$C$12)</c:f>
              <c:numCache>
                <c:formatCode>#,##0</c:formatCode>
                <c:ptCount val="4"/>
                <c:pt idx="0">
                  <c:v>14686</c:v>
                </c:pt>
                <c:pt idx="1">
                  <c:v>2243</c:v>
                </c:pt>
                <c:pt idx="2">
                  <c:v>264</c:v>
                </c:pt>
                <c:pt idx="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9-4DF8-AB12-7E0324807F02}"/>
            </c:ext>
          </c:extLst>
        </c:ser>
        <c:ser>
          <c:idx val="1"/>
          <c:order val="1"/>
          <c:tx>
            <c:strRef>
              <c:f>'6.2'!$E$4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1.837906922060029E-16"/>
                  <c:y val="1.35135135135135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3-4DE0-8849-3B19BC741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('6.2'!$E$6,'6.2'!$E$8,'6.2'!$E$10,'6.2'!$E$12)</c:f>
              <c:numCache>
                <c:formatCode>#,##0</c:formatCode>
                <c:ptCount val="4"/>
                <c:pt idx="0">
                  <c:v>26060</c:v>
                </c:pt>
                <c:pt idx="1">
                  <c:v>25340</c:v>
                </c:pt>
                <c:pt idx="2">
                  <c:v>13287</c:v>
                </c:pt>
                <c:pt idx="3">
                  <c:v>47170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9-4DF8-AB12-7E0324807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436864"/>
        <c:axId val="42455040"/>
      </c:barChart>
      <c:catAx>
        <c:axId val="42436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455040"/>
        <c:crosses val="autoZero"/>
        <c:auto val="1"/>
        <c:lblAlgn val="ctr"/>
        <c:lblOffset val="100"/>
        <c:noMultiLvlLbl val="0"/>
      </c:catAx>
      <c:valAx>
        <c:axId val="42455040"/>
        <c:scaling>
          <c:orientation val="minMax"/>
          <c:max val="5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436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39"/>
          <c:y val="0.91854543519898002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Participación de las Empresas en la Estructura Empresarial del Autotransporte de Carga 2021</a:t>
            </a:r>
          </a:p>
        </c:rich>
      </c:tx>
      <c:layout>
        <c:manualLayout>
          <c:xMode val="edge"/>
          <c:yMode val="edge"/>
          <c:x val="0.119097112860892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7314814814814814"/>
          <c:w val="0.43611111111111112"/>
          <c:h val="0.72685185185185186"/>
        </c:manualLayout>
      </c:layout>
      <c:pieChart>
        <c:varyColors val="1"/>
        <c:ser>
          <c:idx val="0"/>
          <c:order val="0"/>
          <c:explosion val="14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13F1-4AAD-AD63-9F40ECE495E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3F1-4AAD-AD63-9F40ECE495E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13F1-4AAD-AD63-9F40ECE495EE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3F1-4AAD-AD63-9F40ECE495E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84.8%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3F1-4AAD-AD63-9F40ECE495E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3F1-4AAD-AD63-9F40ECE495EE}"/>
                </c:ext>
              </c:extLst>
            </c:dLbl>
            <c:dLbl>
              <c:idx val="2"/>
              <c:layout>
                <c:manualLayout>
                  <c:x val="-4.1347550306211747E-2"/>
                  <c:y val="5.2125255176436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3F1-4AAD-AD63-9F40ECE495EE}"/>
                </c:ext>
              </c:extLst>
            </c:dLbl>
            <c:dLbl>
              <c:idx val="3"/>
              <c:layout>
                <c:manualLayout>
                  <c:x val="8.0639107611548563E-2"/>
                  <c:y val="2.87966608340624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3F1-4AAD-AD63-9F40ECE495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('6.2'!$D$6,'6.2'!$D$8,'6.2'!$D$10,'6.2'!$D$12)</c:f>
              <c:numCache>
                <c:formatCode>#,##0.0</c:formatCode>
                <c:ptCount val="4"/>
                <c:pt idx="0">
                  <c:v>84.841132293471986</c:v>
                </c:pt>
                <c:pt idx="1">
                  <c:v>12.957827845176199</c:v>
                </c:pt>
                <c:pt idx="2">
                  <c:v>1.5251299826689775</c:v>
                </c:pt>
                <c:pt idx="3">
                  <c:v>0.67590987868284225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F1-4AAD-AD63-9F40ECE49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>
                <a:effectLst/>
              </a:rPr>
              <a:t>Transporte Privado </a:t>
            </a:r>
            <a:endParaRPr lang="es-MX" sz="1100">
              <a:effectLst/>
            </a:endParaRPr>
          </a:p>
          <a:p>
            <a:pPr>
              <a:defRPr lang="es-ES" sz="1100"/>
            </a:pPr>
            <a:r>
              <a:rPr lang="es-ES" sz="1100" b="1" i="0" baseline="0">
                <a:effectLst/>
              </a:rPr>
              <a:t>Participación de los Vehículos en la Estructura Empresarial del Autotransporte de Carga 2021</a:t>
            </a:r>
            <a:endParaRPr lang="es-MX" sz="1100">
              <a:effectLst/>
            </a:endParaRPr>
          </a:p>
        </c:rich>
      </c:tx>
      <c:layout>
        <c:manualLayout>
          <c:xMode val="edge"/>
          <c:yMode val="edge"/>
          <c:x val="0.130208223972003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7769028871394E-2"/>
          <c:y val="0.22222222222222221"/>
          <c:w val="0.4472222222222223"/>
          <c:h val="0.74537037037037146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14"/>
            <c:spPr>
              <a:solidFill>
                <a:schemeClr val="accent2">
                  <a:alpha val="97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FC-4798-99C1-A4DB0D65350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FC-4798-99C1-A4DB0D653501}"/>
              </c:ext>
            </c:extLst>
          </c:dPt>
          <c:dPt>
            <c:idx val="2"/>
            <c:bubble3D val="0"/>
            <c:explosion val="18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E5FC-4798-99C1-A4DB0D653501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5FC-4798-99C1-A4DB0D65350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5FC-4798-99C1-A4DB0D65350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22.6%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5FC-4798-99C1-A4DB0D65350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5FC-4798-99C1-A4DB0D6535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42.2%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5FC-4798-99C1-A4DB0D653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('6.2'!$A$6,'6.2'!$A$8,'6.2'!$A$10,'6.2'!$A$12)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('6.2'!$F$6,'6.2'!$F$8,'6.2'!$F$10,'6.2'!$F$12)</c:f>
              <c:numCache>
                <c:formatCode>#,##0.0</c:formatCode>
                <c:ptCount val="4"/>
                <c:pt idx="0">
                  <c:v>23.297603189786962</c:v>
                </c:pt>
                <c:pt idx="1">
                  <c:v>22.6</c:v>
                </c:pt>
                <c:pt idx="2">
                  <c:v>11.878559231876414</c:v>
                </c:pt>
                <c:pt idx="3">
                  <c:v>42.169913371536872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FC-4798-99C1-A4DB0D653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337"/>
          <c:y val="0.36034339457567832"/>
          <c:w val="0.23716535433070871"/>
          <c:h val="0.3348687664042009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141278791770371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886E-2"/>
          <c:y val="0.12722412977066391"/>
          <c:w val="0.90681563253112585"/>
          <c:h val="0.63089815412417705"/>
        </c:manualLayout>
      </c:layout>
      <c:lineChart>
        <c:grouping val="standar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462</c:v>
                </c:pt>
                <c:pt idx="1">
                  <c:v>1233</c:v>
                </c:pt>
                <c:pt idx="2">
                  <c:v>169</c:v>
                </c:pt>
                <c:pt idx="3">
                  <c:v>88</c:v>
                </c:pt>
                <c:pt idx="4">
                  <c:v>648</c:v>
                </c:pt>
                <c:pt idx="5">
                  <c:v>807</c:v>
                </c:pt>
                <c:pt idx="6">
                  <c:v>8316</c:v>
                </c:pt>
                <c:pt idx="7">
                  <c:v>518</c:v>
                </c:pt>
                <c:pt idx="8">
                  <c:v>135</c:v>
                </c:pt>
                <c:pt idx="9">
                  <c:v>167</c:v>
                </c:pt>
                <c:pt idx="10">
                  <c:v>1339</c:v>
                </c:pt>
                <c:pt idx="11">
                  <c:v>1488</c:v>
                </c:pt>
                <c:pt idx="12">
                  <c:v>5364</c:v>
                </c:pt>
                <c:pt idx="13">
                  <c:v>386</c:v>
                </c:pt>
                <c:pt idx="14">
                  <c:v>3171</c:v>
                </c:pt>
                <c:pt idx="15">
                  <c:v>1618</c:v>
                </c:pt>
                <c:pt idx="16">
                  <c:v>328</c:v>
                </c:pt>
                <c:pt idx="17">
                  <c:v>141</c:v>
                </c:pt>
                <c:pt idx="18">
                  <c:v>5555</c:v>
                </c:pt>
                <c:pt idx="19">
                  <c:v>780</c:v>
                </c:pt>
                <c:pt idx="20">
                  <c:v>1652</c:v>
                </c:pt>
                <c:pt idx="21">
                  <c:v>705</c:v>
                </c:pt>
                <c:pt idx="22">
                  <c:v>78</c:v>
                </c:pt>
                <c:pt idx="23">
                  <c:v>842</c:v>
                </c:pt>
                <c:pt idx="24">
                  <c:v>770</c:v>
                </c:pt>
                <c:pt idx="25">
                  <c:v>719</c:v>
                </c:pt>
                <c:pt idx="26">
                  <c:v>523</c:v>
                </c:pt>
                <c:pt idx="27">
                  <c:v>737</c:v>
                </c:pt>
                <c:pt idx="28">
                  <c:v>79</c:v>
                </c:pt>
                <c:pt idx="29">
                  <c:v>797</c:v>
                </c:pt>
                <c:pt idx="30">
                  <c:v>1393</c:v>
                </c:pt>
                <c:pt idx="3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BD-423B-9D14-CB053952553C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300</c:v>
                </c:pt>
                <c:pt idx="1">
                  <c:v>394</c:v>
                </c:pt>
                <c:pt idx="2">
                  <c:v>96</c:v>
                </c:pt>
                <c:pt idx="3">
                  <c:v>48</c:v>
                </c:pt>
                <c:pt idx="4">
                  <c:v>300</c:v>
                </c:pt>
                <c:pt idx="5">
                  <c:v>430</c:v>
                </c:pt>
                <c:pt idx="6">
                  <c:v>4333</c:v>
                </c:pt>
                <c:pt idx="7">
                  <c:v>396</c:v>
                </c:pt>
                <c:pt idx="8">
                  <c:v>67</c:v>
                </c:pt>
                <c:pt idx="9">
                  <c:v>197</c:v>
                </c:pt>
                <c:pt idx="10">
                  <c:v>405</c:v>
                </c:pt>
                <c:pt idx="11">
                  <c:v>1015</c:v>
                </c:pt>
                <c:pt idx="12">
                  <c:v>205</c:v>
                </c:pt>
                <c:pt idx="13">
                  <c:v>222</c:v>
                </c:pt>
                <c:pt idx="14">
                  <c:v>1981</c:v>
                </c:pt>
                <c:pt idx="15">
                  <c:v>1346</c:v>
                </c:pt>
                <c:pt idx="16">
                  <c:v>231</c:v>
                </c:pt>
                <c:pt idx="17">
                  <c:v>136</c:v>
                </c:pt>
                <c:pt idx="18">
                  <c:v>2703</c:v>
                </c:pt>
                <c:pt idx="19">
                  <c:v>263</c:v>
                </c:pt>
                <c:pt idx="20">
                  <c:v>1079</c:v>
                </c:pt>
                <c:pt idx="21">
                  <c:v>525</c:v>
                </c:pt>
                <c:pt idx="22">
                  <c:v>12</c:v>
                </c:pt>
                <c:pt idx="23">
                  <c:v>467</c:v>
                </c:pt>
                <c:pt idx="24">
                  <c:v>555</c:v>
                </c:pt>
                <c:pt idx="25">
                  <c:v>592</c:v>
                </c:pt>
                <c:pt idx="26">
                  <c:v>183</c:v>
                </c:pt>
                <c:pt idx="27">
                  <c:v>505</c:v>
                </c:pt>
                <c:pt idx="28">
                  <c:v>57</c:v>
                </c:pt>
                <c:pt idx="29">
                  <c:v>683</c:v>
                </c:pt>
                <c:pt idx="30">
                  <c:v>535</c:v>
                </c:pt>
                <c:pt idx="3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BD-423B-9D14-CB053952553C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69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16</c:v>
                </c:pt>
                <c:pt idx="6">
                  <c:v>77</c:v>
                </c:pt>
                <c:pt idx="7">
                  <c:v>12</c:v>
                </c:pt>
                <c:pt idx="8">
                  <c:v>8</c:v>
                </c:pt>
                <c:pt idx="9">
                  <c:v>27</c:v>
                </c:pt>
                <c:pt idx="10">
                  <c:v>140</c:v>
                </c:pt>
                <c:pt idx="11">
                  <c:v>38</c:v>
                </c:pt>
                <c:pt idx="12">
                  <c:v>0</c:v>
                </c:pt>
                <c:pt idx="13">
                  <c:v>0</c:v>
                </c:pt>
                <c:pt idx="14">
                  <c:v>81</c:v>
                </c:pt>
                <c:pt idx="15">
                  <c:v>31</c:v>
                </c:pt>
                <c:pt idx="16">
                  <c:v>2</c:v>
                </c:pt>
                <c:pt idx="17">
                  <c:v>0</c:v>
                </c:pt>
                <c:pt idx="18">
                  <c:v>359</c:v>
                </c:pt>
                <c:pt idx="19">
                  <c:v>1</c:v>
                </c:pt>
                <c:pt idx="20">
                  <c:v>37</c:v>
                </c:pt>
                <c:pt idx="21">
                  <c:v>19</c:v>
                </c:pt>
                <c:pt idx="22">
                  <c:v>1</c:v>
                </c:pt>
                <c:pt idx="23">
                  <c:v>9</c:v>
                </c:pt>
                <c:pt idx="24">
                  <c:v>908</c:v>
                </c:pt>
                <c:pt idx="25">
                  <c:v>84</c:v>
                </c:pt>
                <c:pt idx="26">
                  <c:v>4</c:v>
                </c:pt>
                <c:pt idx="27">
                  <c:v>7</c:v>
                </c:pt>
                <c:pt idx="28">
                  <c:v>0</c:v>
                </c:pt>
                <c:pt idx="29">
                  <c:v>56</c:v>
                </c:pt>
                <c:pt idx="30">
                  <c:v>43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BD-423B-9D14-CB053952553C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214</c:v>
                </c:pt>
                <c:pt idx="1">
                  <c:v>743</c:v>
                </c:pt>
                <c:pt idx="2">
                  <c:v>97</c:v>
                </c:pt>
                <c:pt idx="3">
                  <c:v>31</c:v>
                </c:pt>
                <c:pt idx="4">
                  <c:v>231</c:v>
                </c:pt>
                <c:pt idx="5">
                  <c:v>413</c:v>
                </c:pt>
                <c:pt idx="6">
                  <c:v>4459</c:v>
                </c:pt>
                <c:pt idx="7">
                  <c:v>321</c:v>
                </c:pt>
                <c:pt idx="8">
                  <c:v>29</c:v>
                </c:pt>
                <c:pt idx="9">
                  <c:v>307</c:v>
                </c:pt>
                <c:pt idx="10">
                  <c:v>849</c:v>
                </c:pt>
                <c:pt idx="11">
                  <c:v>1057</c:v>
                </c:pt>
                <c:pt idx="12">
                  <c:v>261</c:v>
                </c:pt>
                <c:pt idx="13">
                  <c:v>126</c:v>
                </c:pt>
                <c:pt idx="14">
                  <c:v>1312</c:v>
                </c:pt>
                <c:pt idx="15">
                  <c:v>471</c:v>
                </c:pt>
                <c:pt idx="16">
                  <c:v>41</c:v>
                </c:pt>
                <c:pt idx="17">
                  <c:v>114</c:v>
                </c:pt>
                <c:pt idx="18">
                  <c:v>1467</c:v>
                </c:pt>
                <c:pt idx="19">
                  <c:v>185</c:v>
                </c:pt>
                <c:pt idx="20">
                  <c:v>603</c:v>
                </c:pt>
                <c:pt idx="21">
                  <c:v>309</c:v>
                </c:pt>
                <c:pt idx="22">
                  <c:v>15</c:v>
                </c:pt>
                <c:pt idx="23">
                  <c:v>274</c:v>
                </c:pt>
                <c:pt idx="24">
                  <c:v>418</c:v>
                </c:pt>
                <c:pt idx="25">
                  <c:v>596</c:v>
                </c:pt>
                <c:pt idx="26">
                  <c:v>323</c:v>
                </c:pt>
                <c:pt idx="27">
                  <c:v>426</c:v>
                </c:pt>
                <c:pt idx="28">
                  <c:v>32</c:v>
                </c:pt>
                <c:pt idx="29">
                  <c:v>408</c:v>
                </c:pt>
                <c:pt idx="30">
                  <c:v>154</c:v>
                </c:pt>
                <c:pt idx="3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BD-423B-9D14-CB053952553C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35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159</c:v>
                </c:pt>
                <c:pt idx="7">
                  <c:v>15</c:v>
                </c:pt>
                <c:pt idx="8">
                  <c:v>9</c:v>
                </c:pt>
                <c:pt idx="9">
                  <c:v>21</c:v>
                </c:pt>
                <c:pt idx="10">
                  <c:v>97</c:v>
                </c:pt>
                <c:pt idx="11">
                  <c:v>33</c:v>
                </c:pt>
                <c:pt idx="12">
                  <c:v>0</c:v>
                </c:pt>
                <c:pt idx="13">
                  <c:v>3</c:v>
                </c:pt>
                <c:pt idx="14">
                  <c:v>61</c:v>
                </c:pt>
                <c:pt idx="15">
                  <c:v>22</c:v>
                </c:pt>
                <c:pt idx="16">
                  <c:v>0</c:v>
                </c:pt>
                <c:pt idx="17">
                  <c:v>4</c:v>
                </c:pt>
                <c:pt idx="18">
                  <c:v>180</c:v>
                </c:pt>
                <c:pt idx="19">
                  <c:v>0</c:v>
                </c:pt>
                <c:pt idx="20">
                  <c:v>111</c:v>
                </c:pt>
                <c:pt idx="21">
                  <c:v>231</c:v>
                </c:pt>
                <c:pt idx="22">
                  <c:v>1</c:v>
                </c:pt>
                <c:pt idx="23">
                  <c:v>8</c:v>
                </c:pt>
                <c:pt idx="24">
                  <c:v>1594</c:v>
                </c:pt>
                <c:pt idx="25">
                  <c:v>67</c:v>
                </c:pt>
                <c:pt idx="26">
                  <c:v>97</c:v>
                </c:pt>
                <c:pt idx="27">
                  <c:v>21</c:v>
                </c:pt>
                <c:pt idx="28">
                  <c:v>0</c:v>
                </c:pt>
                <c:pt idx="29">
                  <c:v>188</c:v>
                </c:pt>
                <c:pt idx="30">
                  <c:v>86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BD-423B-9D14-CB053952553C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253</c:v>
                </c:pt>
                <c:pt idx="1">
                  <c:v>1161</c:v>
                </c:pt>
                <c:pt idx="2">
                  <c:v>62</c:v>
                </c:pt>
                <c:pt idx="3">
                  <c:v>53</c:v>
                </c:pt>
                <c:pt idx="4">
                  <c:v>188</c:v>
                </c:pt>
                <c:pt idx="5">
                  <c:v>420</c:v>
                </c:pt>
                <c:pt idx="6">
                  <c:v>9348</c:v>
                </c:pt>
                <c:pt idx="7">
                  <c:v>291</c:v>
                </c:pt>
                <c:pt idx="8">
                  <c:v>36</c:v>
                </c:pt>
                <c:pt idx="9">
                  <c:v>260</c:v>
                </c:pt>
                <c:pt idx="10">
                  <c:v>1362</c:v>
                </c:pt>
                <c:pt idx="11">
                  <c:v>1355</c:v>
                </c:pt>
                <c:pt idx="12">
                  <c:v>284</c:v>
                </c:pt>
                <c:pt idx="13">
                  <c:v>124</c:v>
                </c:pt>
                <c:pt idx="14">
                  <c:v>1222</c:v>
                </c:pt>
                <c:pt idx="15">
                  <c:v>276</c:v>
                </c:pt>
                <c:pt idx="16">
                  <c:v>25</c:v>
                </c:pt>
                <c:pt idx="17">
                  <c:v>91</c:v>
                </c:pt>
                <c:pt idx="18">
                  <c:v>2496</c:v>
                </c:pt>
                <c:pt idx="19">
                  <c:v>142</c:v>
                </c:pt>
                <c:pt idx="20">
                  <c:v>522</c:v>
                </c:pt>
                <c:pt idx="21">
                  <c:v>442</c:v>
                </c:pt>
                <c:pt idx="22">
                  <c:v>8</c:v>
                </c:pt>
                <c:pt idx="23">
                  <c:v>279</c:v>
                </c:pt>
                <c:pt idx="24">
                  <c:v>794</c:v>
                </c:pt>
                <c:pt idx="25">
                  <c:v>708</c:v>
                </c:pt>
                <c:pt idx="26">
                  <c:v>399</c:v>
                </c:pt>
                <c:pt idx="27">
                  <c:v>355</c:v>
                </c:pt>
                <c:pt idx="28">
                  <c:v>35</c:v>
                </c:pt>
                <c:pt idx="29">
                  <c:v>429</c:v>
                </c:pt>
                <c:pt idx="30">
                  <c:v>243</c:v>
                </c:pt>
                <c:pt idx="3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BD-423B-9D14-CB053952553C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70</c:v>
                </c:pt>
                <c:pt idx="1">
                  <c:v>109</c:v>
                </c:pt>
                <c:pt idx="2">
                  <c:v>43</c:v>
                </c:pt>
                <c:pt idx="3">
                  <c:v>9</c:v>
                </c:pt>
                <c:pt idx="4">
                  <c:v>63</c:v>
                </c:pt>
                <c:pt idx="5">
                  <c:v>155</c:v>
                </c:pt>
                <c:pt idx="6">
                  <c:v>926</c:v>
                </c:pt>
                <c:pt idx="7">
                  <c:v>81</c:v>
                </c:pt>
                <c:pt idx="8">
                  <c:v>25</c:v>
                </c:pt>
                <c:pt idx="9">
                  <c:v>75</c:v>
                </c:pt>
                <c:pt idx="10">
                  <c:v>77</c:v>
                </c:pt>
                <c:pt idx="11">
                  <c:v>197</c:v>
                </c:pt>
                <c:pt idx="12">
                  <c:v>85</c:v>
                </c:pt>
                <c:pt idx="13">
                  <c:v>59</c:v>
                </c:pt>
                <c:pt idx="14">
                  <c:v>524</c:v>
                </c:pt>
                <c:pt idx="15">
                  <c:v>226</c:v>
                </c:pt>
                <c:pt idx="16">
                  <c:v>23</c:v>
                </c:pt>
                <c:pt idx="17">
                  <c:v>28</c:v>
                </c:pt>
                <c:pt idx="18">
                  <c:v>616</c:v>
                </c:pt>
                <c:pt idx="19">
                  <c:v>67</c:v>
                </c:pt>
                <c:pt idx="20">
                  <c:v>144</c:v>
                </c:pt>
                <c:pt idx="21">
                  <c:v>170</c:v>
                </c:pt>
                <c:pt idx="22">
                  <c:v>2</c:v>
                </c:pt>
                <c:pt idx="23">
                  <c:v>89</c:v>
                </c:pt>
                <c:pt idx="24">
                  <c:v>138</c:v>
                </c:pt>
                <c:pt idx="25">
                  <c:v>141</c:v>
                </c:pt>
                <c:pt idx="26">
                  <c:v>92</c:v>
                </c:pt>
                <c:pt idx="27">
                  <c:v>237</c:v>
                </c:pt>
                <c:pt idx="28">
                  <c:v>9</c:v>
                </c:pt>
                <c:pt idx="29">
                  <c:v>109</c:v>
                </c:pt>
                <c:pt idx="30">
                  <c:v>39</c:v>
                </c:pt>
                <c:pt idx="31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FBD-423B-9D14-CB053952553C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2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FBD-423B-9D14-CB053952553C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ln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79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12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FBD-423B-9D14-CB053952553C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17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BD-423B-9D14-CB053952553C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marker>
            <c:symbol val="none"/>
          </c:marker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FBD-423B-9D14-CB0539525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30688"/>
        <c:axId val="42532224"/>
      </c:lineChart>
      <c:catAx>
        <c:axId val="425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2532224"/>
        <c:crosses val="autoZero"/>
        <c:auto val="1"/>
        <c:lblAlgn val="ctr"/>
        <c:lblOffset val="100"/>
        <c:noMultiLvlLbl val="0"/>
      </c:catAx>
      <c:valAx>
        <c:axId val="42532224"/>
        <c:scaling>
          <c:orientation val="minMax"/>
          <c:max val="1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530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38615995852942E-2"/>
          <c:y val="0.92094901252097583"/>
          <c:w val="0.86939954524994645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Transporte Privado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Parque Vehicular del Autotransporte </a:t>
            </a:r>
            <a:r>
              <a:rPr lang="es-ES" sz="1200" baseline="0"/>
              <a:t>de Carga por Clase de Vehículo 2021</a:t>
            </a:r>
            <a:endParaRPr lang="es-ES" sz="1200"/>
          </a:p>
        </c:rich>
      </c:tx>
      <c:layout>
        <c:manualLayout>
          <c:xMode val="edge"/>
          <c:yMode val="edge"/>
          <c:x val="0.18559464748987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2497954680911914E-2"/>
          <c:y val="0.13596729916957101"/>
          <c:w val="0.90681563253112618"/>
          <c:h val="0.62215498472526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'6.3'!$B$4</c:f>
              <c:strCache>
                <c:ptCount val="1"/>
                <c:pt idx="0">
                  <c:v>C-2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'6.3'!$B$7:$B$38</c:f>
              <c:numCache>
                <c:formatCode>#,##0</c:formatCode>
                <c:ptCount val="32"/>
                <c:pt idx="0">
                  <c:v>462</c:v>
                </c:pt>
                <c:pt idx="1">
                  <c:v>1233</c:v>
                </c:pt>
                <c:pt idx="2">
                  <c:v>169</c:v>
                </c:pt>
                <c:pt idx="3">
                  <c:v>88</c:v>
                </c:pt>
                <c:pt idx="4">
                  <c:v>648</c:v>
                </c:pt>
                <c:pt idx="5">
                  <c:v>807</c:v>
                </c:pt>
                <c:pt idx="6">
                  <c:v>8316</c:v>
                </c:pt>
                <c:pt idx="7">
                  <c:v>518</c:v>
                </c:pt>
                <c:pt idx="8">
                  <c:v>135</c:v>
                </c:pt>
                <c:pt idx="9">
                  <c:v>167</c:v>
                </c:pt>
                <c:pt idx="10">
                  <c:v>1339</c:v>
                </c:pt>
                <c:pt idx="11">
                  <c:v>1488</c:v>
                </c:pt>
                <c:pt idx="12">
                  <c:v>5364</c:v>
                </c:pt>
                <c:pt idx="13">
                  <c:v>386</c:v>
                </c:pt>
                <c:pt idx="14">
                  <c:v>3171</c:v>
                </c:pt>
                <c:pt idx="15">
                  <c:v>1618</c:v>
                </c:pt>
                <c:pt idx="16">
                  <c:v>328</c:v>
                </c:pt>
                <c:pt idx="17">
                  <c:v>141</c:v>
                </c:pt>
                <c:pt idx="18">
                  <c:v>5555</c:v>
                </c:pt>
                <c:pt idx="19">
                  <c:v>780</c:v>
                </c:pt>
                <c:pt idx="20">
                  <c:v>1652</c:v>
                </c:pt>
                <c:pt idx="21">
                  <c:v>705</c:v>
                </c:pt>
                <c:pt idx="22">
                  <c:v>78</c:v>
                </c:pt>
                <c:pt idx="23">
                  <c:v>842</c:v>
                </c:pt>
                <c:pt idx="24">
                  <c:v>770</c:v>
                </c:pt>
                <c:pt idx="25">
                  <c:v>719</c:v>
                </c:pt>
                <c:pt idx="26">
                  <c:v>523</c:v>
                </c:pt>
                <c:pt idx="27">
                  <c:v>737</c:v>
                </c:pt>
                <c:pt idx="28">
                  <c:v>79</c:v>
                </c:pt>
                <c:pt idx="29">
                  <c:v>797</c:v>
                </c:pt>
                <c:pt idx="30">
                  <c:v>1393</c:v>
                </c:pt>
                <c:pt idx="3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0-4C26-AAF9-888FDA343B86}"/>
            </c:ext>
          </c:extLst>
        </c:ser>
        <c:ser>
          <c:idx val="1"/>
          <c:order val="1"/>
          <c:tx>
            <c:strRef>
              <c:f>'6.3'!$C$4</c:f>
              <c:strCache>
                <c:ptCount val="1"/>
                <c:pt idx="0">
                  <c:v>C-3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'6.3'!$C$7:$C$38</c:f>
              <c:numCache>
                <c:formatCode>#,##0</c:formatCode>
                <c:ptCount val="32"/>
                <c:pt idx="0">
                  <c:v>300</c:v>
                </c:pt>
                <c:pt idx="1">
                  <c:v>394</c:v>
                </c:pt>
                <c:pt idx="2">
                  <c:v>96</c:v>
                </c:pt>
                <c:pt idx="3">
                  <c:v>48</c:v>
                </c:pt>
                <c:pt idx="4">
                  <c:v>300</c:v>
                </c:pt>
                <c:pt idx="5">
                  <c:v>430</c:v>
                </c:pt>
                <c:pt idx="6">
                  <c:v>4333</c:v>
                </c:pt>
                <c:pt idx="7">
                  <c:v>396</c:v>
                </c:pt>
                <c:pt idx="8">
                  <c:v>67</c:v>
                </c:pt>
                <c:pt idx="9">
                  <c:v>197</c:v>
                </c:pt>
                <c:pt idx="10">
                  <c:v>405</c:v>
                </c:pt>
                <c:pt idx="11">
                  <c:v>1015</c:v>
                </c:pt>
                <c:pt idx="12">
                  <c:v>205</c:v>
                </c:pt>
                <c:pt idx="13">
                  <c:v>222</c:v>
                </c:pt>
                <c:pt idx="14">
                  <c:v>1981</c:v>
                </c:pt>
                <c:pt idx="15">
                  <c:v>1346</c:v>
                </c:pt>
                <c:pt idx="16">
                  <c:v>231</c:v>
                </c:pt>
                <c:pt idx="17">
                  <c:v>136</c:v>
                </c:pt>
                <c:pt idx="18">
                  <c:v>2703</c:v>
                </c:pt>
                <c:pt idx="19">
                  <c:v>263</c:v>
                </c:pt>
                <c:pt idx="20">
                  <c:v>1079</c:v>
                </c:pt>
                <c:pt idx="21">
                  <c:v>525</c:v>
                </c:pt>
                <c:pt idx="22">
                  <c:v>12</c:v>
                </c:pt>
                <c:pt idx="23">
                  <c:v>467</c:v>
                </c:pt>
                <c:pt idx="24">
                  <c:v>555</c:v>
                </c:pt>
                <c:pt idx="25">
                  <c:v>592</c:v>
                </c:pt>
                <c:pt idx="26">
                  <c:v>183</c:v>
                </c:pt>
                <c:pt idx="27">
                  <c:v>505</c:v>
                </c:pt>
                <c:pt idx="28">
                  <c:v>57</c:v>
                </c:pt>
                <c:pt idx="29">
                  <c:v>683</c:v>
                </c:pt>
                <c:pt idx="30">
                  <c:v>535</c:v>
                </c:pt>
                <c:pt idx="3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50-4C26-AAF9-888FDA343B86}"/>
            </c:ext>
          </c:extLst>
        </c:ser>
        <c:ser>
          <c:idx val="2"/>
          <c:order val="2"/>
          <c:tx>
            <c:strRef>
              <c:f>'6.3'!$D$4</c:f>
              <c:strCache>
                <c:ptCount val="1"/>
                <c:pt idx="0">
                  <c:v>T-2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'6.3'!$D$7:$D$38</c:f>
              <c:numCache>
                <c:formatCode>#,##0</c:formatCode>
                <c:ptCount val="32"/>
                <c:pt idx="0">
                  <c:v>4</c:v>
                </c:pt>
                <c:pt idx="1">
                  <c:v>69</c:v>
                </c:pt>
                <c:pt idx="2">
                  <c:v>2</c:v>
                </c:pt>
                <c:pt idx="3">
                  <c:v>9</c:v>
                </c:pt>
                <c:pt idx="4">
                  <c:v>3</c:v>
                </c:pt>
                <c:pt idx="5">
                  <c:v>16</c:v>
                </c:pt>
                <c:pt idx="6">
                  <c:v>77</c:v>
                </c:pt>
                <c:pt idx="7">
                  <c:v>12</c:v>
                </c:pt>
                <c:pt idx="8">
                  <c:v>8</c:v>
                </c:pt>
                <c:pt idx="9">
                  <c:v>27</c:v>
                </c:pt>
                <c:pt idx="10">
                  <c:v>140</c:v>
                </c:pt>
                <c:pt idx="11">
                  <c:v>38</c:v>
                </c:pt>
                <c:pt idx="12">
                  <c:v>0</c:v>
                </c:pt>
                <c:pt idx="13">
                  <c:v>0</c:v>
                </c:pt>
                <c:pt idx="14">
                  <c:v>81</c:v>
                </c:pt>
                <c:pt idx="15">
                  <c:v>31</c:v>
                </c:pt>
                <c:pt idx="16">
                  <c:v>2</c:v>
                </c:pt>
                <c:pt idx="17">
                  <c:v>0</c:v>
                </c:pt>
                <c:pt idx="18">
                  <c:v>359</c:v>
                </c:pt>
                <c:pt idx="19">
                  <c:v>1</c:v>
                </c:pt>
                <c:pt idx="20">
                  <c:v>37</c:v>
                </c:pt>
                <c:pt idx="21">
                  <c:v>19</c:v>
                </c:pt>
                <c:pt idx="22">
                  <c:v>1</c:v>
                </c:pt>
                <c:pt idx="23">
                  <c:v>9</c:v>
                </c:pt>
                <c:pt idx="24">
                  <c:v>908</c:v>
                </c:pt>
                <c:pt idx="25">
                  <c:v>84</c:v>
                </c:pt>
                <c:pt idx="26">
                  <c:v>4</c:v>
                </c:pt>
                <c:pt idx="27">
                  <c:v>7</c:v>
                </c:pt>
                <c:pt idx="28">
                  <c:v>0</c:v>
                </c:pt>
                <c:pt idx="29">
                  <c:v>56</c:v>
                </c:pt>
                <c:pt idx="30">
                  <c:v>43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50-4C26-AAF9-888FDA343B86}"/>
            </c:ext>
          </c:extLst>
        </c:ser>
        <c:ser>
          <c:idx val="3"/>
          <c:order val="3"/>
          <c:tx>
            <c:strRef>
              <c:f>'6.3'!$E$4</c:f>
              <c:strCache>
                <c:ptCount val="1"/>
                <c:pt idx="0">
                  <c:v>T-3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'6.3'!$E$7:$E$38</c:f>
              <c:numCache>
                <c:formatCode>#,##0</c:formatCode>
                <c:ptCount val="32"/>
                <c:pt idx="0">
                  <c:v>214</c:v>
                </c:pt>
                <c:pt idx="1">
                  <c:v>743</c:v>
                </c:pt>
                <c:pt idx="2">
                  <c:v>97</c:v>
                </c:pt>
                <c:pt idx="3">
                  <c:v>31</c:v>
                </c:pt>
                <c:pt idx="4">
                  <c:v>231</c:v>
                </c:pt>
                <c:pt idx="5">
                  <c:v>413</c:v>
                </c:pt>
                <c:pt idx="6">
                  <c:v>4459</c:v>
                </c:pt>
                <c:pt idx="7">
                  <c:v>321</c:v>
                </c:pt>
                <c:pt idx="8">
                  <c:v>29</c:v>
                </c:pt>
                <c:pt idx="9">
                  <c:v>307</c:v>
                </c:pt>
                <c:pt idx="10">
                  <c:v>849</c:v>
                </c:pt>
                <c:pt idx="11">
                  <c:v>1057</c:v>
                </c:pt>
                <c:pt idx="12">
                  <c:v>261</c:v>
                </c:pt>
                <c:pt idx="13">
                  <c:v>126</c:v>
                </c:pt>
                <c:pt idx="14">
                  <c:v>1312</c:v>
                </c:pt>
                <c:pt idx="15">
                  <c:v>471</c:v>
                </c:pt>
                <c:pt idx="16">
                  <c:v>41</c:v>
                </c:pt>
                <c:pt idx="17">
                  <c:v>114</c:v>
                </c:pt>
                <c:pt idx="18">
                  <c:v>1467</c:v>
                </c:pt>
                <c:pt idx="19">
                  <c:v>185</c:v>
                </c:pt>
                <c:pt idx="20">
                  <c:v>603</c:v>
                </c:pt>
                <c:pt idx="21">
                  <c:v>309</c:v>
                </c:pt>
                <c:pt idx="22">
                  <c:v>15</c:v>
                </c:pt>
                <c:pt idx="23">
                  <c:v>274</c:v>
                </c:pt>
                <c:pt idx="24">
                  <c:v>418</c:v>
                </c:pt>
                <c:pt idx="25">
                  <c:v>596</c:v>
                </c:pt>
                <c:pt idx="26">
                  <c:v>323</c:v>
                </c:pt>
                <c:pt idx="27">
                  <c:v>426</c:v>
                </c:pt>
                <c:pt idx="28">
                  <c:v>32</c:v>
                </c:pt>
                <c:pt idx="29">
                  <c:v>408</c:v>
                </c:pt>
                <c:pt idx="30">
                  <c:v>154</c:v>
                </c:pt>
                <c:pt idx="3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50-4C26-AAF9-888FDA343B86}"/>
            </c:ext>
          </c:extLst>
        </c:ser>
        <c:ser>
          <c:idx val="4"/>
          <c:order val="4"/>
          <c:tx>
            <c:strRef>
              <c:f>'6.3'!$F$4</c:f>
              <c:strCache>
                <c:ptCount val="1"/>
                <c:pt idx="0">
                  <c:v>S-1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'6.3'!$F$7:$F$38</c:f>
              <c:numCache>
                <c:formatCode>#,##0</c:formatCode>
                <c:ptCount val="32"/>
                <c:pt idx="0">
                  <c:v>14</c:v>
                </c:pt>
                <c:pt idx="1">
                  <c:v>35</c:v>
                </c:pt>
                <c:pt idx="2">
                  <c:v>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159</c:v>
                </c:pt>
                <c:pt idx="7">
                  <c:v>15</c:v>
                </c:pt>
                <c:pt idx="8">
                  <c:v>9</c:v>
                </c:pt>
                <c:pt idx="9">
                  <c:v>21</c:v>
                </c:pt>
                <c:pt idx="10">
                  <c:v>97</c:v>
                </c:pt>
                <c:pt idx="11">
                  <c:v>33</c:v>
                </c:pt>
                <c:pt idx="12">
                  <c:v>0</c:v>
                </c:pt>
                <c:pt idx="13">
                  <c:v>3</c:v>
                </c:pt>
                <c:pt idx="14">
                  <c:v>61</c:v>
                </c:pt>
                <c:pt idx="15">
                  <c:v>22</c:v>
                </c:pt>
                <c:pt idx="16">
                  <c:v>0</c:v>
                </c:pt>
                <c:pt idx="17">
                  <c:v>4</c:v>
                </c:pt>
                <c:pt idx="18">
                  <c:v>180</c:v>
                </c:pt>
                <c:pt idx="19">
                  <c:v>0</c:v>
                </c:pt>
                <c:pt idx="20">
                  <c:v>111</c:v>
                </c:pt>
                <c:pt idx="21">
                  <c:v>231</c:v>
                </c:pt>
                <c:pt idx="22">
                  <c:v>1</c:v>
                </c:pt>
                <c:pt idx="23">
                  <c:v>8</c:v>
                </c:pt>
                <c:pt idx="24">
                  <c:v>1594</c:v>
                </c:pt>
                <c:pt idx="25">
                  <c:v>67</c:v>
                </c:pt>
                <c:pt idx="26">
                  <c:v>97</c:v>
                </c:pt>
                <c:pt idx="27">
                  <c:v>21</c:v>
                </c:pt>
                <c:pt idx="28">
                  <c:v>0</c:v>
                </c:pt>
                <c:pt idx="29">
                  <c:v>188</c:v>
                </c:pt>
                <c:pt idx="30">
                  <c:v>86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50-4C26-AAF9-888FDA343B86}"/>
            </c:ext>
          </c:extLst>
        </c:ser>
        <c:ser>
          <c:idx val="5"/>
          <c:order val="5"/>
          <c:tx>
            <c:strRef>
              <c:f>'6.3'!$G$4</c:f>
              <c:strCache>
                <c:ptCount val="1"/>
                <c:pt idx="0">
                  <c:v>S-2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'6.3'!$G$7:$G$38</c:f>
              <c:numCache>
                <c:formatCode>#,##0</c:formatCode>
                <c:ptCount val="32"/>
                <c:pt idx="0">
                  <c:v>253</c:v>
                </c:pt>
                <c:pt idx="1">
                  <c:v>1161</c:v>
                </c:pt>
                <c:pt idx="2">
                  <c:v>62</c:v>
                </c:pt>
                <c:pt idx="3">
                  <c:v>53</c:v>
                </c:pt>
                <c:pt idx="4">
                  <c:v>188</c:v>
                </c:pt>
                <c:pt idx="5">
                  <c:v>420</c:v>
                </c:pt>
                <c:pt idx="6">
                  <c:v>9348</c:v>
                </c:pt>
                <c:pt idx="7">
                  <c:v>291</c:v>
                </c:pt>
                <c:pt idx="8">
                  <c:v>36</c:v>
                </c:pt>
                <c:pt idx="9">
                  <c:v>260</c:v>
                </c:pt>
                <c:pt idx="10">
                  <c:v>1362</c:v>
                </c:pt>
                <c:pt idx="11">
                  <c:v>1355</c:v>
                </c:pt>
                <c:pt idx="12">
                  <c:v>284</c:v>
                </c:pt>
                <c:pt idx="13">
                  <c:v>124</c:v>
                </c:pt>
                <c:pt idx="14">
                  <c:v>1222</c:v>
                </c:pt>
                <c:pt idx="15">
                  <c:v>276</c:v>
                </c:pt>
                <c:pt idx="16">
                  <c:v>25</c:v>
                </c:pt>
                <c:pt idx="17">
                  <c:v>91</c:v>
                </c:pt>
                <c:pt idx="18">
                  <c:v>2496</c:v>
                </c:pt>
                <c:pt idx="19">
                  <c:v>142</c:v>
                </c:pt>
                <c:pt idx="20">
                  <c:v>522</c:v>
                </c:pt>
                <c:pt idx="21">
                  <c:v>442</c:v>
                </c:pt>
                <c:pt idx="22">
                  <c:v>8</c:v>
                </c:pt>
                <c:pt idx="23">
                  <c:v>279</c:v>
                </c:pt>
                <c:pt idx="24">
                  <c:v>794</c:v>
                </c:pt>
                <c:pt idx="25">
                  <c:v>708</c:v>
                </c:pt>
                <c:pt idx="26">
                  <c:v>399</c:v>
                </c:pt>
                <c:pt idx="27">
                  <c:v>355</c:v>
                </c:pt>
                <c:pt idx="28">
                  <c:v>35</c:v>
                </c:pt>
                <c:pt idx="29">
                  <c:v>429</c:v>
                </c:pt>
                <c:pt idx="30">
                  <c:v>243</c:v>
                </c:pt>
                <c:pt idx="3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50-4C26-AAF9-888FDA343B86}"/>
            </c:ext>
          </c:extLst>
        </c:ser>
        <c:ser>
          <c:idx val="6"/>
          <c:order val="6"/>
          <c:tx>
            <c:strRef>
              <c:f>'6.3'!$H$4</c:f>
              <c:strCache>
                <c:ptCount val="1"/>
                <c:pt idx="0">
                  <c:v>S-3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'6.3'!$H$7:$H$38</c:f>
              <c:numCache>
                <c:formatCode>#,##0</c:formatCode>
                <c:ptCount val="32"/>
                <c:pt idx="0">
                  <c:v>70</c:v>
                </c:pt>
                <c:pt idx="1">
                  <c:v>109</c:v>
                </c:pt>
                <c:pt idx="2">
                  <c:v>43</c:v>
                </c:pt>
                <c:pt idx="3">
                  <c:v>9</c:v>
                </c:pt>
                <c:pt idx="4">
                  <c:v>63</c:v>
                </c:pt>
                <c:pt idx="5">
                  <c:v>155</c:v>
                </c:pt>
                <c:pt idx="6">
                  <c:v>926</c:v>
                </c:pt>
                <c:pt idx="7">
                  <c:v>81</c:v>
                </c:pt>
                <c:pt idx="8">
                  <c:v>25</c:v>
                </c:pt>
                <c:pt idx="9">
                  <c:v>75</c:v>
                </c:pt>
                <c:pt idx="10">
                  <c:v>77</c:v>
                </c:pt>
                <c:pt idx="11">
                  <c:v>197</c:v>
                </c:pt>
                <c:pt idx="12">
                  <c:v>85</c:v>
                </c:pt>
                <c:pt idx="13">
                  <c:v>59</c:v>
                </c:pt>
                <c:pt idx="14">
                  <c:v>524</c:v>
                </c:pt>
                <c:pt idx="15">
                  <c:v>226</c:v>
                </c:pt>
                <c:pt idx="16">
                  <c:v>23</c:v>
                </c:pt>
                <c:pt idx="17">
                  <c:v>28</c:v>
                </c:pt>
                <c:pt idx="18">
                  <c:v>616</c:v>
                </c:pt>
                <c:pt idx="19">
                  <c:v>67</c:v>
                </c:pt>
                <c:pt idx="20">
                  <c:v>144</c:v>
                </c:pt>
                <c:pt idx="21">
                  <c:v>170</c:v>
                </c:pt>
                <c:pt idx="22">
                  <c:v>2</c:v>
                </c:pt>
                <c:pt idx="23">
                  <c:v>89</c:v>
                </c:pt>
                <c:pt idx="24">
                  <c:v>138</c:v>
                </c:pt>
                <c:pt idx="25">
                  <c:v>141</c:v>
                </c:pt>
                <c:pt idx="26">
                  <c:v>92</c:v>
                </c:pt>
                <c:pt idx="27">
                  <c:v>237</c:v>
                </c:pt>
                <c:pt idx="28">
                  <c:v>9</c:v>
                </c:pt>
                <c:pt idx="29">
                  <c:v>109</c:v>
                </c:pt>
                <c:pt idx="30">
                  <c:v>39</c:v>
                </c:pt>
                <c:pt idx="3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50-4C26-AAF9-888FDA343B86}"/>
            </c:ext>
          </c:extLst>
        </c:ser>
        <c:ser>
          <c:idx val="7"/>
          <c:order val="7"/>
          <c:tx>
            <c:strRef>
              <c:f>'6.3'!$I$4</c:f>
              <c:strCache>
                <c:ptCount val="1"/>
                <c:pt idx="0">
                  <c:v>S-4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'6.3'!$I$7:$I$38</c:f>
              <c:numCache>
                <c:formatCode>#,##0</c:formatCode>
                <c:ptCount val="32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2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50-4C26-AAF9-888FDA343B86}"/>
            </c:ext>
          </c:extLst>
        </c:ser>
        <c:ser>
          <c:idx val="8"/>
          <c:order val="8"/>
          <c:tx>
            <c:strRef>
              <c:f>'6.3'!$J$4</c:f>
              <c:strCache>
                <c:ptCount val="1"/>
                <c:pt idx="0">
                  <c:v>R-2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'6.3'!$J$7:$J$38</c:f>
              <c:numCache>
                <c:formatCode>#,##0</c:formatCode>
                <c:ptCount val="32"/>
                <c:pt idx="0">
                  <c:v>4</c:v>
                </c:pt>
                <c:pt idx="1">
                  <c:v>40</c:v>
                </c:pt>
                <c:pt idx="2">
                  <c:v>1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79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12</c:v>
                </c:pt>
                <c:pt idx="19">
                  <c:v>1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50-4C26-AAF9-888FDA343B86}"/>
            </c:ext>
          </c:extLst>
        </c:ser>
        <c:ser>
          <c:idx val="9"/>
          <c:order val="9"/>
          <c:tx>
            <c:strRef>
              <c:f>'6.3'!$K$4</c:f>
              <c:strCache>
                <c:ptCount val="1"/>
                <c:pt idx="0">
                  <c:v>R-3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'6.3'!$K$7:$K$38</c:f>
              <c:numCache>
                <c:formatCode>#,##0</c:formatCode>
                <c:ptCount val="32"/>
                <c:pt idx="0">
                  <c:v>0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17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50-4C26-AAF9-888FDA343B86}"/>
            </c:ext>
          </c:extLst>
        </c:ser>
        <c:ser>
          <c:idx val="10"/>
          <c:order val="10"/>
          <c:tx>
            <c:strRef>
              <c:f>'6.3'!$L$4</c:f>
              <c:strCache>
                <c:ptCount val="1"/>
                <c:pt idx="0">
                  <c:v>GI</c:v>
                </c:pt>
              </c:strCache>
            </c:strRef>
          </c:tx>
          <c:invertIfNegative val="0"/>
          <c:cat>
            <c:strRef>
              <c:f>'6.3'!$N$7:$N$38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'6.3'!$L$7:$L$38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50-4C26-AAF9-888FDA34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220992"/>
        <c:axId val="43222528"/>
      </c:bar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sz="900" b="1"/>
            </a:pPr>
            <a:endParaRPr lang="es-MX"/>
          </a:p>
        </c:txPr>
        <c:crossAx val="43222528"/>
        <c:crosses val="autoZero"/>
        <c:auto val="1"/>
        <c:lblAlgn val="ctr"/>
        <c:lblOffset val="100"/>
        <c:noMultiLvlLbl val="0"/>
      </c:catAx>
      <c:valAx>
        <c:axId val="43222528"/>
        <c:scaling>
          <c:orientation val="minMax"/>
          <c:max val="30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3220992"/>
        <c:crosses val="autoZero"/>
        <c:crossBetween val="between"/>
        <c:majorUnit val="5000"/>
        <c:minorUnit val="1000"/>
      </c:valAx>
    </c:plotArea>
    <c:legend>
      <c:legendPos val="b"/>
      <c:layout>
        <c:manualLayout>
          <c:xMode val="edge"/>
          <c:yMode val="edge"/>
          <c:x val="0.2322983326506152"/>
          <c:y val="0.92094901252097583"/>
          <c:w val="0.53460030646458212"/>
          <c:h val="7.9050987479024143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aseline="0"/>
              <a:t>Transporte Privado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del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 </a:t>
            </a:r>
            <a:r>
              <a:rPr lang="es-ES" sz="1050" baseline="0"/>
              <a:t>Transporte Terrestre de Pasajeros, excepto por Ferrocarril por Clase 2021</a:t>
            </a:r>
            <a:endParaRPr lang="es-ES" sz="1050"/>
          </a:p>
        </c:rich>
      </c:tx>
      <c:layout>
        <c:manualLayout>
          <c:xMode val="edge"/>
          <c:yMode val="edge"/>
          <c:x val="0.172469303406039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149002926358343E-2"/>
          <c:y val="0.33308637132102265"/>
          <c:w val="0.43036389416840132"/>
          <c:h val="0.666221686701973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516-4490-888B-306E903F86B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516-4490-888B-306E903F86B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4-B516-4490-888B-306E903F86B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516-4490-888B-306E903F86B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516-4490-888B-306E903F86B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78.2%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516-4490-888B-306E903F86B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A01-4EE3-AE68-7C0902C134A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A01-4EE3-AE68-7C0902C134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'6.4'!$A$6:$A$10</c:f>
              <c:strCache>
                <c:ptCount val="5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  <c:pt idx="4">
                  <c:v>Minibús o Microbús</c:v>
                </c:pt>
              </c:strCache>
            </c:strRef>
          </c:cat>
          <c:val>
            <c:numRef>
              <c:f>'6.4'!$C$6:$C$10</c:f>
              <c:numCache>
                <c:formatCode>#,##0.0</c:formatCode>
                <c:ptCount val="5"/>
                <c:pt idx="0">
                  <c:v>20.606517234884159</c:v>
                </c:pt>
                <c:pt idx="1">
                  <c:v>0.52740629120361648</c:v>
                </c:pt>
                <c:pt idx="2">
                  <c:v>78.169146731964588</c:v>
                </c:pt>
                <c:pt idx="3">
                  <c:v>0.26370314560180824</c:v>
                </c:pt>
                <c:pt idx="4">
                  <c:v>0.43322659634582783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16-4490-888B-306E903F8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272658159109417"/>
          <c:y val="0.41935419994208911"/>
          <c:w val="0.31984046821733586"/>
          <c:h val="0.31647377411157013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="1" i="0" baseline="0"/>
              <a:t>Transporte Privado </a:t>
            </a:r>
          </a:p>
          <a:p>
            <a:pPr>
              <a:defRPr lang="es-ES" sz="1100"/>
            </a:pPr>
            <a:r>
              <a:rPr lang="es-ES" sz="1100" b="1" i="0" baseline="0"/>
              <a:t>Estructura Empresarial del Transporte Terrestre de Pasajeros, excepto por Ferrocarril 2021</a:t>
            </a:r>
          </a:p>
        </c:rich>
      </c:tx>
      <c:layout>
        <c:manualLayout>
          <c:xMode val="edge"/>
          <c:yMode val="edge"/>
          <c:x val="0.1472304777692262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076E-2"/>
          <c:y val="0.1981981981981982"/>
          <c:w val="0.8815517139304957"/>
          <c:h val="0.64391147052564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'6.5'!$C$4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('6.5'!$C$6,'6.5'!$C$8,'6.5'!$C$10,'6.5'!$C$12)</c:f>
              <c:numCache>
                <c:formatCode>#,##0</c:formatCode>
                <c:ptCount val="4"/>
                <c:pt idx="0">
                  <c:v>1651</c:v>
                </c:pt>
                <c:pt idx="1">
                  <c:v>140</c:v>
                </c:pt>
                <c:pt idx="2">
                  <c:v>13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9-47DF-98A7-F0F9BBA6C36E}"/>
            </c:ext>
          </c:extLst>
        </c:ser>
        <c:ser>
          <c:idx val="1"/>
          <c:order val="1"/>
          <c:tx>
            <c:strRef>
              <c:f>'6.5'!$E$4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('6.5'!$E$6,'6.5'!$E$8,'6.5'!$E$10,'6.5'!$E$12)</c:f>
              <c:numCache>
                <c:formatCode>#,##0</c:formatCode>
                <c:ptCount val="4"/>
                <c:pt idx="0">
                  <c:v>2595</c:v>
                </c:pt>
                <c:pt idx="1">
                  <c:v>1529</c:v>
                </c:pt>
                <c:pt idx="2">
                  <c:v>607</c:v>
                </c:pt>
                <c:pt idx="3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9-47DF-98A7-F0F9BBA6C3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2968960"/>
        <c:axId val="42970496"/>
      </c:barChart>
      <c:catAx>
        <c:axId val="429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970496"/>
        <c:crosses val="autoZero"/>
        <c:auto val="1"/>
        <c:lblAlgn val="ctr"/>
        <c:lblOffset val="100"/>
        <c:noMultiLvlLbl val="0"/>
      </c:catAx>
      <c:valAx>
        <c:axId val="42970496"/>
        <c:scaling>
          <c:orientation val="minMax"/>
          <c:max val="3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2968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162808596293882"/>
          <c:y val="0.91854543519897847"/>
          <c:w val="0.3067487616679509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Transporte Privado 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Participación de las Empresas en la Estructura Empresarial del Transporte Terrestre de Pasajeros, excepto por Ferrocarril 2021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10763779527559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4181102362204727E-2"/>
          <c:y val="0.27314814814814814"/>
          <c:w val="0.43611111111111106"/>
          <c:h val="0.72685185185185175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FBC-42B7-B1D1-A3858C20339B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FBC-42B7-B1D1-A3858C20339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FBC-42B7-B1D1-A3858C20339B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FBC-42B7-B1D1-A3858C20339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91.3%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BC-42B7-B1D1-A3858C2033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BC-42B7-B1D1-A3858C20339B}"/>
                </c:ext>
              </c:extLst>
            </c:dLbl>
            <c:dLbl>
              <c:idx val="2"/>
              <c:layout>
                <c:manualLayout>
                  <c:x val="8.7251312335958009E-2"/>
                  <c:y val="5.331000291630212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BC-42B7-B1D1-A3858C20339B}"/>
                </c:ext>
              </c:extLst>
            </c:dLbl>
            <c:dLbl>
              <c:idx val="3"/>
              <c:layout>
                <c:manualLayout>
                  <c:x val="0.119333552055993"/>
                  <c:y val="7.0404272382618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BC-42B7-B1D1-A3858C203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('6.5'!$A$6,'6.5'!$A$8,'6.5'!$A$10,'6.5'!$A$12)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('6.5'!$D$6,'6.5'!$D$8,'6.5'!$D$10,'6.5'!$D$12)</c:f>
              <c:numCache>
                <c:formatCode>#,##0.0</c:formatCode>
                <c:ptCount val="4"/>
                <c:pt idx="0">
                  <c:v>91.26589275843007</c:v>
                </c:pt>
                <c:pt idx="1">
                  <c:v>7.7390823659480379</c:v>
                </c:pt>
                <c:pt idx="2">
                  <c:v>0.71862907683803201</c:v>
                </c:pt>
                <c:pt idx="3">
                  <c:v>0.2763957987838585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BC-42B7-B1D1-A3858C20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32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28575</xdr:rowOff>
    </xdr:from>
    <xdr:to>
      <xdr:col>9</xdr:col>
      <xdr:colOff>438150</xdr:colOff>
      <xdr:row>20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5</xdr:row>
      <xdr:rowOff>28574</xdr:rowOff>
    </xdr:from>
    <xdr:to>
      <xdr:col>22</xdr:col>
      <xdr:colOff>123826</xdr:colOff>
      <xdr:row>20</xdr:row>
      <xdr:rowOff>133349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428626</xdr:colOff>
      <xdr:row>21</xdr:row>
      <xdr:rowOff>66675</xdr:rowOff>
    </xdr:from>
    <xdr:to>
      <xdr:col>22</xdr:col>
      <xdr:colOff>161926</xdr:colOff>
      <xdr:row>36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9525</xdr:rowOff>
    </xdr:from>
    <xdr:to>
      <xdr:col>8</xdr:col>
      <xdr:colOff>476250</xdr:colOff>
      <xdr:row>29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2BEB2480-AEFC-4CCA-BFC5-31CB83DB9C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3" name="5 Gráfico">
          <a:extLst>
            <a:ext uri="{FF2B5EF4-FFF2-40B4-BE49-F238E27FC236}">
              <a16:creationId xmlns:a16="http://schemas.microsoft.com/office/drawing/2014/main" id="{F13BF05C-295C-4982-9830-C6E0962DC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809625</xdr:colOff>
      <xdr:row>19</xdr:row>
      <xdr:rowOff>171450</xdr:rowOff>
    </xdr:from>
    <xdr:to>
      <xdr:col>10</xdr:col>
      <xdr:colOff>457200</xdr:colOff>
      <xdr:row>34</xdr:row>
      <xdr:rowOff>57150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8075FF49-E036-4A27-81DE-58202B1BE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333374</xdr:colOff>
      <xdr:row>3</xdr:row>
      <xdr:rowOff>419099</xdr:rowOff>
    </xdr:from>
    <xdr:to>
      <xdr:col>16</xdr:col>
      <xdr:colOff>19049</xdr:colOff>
      <xdr:row>19</xdr:row>
      <xdr:rowOff>104774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20</xdr:row>
      <xdr:rowOff>66675</xdr:rowOff>
    </xdr:from>
    <xdr:to>
      <xdr:col>16</xdr:col>
      <xdr:colOff>9525</xdr:colOff>
      <xdr:row>35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tierg/Mis%20documentos/Boletin%20Semanal%202012/Archivos%20Fuente/Transporte%20Privado%202012/Transporte%20Privado_20%20al%2024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Tabla"/>
      <sheetName val="Parque Vehicular"/>
      <sheetName val="Estructura Empresarial"/>
      <sheetName val="ESTRUCTURA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1"/>
  <sheetViews>
    <sheetView tabSelected="1" workbookViewId="0">
      <selection activeCell="A60" sqref="A60"/>
    </sheetView>
  </sheetViews>
  <sheetFormatPr baseColWidth="10" defaultRowHeight="15" x14ac:dyDescent="0.25"/>
  <cols>
    <col min="1" max="1" width="36" customWidth="1"/>
    <col min="3" max="3" width="14.28515625" customWidth="1"/>
    <col min="5" max="5" width="6.140625" customWidth="1"/>
    <col min="6" max="6" width="21.42578125" customWidth="1"/>
  </cols>
  <sheetData>
    <row r="2" spans="1:7" ht="17.25" x14ac:dyDescent="0.3">
      <c r="A2" s="19" t="s">
        <v>107</v>
      </c>
    </row>
    <row r="4" spans="1:7" ht="17.25" x14ac:dyDescent="0.3">
      <c r="A4" s="19" t="s">
        <v>108</v>
      </c>
      <c r="B4" s="20"/>
      <c r="C4" s="20"/>
      <c r="D4" s="20"/>
    </row>
    <row r="5" spans="1:7" s="6" customFormat="1" ht="15.75" x14ac:dyDescent="0.25">
      <c r="A5" s="1"/>
    </row>
    <row r="6" spans="1:7" ht="31.5" x14ac:dyDescent="0.25">
      <c r="A6" s="35" t="s">
        <v>0</v>
      </c>
      <c r="B6" s="35" t="s">
        <v>1</v>
      </c>
      <c r="C6" s="36" t="s">
        <v>103</v>
      </c>
      <c r="D6" s="61" t="s">
        <v>2</v>
      </c>
    </row>
    <row r="7" spans="1:7" x14ac:dyDescent="0.25">
      <c r="A7" s="2"/>
      <c r="B7" s="3"/>
      <c r="C7" s="4"/>
      <c r="D7" s="4"/>
    </row>
    <row r="8" spans="1:7" x14ac:dyDescent="0.25">
      <c r="A8" s="39" t="s">
        <v>3</v>
      </c>
      <c r="B8" s="39"/>
      <c r="C8" s="40">
        <f>SUM(C9:C12)</f>
        <v>79928</v>
      </c>
      <c r="D8" s="56">
        <f>C8/C$31*100</f>
        <v>71.455519100279815</v>
      </c>
      <c r="F8" s="6"/>
      <c r="G8" s="6"/>
    </row>
    <row r="9" spans="1:7" x14ac:dyDescent="0.25">
      <c r="A9" s="2" t="s">
        <v>4</v>
      </c>
      <c r="B9" s="30" t="s">
        <v>109</v>
      </c>
      <c r="C9" s="4">
        <v>41118</v>
      </c>
      <c r="D9" s="28"/>
      <c r="F9" s="7"/>
      <c r="G9" s="8"/>
    </row>
    <row r="10" spans="1:7" x14ac:dyDescent="0.25">
      <c r="A10" s="2" t="s">
        <v>23</v>
      </c>
      <c r="B10" s="30" t="s">
        <v>110</v>
      </c>
      <c r="C10" s="4">
        <v>20358</v>
      </c>
      <c r="D10" s="28"/>
      <c r="F10" s="7"/>
      <c r="G10" s="8"/>
    </row>
    <row r="11" spans="1:7" x14ac:dyDescent="0.25">
      <c r="A11" s="2" t="s">
        <v>5</v>
      </c>
      <c r="B11" s="30" t="s">
        <v>111</v>
      </c>
      <c r="C11" s="4">
        <v>2053</v>
      </c>
      <c r="D11" s="28"/>
      <c r="F11" s="7"/>
      <c r="G11" s="8"/>
    </row>
    <row r="12" spans="1:7" x14ac:dyDescent="0.25">
      <c r="A12" s="2" t="s">
        <v>6</v>
      </c>
      <c r="B12" s="30" t="s">
        <v>112</v>
      </c>
      <c r="C12" s="4">
        <v>16399</v>
      </c>
      <c r="D12" s="28"/>
      <c r="F12" s="7"/>
      <c r="G12" s="8"/>
    </row>
    <row r="13" spans="1:7" ht="9.75" customHeight="1" x14ac:dyDescent="0.25">
      <c r="A13" s="2"/>
      <c r="B13" s="3"/>
      <c r="C13" s="4"/>
      <c r="D13" s="5"/>
      <c r="F13" s="7"/>
      <c r="G13" s="8"/>
    </row>
    <row r="14" spans="1:7" x14ac:dyDescent="0.25">
      <c r="A14" s="39" t="s">
        <v>7</v>
      </c>
      <c r="B14" s="39"/>
      <c r="C14" s="40">
        <f>C21+C27</f>
        <v>31871</v>
      </c>
      <c r="D14" s="56">
        <f>C14/C$31*100</f>
        <v>28.492628981646206</v>
      </c>
      <c r="F14" s="7"/>
      <c r="G14" s="8"/>
    </row>
    <row r="15" spans="1:7" x14ac:dyDescent="0.25">
      <c r="A15" s="2" t="s">
        <v>8</v>
      </c>
      <c r="B15" s="3" t="s">
        <v>113</v>
      </c>
      <c r="C15" s="4">
        <v>3083</v>
      </c>
      <c r="D15" s="29"/>
      <c r="F15" s="7"/>
      <c r="G15" s="8"/>
    </row>
    <row r="16" spans="1:7" x14ac:dyDescent="0.25">
      <c r="A16" s="2" t="s">
        <v>9</v>
      </c>
      <c r="B16" s="3" t="s">
        <v>114</v>
      </c>
      <c r="C16" s="4">
        <v>23732</v>
      </c>
      <c r="D16" s="29"/>
      <c r="F16" s="7"/>
      <c r="G16" s="8"/>
    </row>
    <row r="17" spans="1:8" x14ac:dyDescent="0.25">
      <c r="A17" s="2" t="s">
        <v>10</v>
      </c>
      <c r="B17" s="3" t="s">
        <v>115</v>
      </c>
      <c r="C17" s="4">
        <v>4701</v>
      </c>
      <c r="D17" s="29"/>
      <c r="F17" s="7"/>
      <c r="G17" s="8"/>
    </row>
    <row r="18" spans="1:8" x14ac:dyDescent="0.25">
      <c r="A18" s="2" t="s">
        <v>11</v>
      </c>
      <c r="B18" s="3" t="s">
        <v>116</v>
      </c>
      <c r="C18" s="4">
        <v>37</v>
      </c>
      <c r="D18" s="29"/>
      <c r="F18" s="7"/>
      <c r="G18" s="8"/>
    </row>
    <row r="19" spans="1:8" hidden="1" x14ac:dyDescent="0.25">
      <c r="A19" s="2" t="s">
        <v>12</v>
      </c>
      <c r="B19" s="3" t="s">
        <v>120</v>
      </c>
      <c r="C19" s="4"/>
      <c r="D19" s="29"/>
      <c r="F19" s="7"/>
      <c r="G19" s="8"/>
    </row>
    <row r="20" spans="1:8" s="6" customFormat="1" hidden="1" x14ac:dyDescent="0.25">
      <c r="A20" s="2" t="s">
        <v>36</v>
      </c>
      <c r="B20" s="3" t="s">
        <v>121</v>
      </c>
      <c r="C20" s="4"/>
      <c r="D20" s="29"/>
      <c r="F20" s="7"/>
      <c r="G20" s="8"/>
    </row>
    <row r="21" spans="1:8" x14ac:dyDescent="0.25">
      <c r="A21" s="31" t="s">
        <v>13</v>
      </c>
      <c r="B21" s="30" t="s">
        <v>105</v>
      </c>
      <c r="C21" s="32">
        <f>SUM(C15:C20)</f>
        <v>31553</v>
      </c>
      <c r="D21" s="28">
        <f>C21*100/C14</f>
        <v>99.002227730538735</v>
      </c>
      <c r="F21" s="33"/>
      <c r="G21" s="8"/>
    </row>
    <row r="22" spans="1:8" x14ac:dyDescent="0.25">
      <c r="A22" s="2" t="s">
        <v>14</v>
      </c>
      <c r="B22" s="3" t="s">
        <v>117</v>
      </c>
      <c r="C22" s="4">
        <v>229</v>
      </c>
      <c r="D22" s="29"/>
      <c r="F22" s="34"/>
      <c r="G22" s="8"/>
    </row>
    <row r="23" spans="1:8" x14ac:dyDescent="0.25">
      <c r="A23" s="2" t="s">
        <v>15</v>
      </c>
      <c r="B23" s="3" t="s">
        <v>118</v>
      </c>
      <c r="C23" s="4">
        <v>89</v>
      </c>
      <c r="D23" s="29"/>
      <c r="F23" s="33"/>
    </row>
    <row r="24" spans="1:8" hidden="1" x14ac:dyDescent="0.25">
      <c r="A24" s="2" t="s">
        <v>16</v>
      </c>
      <c r="B24" s="3" t="s">
        <v>122</v>
      </c>
      <c r="C24" s="4"/>
      <c r="D24" s="29"/>
    </row>
    <row r="25" spans="1:8" hidden="1" x14ac:dyDescent="0.25">
      <c r="A25" s="2" t="s">
        <v>17</v>
      </c>
      <c r="B25" s="3" t="s">
        <v>123</v>
      </c>
      <c r="C25" s="4"/>
      <c r="D25" s="29"/>
    </row>
    <row r="26" spans="1:8" hidden="1" x14ac:dyDescent="0.25">
      <c r="A26" s="2" t="s">
        <v>18</v>
      </c>
      <c r="B26" s="3" t="s">
        <v>124</v>
      </c>
      <c r="C26" s="4"/>
      <c r="D26" s="29"/>
    </row>
    <row r="27" spans="1:8" x14ac:dyDescent="0.25">
      <c r="A27" s="31" t="s">
        <v>19</v>
      </c>
      <c r="B27" s="30" t="s">
        <v>106</v>
      </c>
      <c r="C27" s="32">
        <f>SUM(C22:C26)</f>
        <v>318</v>
      </c>
      <c r="D27" s="28">
        <f>C27*100/C14</f>
        <v>0.99777226946126574</v>
      </c>
    </row>
    <row r="28" spans="1:8" ht="11.25" customHeight="1" x14ac:dyDescent="0.25">
      <c r="A28" s="2"/>
      <c r="B28" s="3"/>
      <c r="C28" s="4"/>
      <c r="D28" s="5"/>
    </row>
    <row r="29" spans="1:8" x14ac:dyDescent="0.25">
      <c r="A29" s="39" t="s">
        <v>20</v>
      </c>
      <c r="B29" s="39" t="s">
        <v>21</v>
      </c>
      <c r="C29" s="40">
        <v>58</v>
      </c>
      <c r="D29" s="56">
        <v>0</v>
      </c>
    </row>
    <row r="30" spans="1:8" ht="11.25" customHeight="1" x14ac:dyDescent="0.25">
      <c r="A30" s="2"/>
      <c r="B30" s="3"/>
      <c r="C30" s="4"/>
      <c r="D30" s="5"/>
      <c r="F30" s="6"/>
      <c r="G30" s="6"/>
      <c r="H30" s="6"/>
    </row>
    <row r="31" spans="1:8" ht="15.75" x14ac:dyDescent="0.25">
      <c r="A31" s="37" t="s">
        <v>22</v>
      </c>
      <c r="B31" s="37"/>
      <c r="C31" s="38">
        <f>C8+C14+C29</f>
        <v>111857</v>
      </c>
      <c r="D31" s="38">
        <f>D8+D14+D29</f>
        <v>99.948148081926021</v>
      </c>
      <c r="F31" s="6"/>
      <c r="G31" s="6"/>
      <c r="H31" s="6"/>
    </row>
    <row r="32" spans="1:8" x14ac:dyDescent="0.25">
      <c r="F32" s="6"/>
      <c r="G32" s="6"/>
      <c r="H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B70" sqref="B70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bestFit="1" customWidth="1"/>
    <col min="6" max="6" width="9.7109375" style="6" customWidth="1"/>
    <col min="7" max="8" width="13.7109375" style="6" bestFit="1" customWidth="1"/>
    <col min="9" max="16384" width="11.42578125" style="6"/>
  </cols>
  <sheetData>
    <row r="2" spans="1:6" ht="17.25" x14ac:dyDescent="0.3">
      <c r="A2" s="19" t="s">
        <v>134</v>
      </c>
      <c r="B2" s="20"/>
      <c r="C2" s="20"/>
      <c r="D2" s="20"/>
      <c r="E2" s="20"/>
    </row>
    <row r="3" spans="1:6" ht="15" customHeight="1" x14ac:dyDescent="0.25"/>
    <row r="4" spans="1:6" ht="32.25" customHeight="1" x14ac:dyDescent="0.25">
      <c r="A4" s="45" t="s">
        <v>24</v>
      </c>
      <c r="B4" s="46" t="s">
        <v>25</v>
      </c>
      <c r="C4" s="45" t="s">
        <v>26</v>
      </c>
      <c r="D4" s="45" t="s">
        <v>2</v>
      </c>
      <c r="E4" s="45" t="s">
        <v>27</v>
      </c>
      <c r="F4" s="45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1" t="s">
        <v>28</v>
      </c>
      <c r="B6" s="42" t="s">
        <v>29</v>
      </c>
      <c r="C6" s="43">
        <v>14686</v>
      </c>
      <c r="D6" s="44">
        <f>C6*100/$C$14</f>
        <v>84.841132293471986</v>
      </c>
      <c r="E6" s="43">
        <v>26060</v>
      </c>
      <c r="F6" s="44">
        <f>E6*100/$E$14</f>
        <v>23.297603189786962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1" t="s">
        <v>30</v>
      </c>
      <c r="B8" s="42" t="s">
        <v>31</v>
      </c>
      <c r="C8" s="43">
        <v>2243</v>
      </c>
      <c r="D8" s="44">
        <f>C8*100/$C$14</f>
        <v>12.957827845176199</v>
      </c>
      <c r="E8" s="43">
        <v>25340</v>
      </c>
      <c r="F8" s="44">
        <v>22.6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1" t="s">
        <v>32</v>
      </c>
      <c r="B10" s="42" t="s">
        <v>33</v>
      </c>
      <c r="C10" s="43">
        <v>264</v>
      </c>
      <c r="D10" s="44">
        <f>C10*100/$C$14</f>
        <v>1.5251299826689775</v>
      </c>
      <c r="E10" s="43">
        <v>13287</v>
      </c>
      <c r="F10" s="44">
        <f>E10*100/$E$14</f>
        <v>11.878559231876414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1" t="s">
        <v>34</v>
      </c>
      <c r="B12" s="42" t="s">
        <v>125</v>
      </c>
      <c r="C12" s="43">
        <v>117</v>
      </c>
      <c r="D12" s="44">
        <f>C12*100/$C$14</f>
        <v>0.67590987868284225</v>
      </c>
      <c r="E12" s="43">
        <v>47170</v>
      </c>
      <c r="F12" s="44">
        <f>E12*100/$E$14</f>
        <v>42.169913371536872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5" t="s">
        <v>35</v>
      </c>
      <c r="B14" s="47"/>
      <c r="C14" s="46">
        <f>SUM(C6:C12)</f>
        <v>17310</v>
      </c>
      <c r="D14" s="46">
        <f>SUM(D6:D12)</f>
        <v>100</v>
      </c>
      <c r="E14" s="46">
        <f>SUM(E6:E12)</f>
        <v>111857</v>
      </c>
      <c r="F14" s="46">
        <f>SUM(F6:F12)</f>
        <v>99.946075793200251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0"/>
  <sheetViews>
    <sheetView zoomScaleNormal="100" workbookViewId="0">
      <selection activeCell="C55" sqref="C55"/>
    </sheetView>
  </sheetViews>
  <sheetFormatPr baseColWidth="10" defaultRowHeight="15" x14ac:dyDescent="0.25"/>
  <cols>
    <col min="1" max="1" width="20.5703125" style="6" bestFit="1" customWidth="1"/>
    <col min="2" max="2" width="10.28515625" style="6" customWidth="1"/>
    <col min="3" max="3" width="10.85546875" style="6" customWidth="1"/>
    <col min="4" max="4" width="10.7109375" style="6" customWidth="1"/>
    <col min="5" max="5" width="10.140625" style="6" customWidth="1"/>
    <col min="6" max="6" width="9.140625" style="6" customWidth="1"/>
    <col min="7" max="8" width="9.7109375" style="6" customWidth="1"/>
    <col min="9" max="9" width="8" style="6" customWidth="1"/>
    <col min="10" max="10" width="9" style="6" customWidth="1"/>
    <col min="11" max="11" width="9.5703125" style="6" customWidth="1"/>
    <col min="12" max="12" width="9.42578125" style="6" customWidth="1"/>
    <col min="13" max="16384" width="11.42578125" style="6"/>
  </cols>
  <sheetData>
    <row r="2" spans="1:14" ht="17.25" x14ac:dyDescent="0.3">
      <c r="A2" s="19" t="s">
        <v>133</v>
      </c>
      <c r="B2" s="20"/>
      <c r="C2" s="20"/>
      <c r="D2" s="20"/>
      <c r="E2" s="20"/>
      <c r="F2" s="20"/>
      <c r="G2" s="20"/>
      <c r="H2" s="20"/>
      <c r="I2" s="20"/>
    </row>
    <row r="4" spans="1:14" x14ac:dyDescent="0.25">
      <c r="A4" s="64" t="s">
        <v>104</v>
      </c>
      <c r="B4" s="62" t="s">
        <v>109</v>
      </c>
      <c r="C4" s="62" t="s">
        <v>119</v>
      </c>
      <c r="D4" s="62" t="s">
        <v>111</v>
      </c>
      <c r="E4" s="62" t="s">
        <v>112</v>
      </c>
      <c r="F4" s="62" t="s">
        <v>113</v>
      </c>
      <c r="G4" s="62" t="s">
        <v>114</v>
      </c>
      <c r="H4" s="62" t="s">
        <v>115</v>
      </c>
      <c r="I4" s="62" t="s">
        <v>116</v>
      </c>
      <c r="J4" s="62" t="s">
        <v>117</v>
      </c>
      <c r="K4" s="62" t="s">
        <v>118</v>
      </c>
      <c r="L4" s="62" t="s">
        <v>21</v>
      </c>
      <c r="M4" s="62" t="s">
        <v>42</v>
      </c>
    </row>
    <row r="5" spans="1:14" x14ac:dyDescent="0.25">
      <c r="A5" s="6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</row>
    <row r="6" spans="1:14" ht="10.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x14ac:dyDescent="0.25">
      <c r="A7" s="50" t="s">
        <v>43</v>
      </c>
      <c r="B7" s="51">
        <v>462</v>
      </c>
      <c r="C7" s="51">
        <v>300</v>
      </c>
      <c r="D7" s="51">
        <v>4</v>
      </c>
      <c r="E7" s="51">
        <v>214</v>
      </c>
      <c r="F7" s="51">
        <v>14</v>
      </c>
      <c r="G7" s="51">
        <v>253</v>
      </c>
      <c r="H7" s="51">
        <v>70</v>
      </c>
      <c r="I7" s="51">
        <v>1</v>
      </c>
      <c r="J7" s="51">
        <v>4</v>
      </c>
      <c r="K7" s="51">
        <v>0</v>
      </c>
      <c r="L7" s="51">
        <v>0</v>
      </c>
      <c r="M7" s="59">
        <f>SUM(B7:L7)</f>
        <v>1322</v>
      </c>
      <c r="N7" s="17" t="s">
        <v>44</v>
      </c>
    </row>
    <row r="8" spans="1:14" x14ac:dyDescent="0.25">
      <c r="A8" s="21" t="s">
        <v>45</v>
      </c>
      <c r="B8" s="18">
        <v>1233</v>
      </c>
      <c r="C8" s="18">
        <v>394</v>
      </c>
      <c r="D8" s="18">
        <v>69</v>
      </c>
      <c r="E8" s="18">
        <v>743</v>
      </c>
      <c r="F8" s="18">
        <v>35</v>
      </c>
      <c r="G8" s="18">
        <v>1161</v>
      </c>
      <c r="H8" s="18">
        <v>109</v>
      </c>
      <c r="I8" s="18">
        <v>3</v>
      </c>
      <c r="J8" s="18">
        <v>40</v>
      </c>
      <c r="K8" s="18">
        <v>5</v>
      </c>
      <c r="L8" s="18">
        <v>1</v>
      </c>
      <c r="M8" s="60">
        <f t="shared" ref="M8:M38" si="0">SUM(B8:L8)</f>
        <v>3793</v>
      </c>
      <c r="N8" s="17" t="s">
        <v>46</v>
      </c>
    </row>
    <row r="9" spans="1:14" x14ac:dyDescent="0.25">
      <c r="A9" s="50" t="s">
        <v>47</v>
      </c>
      <c r="B9" s="51">
        <v>169</v>
      </c>
      <c r="C9" s="51">
        <v>96</v>
      </c>
      <c r="D9" s="51">
        <v>2</v>
      </c>
      <c r="E9" s="51">
        <v>97</v>
      </c>
      <c r="F9" s="51">
        <v>1</v>
      </c>
      <c r="G9" s="51">
        <v>62</v>
      </c>
      <c r="H9" s="51">
        <v>43</v>
      </c>
      <c r="I9" s="51">
        <v>0</v>
      </c>
      <c r="J9" s="51">
        <v>1</v>
      </c>
      <c r="K9" s="51">
        <v>7</v>
      </c>
      <c r="L9" s="51">
        <v>1</v>
      </c>
      <c r="M9" s="59">
        <f t="shared" si="0"/>
        <v>479</v>
      </c>
      <c r="N9" s="17" t="s">
        <v>48</v>
      </c>
    </row>
    <row r="10" spans="1:14" x14ac:dyDescent="0.25">
      <c r="A10" s="21" t="s">
        <v>49</v>
      </c>
      <c r="B10" s="18">
        <v>88</v>
      </c>
      <c r="C10" s="18">
        <v>48</v>
      </c>
      <c r="D10" s="18">
        <v>9</v>
      </c>
      <c r="E10" s="18">
        <v>31</v>
      </c>
      <c r="F10" s="18">
        <v>1</v>
      </c>
      <c r="G10" s="18">
        <v>53</v>
      </c>
      <c r="H10" s="18">
        <v>9</v>
      </c>
      <c r="I10" s="18">
        <v>0</v>
      </c>
      <c r="J10" s="18">
        <v>0</v>
      </c>
      <c r="K10" s="18">
        <v>0</v>
      </c>
      <c r="L10" s="18">
        <v>0</v>
      </c>
      <c r="M10" s="60">
        <f t="shared" si="0"/>
        <v>239</v>
      </c>
      <c r="N10" s="17" t="s">
        <v>128</v>
      </c>
    </row>
    <row r="11" spans="1:14" x14ac:dyDescent="0.25">
      <c r="A11" s="50" t="s">
        <v>50</v>
      </c>
      <c r="B11" s="51">
        <v>648</v>
      </c>
      <c r="C11" s="51">
        <v>300</v>
      </c>
      <c r="D11" s="51">
        <v>3</v>
      </c>
      <c r="E11" s="51">
        <v>231</v>
      </c>
      <c r="F11" s="51">
        <v>10</v>
      </c>
      <c r="G11" s="51">
        <v>188</v>
      </c>
      <c r="H11" s="51">
        <v>63</v>
      </c>
      <c r="I11" s="51">
        <v>0</v>
      </c>
      <c r="J11" s="51">
        <v>5</v>
      </c>
      <c r="K11" s="51">
        <v>0</v>
      </c>
      <c r="L11" s="51">
        <v>0</v>
      </c>
      <c r="M11" s="59">
        <f t="shared" si="0"/>
        <v>1448</v>
      </c>
      <c r="N11" s="17" t="s">
        <v>51</v>
      </c>
    </row>
    <row r="12" spans="1:14" x14ac:dyDescent="0.25">
      <c r="A12" s="21" t="s">
        <v>52</v>
      </c>
      <c r="B12" s="18">
        <v>807</v>
      </c>
      <c r="C12" s="18">
        <v>430</v>
      </c>
      <c r="D12" s="18">
        <v>16</v>
      </c>
      <c r="E12" s="18">
        <v>413</v>
      </c>
      <c r="F12" s="18">
        <v>12</v>
      </c>
      <c r="G12" s="18">
        <v>420</v>
      </c>
      <c r="H12" s="18">
        <v>155</v>
      </c>
      <c r="I12" s="18">
        <v>2</v>
      </c>
      <c r="J12" s="18">
        <v>3</v>
      </c>
      <c r="K12" s="18">
        <v>1</v>
      </c>
      <c r="L12" s="18">
        <v>3</v>
      </c>
      <c r="M12" s="60">
        <f t="shared" si="0"/>
        <v>2262</v>
      </c>
      <c r="N12" s="17" t="s">
        <v>53</v>
      </c>
    </row>
    <row r="13" spans="1:14" x14ac:dyDescent="0.25">
      <c r="A13" s="50" t="s">
        <v>126</v>
      </c>
      <c r="B13" s="51">
        <v>8316</v>
      </c>
      <c r="C13" s="51">
        <v>4333</v>
      </c>
      <c r="D13" s="51">
        <v>77</v>
      </c>
      <c r="E13" s="51">
        <v>4459</v>
      </c>
      <c r="F13" s="51">
        <v>159</v>
      </c>
      <c r="G13" s="51">
        <v>9348</v>
      </c>
      <c r="H13" s="51">
        <v>926</v>
      </c>
      <c r="I13" s="51">
        <v>7</v>
      </c>
      <c r="J13" s="51">
        <v>79</v>
      </c>
      <c r="K13" s="51">
        <v>17</v>
      </c>
      <c r="L13" s="51">
        <v>22</v>
      </c>
      <c r="M13" s="59">
        <f>SUM(B13:L13)</f>
        <v>27743</v>
      </c>
      <c r="N13" s="17" t="s">
        <v>127</v>
      </c>
    </row>
    <row r="14" spans="1:14" x14ac:dyDescent="0.25">
      <c r="A14" s="21" t="s">
        <v>54</v>
      </c>
      <c r="B14" s="18">
        <v>518</v>
      </c>
      <c r="C14" s="18">
        <v>396</v>
      </c>
      <c r="D14" s="18">
        <v>12</v>
      </c>
      <c r="E14" s="18">
        <v>321</v>
      </c>
      <c r="F14" s="18">
        <v>15</v>
      </c>
      <c r="G14" s="18">
        <v>291</v>
      </c>
      <c r="H14" s="18">
        <v>81</v>
      </c>
      <c r="I14" s="18">
        <v>1</v>
      </c>
      <c r="J14" s="18">
        <v>2</v>
      </c>
      <c r="K14" s="18">
        <v>1</v>
      </c>
      <c r="L14" s="18">
        <v>0</v>
      </c>
      <c r="M14" s="60">
        <f t="shared" si="0"/>
        <v>1638</v>
      </c>
      <c r="N14" s="17" t="s">
        <v>55</v>
      </c>
    </row>
    <row r="15" spans="1:14" x14ac:dyDescent="0.25">
      <c r="A15" s="50" t="s">
        <v>56</v>
      </c>
      <c r="B15" s="51">
        <v>135</v>
      </c>
      <c r="C15" s="51">
        <v>67</v>
      </c>
      <c r="D15" s="51">
        <v>8</v>
      </c>
      <c r="E15" s="51">
        <v>29</v>
      </c>
      <c r="F15" s="51">
        <v>9</v>
      </c>
      <c r="G15" s="51">
        <v>36</v>
      </c>
      <c r="H15" s="51">
        <v>25</v>
      </c>
      <c r="I15" s="51">
        <v>0</v>
      </c>
      <c r="J15" s="51">
        <v>2</v>
      </c>
      <c r="K15" s="51">
        <v>1</v>
      </c>
      <c r="L15" s="51">
        <v>0</v>
      </c>
      <c r="M15" s="59">
        <f t="shared" si="0"/>
        <v>312</v>
      </c>
      <c r="N15" s="17" t="s">
        <v>57</v>
      </c>
    </row>
    <row r="16" spans="1:14" x14ac:dyDescent="0.25">
      <c r="A16" s="21" t="s">
        <v>58</v>
      </c>
      <c r="B16" s="18">
        <v>167</v>
      </c>
      <c r="C16" s="18">
        <v>197</v>
      </c>
      <c r="D16" s="18">
        <v>27</v>
      </c>
      <c r="E16" s="18">
        <v>307</v>
      </c>
      <c r="F16" s="18">
        <v>21</v>
      </c>
      <c r="G16" s="18">
        <v>260</v>
      </c>
      <c r="H16" s="18">
        <v>75</v>
      </c>
      <c r="I16" s="18">
        <v>1</v>
      </c>
      <c r="J16" s="18">
        <v>1</v>
      </c>
      <c r="K16" s="18">
        <v>0</v>
      </c>
      <c r="L16" s="18">
        <v>0</v>
      </c>
      <c r="M16" s="60">
        <f t="shared" si="0"/>
        <v>1056</v>
      </c>
      <c r="N16" s="17" t="s">
        <v>59</v>
      </c>
    </row>
    <row r="17" spans="1:14" x14ac:dyDescent="0.25">
      <c r="A17" s="50" t="s">
        <v>68</v>
      </c>
      <c r="B17" s="51">
        <v>1339</v>
      </c>
      <c r="C17" s="51">
        <v>405</v>
      </c>
      <c r="D17" s="51">
        <v>140</v>
      </c>
      <c r="E17" s="51">
        <v>849</v>
      </c>
      <c r="F17" s="51">
        <v>97</v>
      </c>
      <c r="G17" s="51">
        <v>1362</v>
      </c>
      <c r="H17" s="51">
        <v>77</v>
      </c>
      <c r="I17" s="51">
        <v>0</v>
      </c>
      <c r="J17" s="51">
        <v>21</v>
      </c>
      <c r="K17" s="51">
        <v>10</v>
      </c>
      <c r="L17" s="51">
        <v>3</v>
      </c>
      <c r="M17" s="59">
        <f>SUM(B17:L17)</f>
        <v>4303</v>
      </c>
      <c r="N17" s="17" t="s">
        <v>69</v>
      </c>
    </row>
    <row r="18" spans="1:14" x14ac:dyDescent="0.25">
      <c r="A18" s="21" t="s">
        <v>60</v>
      </c>
      <c r="B18" s="18">
        <v>1488</v>
      </c>
      <c r="C18" s="18">
        <v>1015</v>
      </c>
      <c r="D18" s="18">
        <v>38</v>
      </c>
      <c r="E18" s="18">
        <v>1057</v>
      </c>
      <c r="F18" s="18">
        <v>33</v>
      </c>
      <c r="G18" s="18">
        <v>1355</v>
      </c>
      <c r="H18" s="18">
        <v>197</v>
      </c>
      <c r="I18" s="18">
        <v>3</v>
      </c>
      <c r="J18" s="18">
        <v>1</v>
      </c>
      <c r="K18" s="18">
        <v>0</v>
      </c>
      <c r="L18" s="18">
        <v>11</v>
      </c>
      <c r="M18" s="60">
        <f t="shared" si="0"/>
        <v>5198</v>
      </c>
      <c r="N18" s="17" t="s">
        <v>61</v>
      </c>
    </row>
    <row r="19" spans="1:14" x14ac:dyDescent="0.25">
      <c r="A19" s="50" t="s">
        <v>62</v>
      </c>
      <c r="B19" s="51">
        <v>5364</v>
      </c>
      <c r="C19" s="51">
        <v>205</v>
      </c>
      <c r="D19" s="51">
        <v>0</v>
      </c>
      <c r="E19" s="51">
        <v>261</v>
      </c>
      <c r="F19" s="51">
        <v>0</v>
      </c>
      <c r="G19" s="51">
        <v>284</v>
      </c>
      <c r="H19" s="51">
        <v>85</v>
      </c>
      <c r="I19" s="51">
        <v>0</v>
      </c>
      <c r="J19" s="51">
        <v>4</v>
      </c>
      <c r="K19" s="51">
        <v>1</v>
      </c>
      <c r="L19" s="51">
        <v>2</v>
      </c>
      <c r="M19" s="59">
        <f t="shared" si="0"/>
        <v>6206</v>
      </c>
      <c r="N19" s="17" t="s">
        <v>63</v>
      </c>
    </row>
    <row r="20" spans="1:14" x14ac:dyDescent="0.25">
      <c r="A20" s="21" t="s">
        <v>64</v>
      </c>
      <c r="B20" s="18">
        <v>386</v>
      </c>
      <c r="C20" s="18">
        <v>222</v>
      </c>
      <c r="D20" s="18">
        <v>0</v>
      </c>
      <c r="E20" s="18">
        <v>126</v>
      </c>
      <c r="F20" s="18">
        <v>3</v>
      </c>
      <c r="G20" s="18">
        <v>124</v>
      </c>
      <c r="H20" s="18">
        <v>59</v>
      </c>
      <c r="I20" s="18">
        <v>0</v>
      </c>
      <c r="J20" s="18">
        <v>0</v>
      </c>
      <c r="K20" s="18">
        <v>0</v>
      </c>
      <c r="L20" s="18">
        <v>0</v>
      </c>
      <c r="M20" s="60">
        <f t="shared" si="0"/>
        <v>920</v>
      </c>
      <c r="N20" s="17" t="s">
        <v>65</v>
      </c>
    </row>
    <row r="21" spans="1:14" x14ac:dyDescent="0.25">
      <c r="A21" s="50" t="s">
        <v>66</v>
      </c>
      <c r="B21" s="51">
        <v>3171</v>
      </c>
      <c r="C21" s="51">
        <v>1981</v>
      </c>
      <c r="D21" s="51">
        <v>81</v>
      </c>
      <c r="E21" s="51">
        <v>1312</v>
      </c>
      <c r="F21" s="51">
        <v>61</v>
      </c>
      <c r="G21" s="51">
        <v>1222</v>
      </c>
      <c r="H21" s="51">
        <v>524</v>
      </c>
      <c r="I21" s="51">
        <v>3</v>
      </c>
      <c r="J21" s="51">
        <v>7</v>
      </c>
      <c r="K21" s="51">
        <v>12</v>
      </c>
      <c r="L21" s="51">
        <v>1</v>
      </c>
      <c r="M21" s="59">
        <f t="shared" si="0"/>
        <v>8375</v>
      </c>
      <c r="N21" s="17" t="s">
        <v>67</v>
      </c>
    </row>
    <row r="22" spans="1:14" x14ac:dyDescent="0.25">
      <c r="A22" s="21" t="s">
        <v>70</v>
      </c>
      <c r="B22" s="18">
        <v>1618</v>
      </c>
      <c r="C22" s="18">
        <v>1346</v>
      </c>
      <c r="D22" s="18">
        <v>31</v>
      </c>
      <c r="E22" s="18">
        <v>471</v>
      </c>
      <c r="F22" s="18">
        <v>22</v>
      </c>
      <c r="G22" s="18">
        <v>276</v>
      </c>
      <c r="H22" s="18">
        <v>226</v>
      </c>
      <c r="I22" s="18">
        <v>0</v>
      </c>
      <c r="J22" s="18">
        <v>7</v>
      </c>
      <c r="K22" s="18">
        <v>4</v>
      </c>
      <c r="L22" s="18">
        <v>1</v>
      </c>
      <c r="M22" s="60">
        <f t="shared" si="0"/>
        <v>4002</v>
      </c>
      <c r="N22" s="17" t="s">
        <v>71</v>
      </c>
    </row>
    <row r="23" spans="1:14" x14ac:dyDescent="0.25">
      <c r="A23" s="50" t="s">
        <v>72</v>
      </c>
      <c r="B23" s="51">
        <v>328</v>
      </c>
      <c r="C23" s="51">
        <v>231</v>
      </c>
      <c r="D23" s="51">
        <v>2</v>
      </c>
      <c r="E23" s="51">
        <v>41</v>
      </c>
      <c r="F23" s="51">
        <v>0</v>
      </c>
      <c r="G23" s="51">
        <v>25</v>
      </c>
      <c r="H23" s="51">
        <v>23</v>
      </c>
      <c r="I23" s="51">
        <v>0</v>
      </c>
      <c r="J23" s="51">
        <v>3</v>
      </c>
      <c r="K23" s="51">
        <v>1</v>
      </c>
      <c r="L23" s="51">
        <v>0</v>
      </c>
      <c r="M23" s="59">
        <f t="shared" si="0"/>
        <v>654</v>
      </c>
      <c r="N23" s="17" t="s">
        <v>73</v>
      </c>
    </row>
    <row r="24" spans="1:14" x14ac:dyDescent="0.25">
      <c r="A24" s="21" t="s">
        <v>74</v>
      </c>
      <c r="B24" s="18">
        <v>141</v>
      </c>
      <c r="C24" s="18">
        <v>136</v>
      </c>
      <c r="D24" s="18">
        <v>0</v>
      </c>
      <c r="E24" s="18">
        <v>114</v>
      </c>
      <c r="F24" s="18">
        <v>4</v>
      </c>
      <c r="G24" s="18">
        <v>91</v>
      </c>
      <c r="H24" s="18">
        <v>28</v>
      </c>
      <c r="I24" s="18">
        <v>0</v>
      </c>
      <c r="J24" s="18">
        <v>0</v>
      </c>
      <c r="K24" s="18">
        <v>1</v>
      </c>
      <c r="L24" s="18">
        <v>0</v>
      </c>
      <c r="M24" s="60">
        <f t="shared" si="0"/>
        <v>515</v>
      </c>
      <c r="N24" s="17" t="s">
        <v>75</v>
      </c>
    </row>
    <row r="25" spans="1:14" x14ac:dyDescent="0.25">
      <c r="A25" s="50" t="s">
        <v>76</v>
      </c>
      <c r="B25" s="51">
        <v>5555</v>
      </c>
      <c r="C25" s="51">
        <v>2703</v>
      </c>
      <c r="D25" s="51">
        <v>359</v>
      </c>
      <c r="E25" s="51">
        <v>1467</v>
      </c>
      <c r="F25" s="51">
        <v>180</v>
      </c>
      <c r="G25" s="51">
        <v>2496</v>
      </c>
      <c r="H25" s="51">
        <v>616</v>
      </c>
      <c r="I25" s="51">
        <v>2</v>
      </c>
      <c r="J25" s="51">
        <v>12</v>
      </c>
      <c r="K25" s="51">
        <v>10</v>
      </c>
      <c r="L25" s="51">
        <v>7</v>
      </c>
      <c r="M25" s="59">
        <f t="shared" si="0"/>
        <v>13407</v>
      </c>
      <c r="N25" s="17" t="s">
        <v>77</v>
      </c>
    </row>
    <row r="26" spans="1:14" x14ac:dyDescent="0.25">
      <c r="A26" s="21" t="s">
        <v>78</v>
      </c>
      <c r="B26" s="18">
        <v>780</v>
      </c>
      <c r="C26" s="18">
        <v>263</v>
      </c>
      <c r="D26" s="18">
        <v>1</v>
      </c>
      <c r="E26" s="18">
        <v>185</v>
      </c>
      <c r="F26" s="18">
        <v>0</v>
      </c>
      <c r="G26" s="18">
        <v>142</v>
      </c>
      <c r="H26" s="18">
        <v>67</v>
      </c>
      <c r="I26" s="18">
        <v>0</v>
      </c>
      <c r="J26" s="18">
        <v>1</v>
      </c>
      <c r="K26" s="18">
        <v>4</v>
      </c>
      <c r="L26" s="18">
        <v>0</v>
      </c>
      <c r="M26" s="60">
        <f t="shared" si="0"/>
        <v>1443</v>
      </c>
      <c r="N26" s="17" t="s">
        <v>79</v>
      </c>
    </row>
    <row r="27" spans="1:14" x14ac:dyDescent="0.25">
      <c r="A27" s="50" t="s">
        <v>80</v>
      </c>
      <c r="B27" s="51">
        <v>1652</v>
      </c>
      <c r="C27" s="51">
        <v>1079</v>
      </c>
      <c r="D27" s="51">
        <v>37</v>
      </c>
      <c r="E27" s="51">
        <v>603</v>
      </c>
      <c r="F27" s="51">
        <v>111</v>
      </c>
      <c r="G27" s="51">
        <v>522</v>
      </c>
      <c r="H27" s="51">
        <v>144</v>
      </c>
      <c r="I27" s="51">
        <v>0</v>
      </c>
      <c r="J27" s="51">
        <v>9</v>
      </c>
      <c r="K27" s="51">
        <v>5</v>
      </c>
      <c r="L27" s="51">
        <v>0</v>
      </c>
      <c r="M27" s="59">
        <f t="shared" si="0"/>
        <v>4162</v>
      </c>
      <c r="N27" s="17" t="s">
        <v>81</v>
      </c>
    </row>
    <row r="28" spans="1:14" x14ac:dyDescent="0.25">
      <c r="A28" s="21" t="s">
        <v>82</v>
      </c>
      <c r="B28" s="18">
        <v>705</v>
      </c>
      <c r="C28" s="18">
        <v>525</v>
      </c>
      <c r="D28" s="18">
        <v>19</v>
      </c>
      <c r="E28" s="18">
        <v>309</v>
      </c>
      <c r="F28" s="18">
        <v>231</v>
      </c>
      <c r="G28" s="18">
        <v>442</v>
      </c>
      <c r="H28" s="18">
        <v>170</v>
      </c>
      <c r="I28" s="18">
        <v>1</v>
      </c>
      <c r="J28" s="18">
        <v>2</v>
      </c>
      <c r="K28" s="18">
        <v>0</v>
      </c>
      <c r="L28" s="18">
        <v>2</v>
      </c>
      <c r="M28" s="60">
        <f t="shared" si="0"/>
        <v>2406</v>
      </c>
      <c r="N28" s="17" t="s">
        <v>83</v>
      </c>
    </row>
    <row r="29" spans="1:14" x14ac:dyDescent="0.25">
      <c r="A29" s="50" t="s">
        <v>84</v>
      </c>
      <c r="B29" s="51">
        <v>78</v>
      </c>
      <c r="C29" s="51">
        <v>12</v>
      </c>
      <c r="D29" s="51">
        <v>1</v>
      </c>
      <c r="E29" s="51">
        <v>15</v>
      </c>
      <c r="F29" s="51">
        <v>1</v>
      </c>
      <c r="G29" s="51">
        <v>8</v>
      </c>
      <c r="H29" s="51">
        <v>2</v>
      </c>
      <c r="I29" s="51">
        <v>0</v>
      </c>
      <c r="J29" s="51">
        <v>1</v>
      </c>
      <c r="K29" s="51">
        <v>0</v>
      </c>
      <c r="L29" s="51">
        <v>0</v>
      </c>
      <c r="M29" s="59">
        <f t="shared" si="0"/>
        <v>118</v>
      </c>
      <c r="N29" s="17" t="s">
        <v>85</v>
      </c>
    </row>
    <row r="30" spans="1:14" x14ac:dyDescent="0.25">
      <c r="A30" s="21" t="s">
        <v>86</v>
      </c>
      <c r="B30" s="18">
        <v>842</v>
      </c>
      <c r="C30" s="18">
        <v>467</v>
      </c>
      <c r="D30" s="18">
        <v>9</v>
      </c>
      <c r="E30" s="18">
        <v>274</v>
      </c>
      <c r="F30" s="18">
        <v>8</v>
      </c>
      <c r="G30" s="18">
        <v>279</v>
      </c>
      <c r="H30" s="18">
        <v>89</v>
      </c>
      <c r="I30" s="18">
        <v>0</v>
      </c>
      <c r="J30" s="18">
        <v>5</v>
      </c>
      <c r="K30" s="18">
        <v>4</v>
      </c>
      <c r="L30" s="18">
        <v>1</v>
      </c>
      <c r="M30" s="60">
        <f t="shared" si="0"/>
        <v>1978</v>
      </c>
      <c r="N30" s="17" t="s">
        <v>87</v>
      </c>
    </row>
    <row r="31" spans="1:14" x14ac:dyDescent="0.25">
      <c r="A31" s="50" t="s">
        <v>88</v>
      </c>
      <c r="B31" s="51">
        <v>770</v>
      </c>
      <c r="C31" s="51">
        <v>555</v>
      </c>
      <c r="D31" s="51">
        <v>908</v>
      </c>
      <c r="E31" s="51">
        <v>418</v>
      </c>
      <c r="F31" s="51">
        <v>1594</v>
      </c>
      <c r="G31" s="51">
        <v>794</v>
      </c>
      <c r="H31" s="51">
        <v>138</v>
      </c>
      <c r="I31" s="51">
        <v>1</v>
      </c>
      <c r="J31" s="51">
        <v>1</v>
      </c>
      <c r="K31" s="51">
        <v>0</v>
      </c>
      <c r="L31" s="51">
        <v>1</v>
      </c>
      <c r="M31" s="59">
        <f t="shared" si="0"/>
        <v>5180</v>
      </c>
      <c r="N31" s="17" t="s">
        <v>89</v>
      </c>
    </row>
    <row r="32" spans="1:14" x14ac:dyDescent="0.25">
      <c r="A32" s="21" t="s">
        <v>90</v>
      </c>
      <c r="B32" s="18">
        <v>719</v>
      </c>
      <c r="C32" s="18">
        <v>592</v>
      </c>
      <c r="D32" s="18">
        <v>84</v>
      </c>
      <c r="E32" s="18">
        <v>596</v>
      </c>
      <c r="F32" s="18">
        <v>67</v>
      </c>
      <c r="G32" s="18">
        <v>708</v>
      </c>
      <c r="H32" s="18">
        <v>141</v>
      </c>
      <c r="I32" s="18">
        <v>3</v>
      </c>
      <c r="J32" s="18">
        <v>6</v>
      </c>
      <c r="K32" s="18">
        <v>0</v>
      </c>
      <c r="L32" s="18">
        <v>0</v>
      </c>
      <c r="M32" s="60">
        <f t="shared" si="0"/>
        <v>2916</v>
      </c>
      <c r="N32" s="17" t="s">
        <v>91</v>
      </c>
    </row>
    <row r="33" spans="1:14" x14ac:dyDescent="0.25">
      <c r="A33" s="50" t="s">
        <v>92</v>
      </c>
      <c r="B33" s="51">
        <v>523</v>
      </c>
      <c r="C33" s="51">
        <v>183</v>
      </c>
      <c r="D33" s="51">
        <v>4</v>
      </c>
      <c r="E33" s="51">
        <v>323</v>
      </c>
      <c r="F33" s="51">
        <v>97</v>
      </c>
      <c r="G33" s="51">
        <v>399</v>
      </c>
      <c r="H33" s="51">
        <v>92</v>
      </c>
      <c r="I33" s="51">
        <v>2</v>
      </c>
      <c r="J33" s="51">
        <v>1</v>
      </c>
      <c r="K33" s="51">
        <v>0</v>
      </c>
      <c r="L33" s="51">
        <v>0</v>
      </c>
      <c r="M33" s="59">
        <f t="shared" si="0"/>
        <v>1624</v>
      </c>
      <c r="N33" s="17" t="s">
        <v>93</v>
      </c>
    </row>
    <row r="34" spans="1:14" x14ac:dyDescent="0.25">
      <c r="A34" s="21" t="s">
        <v>94</v>
      </c>
      <c r="B34" s="18">
        <v>737</v>
      </c>
      <c r="C34" s="18">
        <v>505</v>
      </c>
      <c r="D34" s="18">
        <v>7</v>
      </c>
      <c r="E34" s="18">
        <v>426</v>
      </c>
      <c r="F34" s="18">
        <v>21</v>
      </c>
      <c r="G34" s="18">
        <v>355</v>
      </c>
      <c r="H34" s="18">
        <v>237</v>
      </c>
      <c r="I34" s="18">
        <v>6</v>
      </c>
      <c r="J34" s="18">
        <v>2</v>
      </c>
      <c r="K34" s="18">
        <v>3</v>
      </c>
      <c r="L34" s="18">
        <v>0</v>
      </c>
      <c r="M34" s="60">
        <f t="shared" si="0"/>
        <v>2299</v>
      </c>
      <c r="N34" s="17" t="s">
        <v>129</v>
      </c>
    </row>
    <row r="35" spans="1:14" x14ac:dyDescent="0.25">
      <c r="A35" s="50" t="s">
        <v>95</v>
      </c>
      <c r="B35" s="51">
        <v>79</v>
      </c>
      <c r="C35" s="51">
        <v>57</v>
      </c>
      <c r="D35" s="51">
        <v>0</v>
      </c>
      <c r="E35" s="51">
        <v>32</v>
      </c>
      <c r="F35" s="51">
        <v>0</v>
      </c>
      <c r="G35" s="51">
        <v>35</v>
      </c>
      <c r="H35" s="51">
        <v>9</v>
      </c>
      <c r="I35" s="51">
        <v>0</v>
      </c>
      <c r="J35" s="51">
        <v>3</v>
      </c>
      <c r="K35" s="51">
        <v>0</v>
      </c>
      <c r="L35" s="51">
        <v>0</v>
      </c>
      <c r="M35" s="59">
        <f t="shared" si="0"/>
        <v>215</v>
      </c>
      <c r="N35" s="17" t="s">
        <v>96</v>
      </c>
    </row>
    <row r="36" spans="1:14" x14ac:dyDescent="0.25">
      <c r="A36" s="21" t="s">
        <v>97</v>
      </c>
      <c r="B36" s="18">
        <v>797</v>
      </c>
      <c r="C36" s="18">
        <v>683</v>
      </c>
      <c r="D36" s="18">
        <v>56</v>
      </c>
      <c r="E36" s="18">
        <v>408</v>
      </c>
      <c r="F36" s="18">
        <v>188</v>
      </c>
      <c r="G36" s="18">
        <v>429</v>
      </c>
      <c r="H36" s="18">
        <v>109</v>
      </c>
      <c r="I36" s="18">
        <v>0</v>
      </c>
      <c r="J36" s="18">
        <v>5</v>
      </c>
      <c r="K36" s="18">
        <v>1</v>
      </c>
      <c r="L36" s="18">
        <v>0</v>
      </c>
      <c r="M36" s="60">
        <f t="shared" si="0"/>
        <v>2676</v>
      </c>
      <c r="N36" s="17" t="s">
        <v>98</v>
      </c>
    </row>
    <row r="37" spans="1:14" x14ac:dyDescent="0.25">
      <c r="A37" s="50" t="s">
        <v>99</v>
      </c>
      <c r="B37" s="51">
        <v>1393</v>
      </c>
      <c r="C37" s="51">
        <v>535</v>
      </c>
      <c r="D37" s="51">
        <v>43</v>
      </c>
      <c r="E37" s="51">
        <v>154</v>
      </c>
      <c r="F37" s="51">
        <v>86</v>
      </c>
      <c r="G37" s="51">
        <v>243</v>
      </c>
      <c r="H37" s="51">
        <v>39</v>
      </c>
      <c r="I37" s="51">
        <v>1</v>
      </c>
      <c r="J37" s="51">
        <v>1</v>
      </c>
      <c r="K37" s="51">
        <v>0</v>
      </c>
      <c r="L37" s="51">
        <v>2</v>
      </c>
      <c r="M37" s="59">
        <f t="shared" si="0"/>
        <v>2497</v>
      </c>
      <c r="N37" s="17" t="s">
        <v>100</v>
      </c>
    </row>
    <row r="38" spans="1:14" x14ac:dyDescent="0.25">
      <c r="A38" s="21" t="s">
        <v>101</v>
      </c>
      <c r="B38" s="18">
        <v>110</v>
      </c>
      <c r="C38" s="18">
        <v>97</v>
      </c>
      <c r="D38" s="18">
        <v>6</v>
      </c>
      <c r="E38" s="18">
        <v>113</v>
      </c>
      <c r="F38" s="18">
        <v>2</v>
      </c>
      <c r="G38" s="18">
        <v>69</v>
      </c>
      <c r="H38" s="18">
        <v>73</v>
      </c>
      <c r="I38" s="18">
        <v>0</v>
      </c>
      <c r="J38" s="18">
        <v>0</v>
      </c>
      <c r="K38" s="18">
        <v>1</v>
      </c>
      <c r="L38" s="18">
        <v>0</v>
      </c>
      <c r="M38" s="60">
        <f t="shared" si="0"/>
        <v>471</v>
      </c>
      <c r="N38" s="17" t="s">
        <v>102</v>
      </c>
    </row>
    <row r="39" spans="1:14" ht="10.5" customHeight="1" x14ac:dyDescent="0.25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4" x14ac:dyDescent="0.25">
      <c r="A40" s="48" t="s">
        <v>42</v>
      </c>
      <c r="B40" s="49">
        <f>SUM(B7:B38)</f>
        <v>41118</v>
      </c>
      <c r="C40" s="49">
        <f t="shared" ref="C40:M40" si="1">SUM(C7:C38)</f>
        <v>20358</v>
      </c>
      <c r="D40" s="49">
        <f t="shared" si="1"/>
        <v>2053</v>
      </c>
      <c r="E40" s="49">
        <f t="shared" si="1"/>
        <v>16399</v>
      </c>
      <c r="F40" s="49">
        <f t="shared" si="1"/>
        <v>3083</v>
      </c>
      <c r="G40" s="49">
        <f t="shared" si="1"/>
        <v>23732</v>
      </c>
      <c r="H40" s="49">
        <f t="shared" si="1"/>
        <v>4701</v>
      </c>
      <c r="I40" s="49">
        <f t="shared" si="1"/>
        <v>37</v>
      </c>
      <c r="J40" s="49">
        <f t="shared" si="1"/>
        <v>229</v>
      </c>
      <c r="K40" s="49">
        <f t="shared" si="1"/>
        <v>89</v>
      </c>
      <c r="L40" s="49">
        <f t="shared" si="1"/>
        <v>58</v>
      </c>
      <c r="M40" s="49">
        <f t="shared" si="1"/>
        <v>111857</v>
      </c>
    </row>
  </sheetData>
  <mergeCells count="13">
    <mergeCell ref="F4:F5"/>
    <mergeCell ref="A4:A5"/>
    <mergeCell ref="B4:B5"/>
    <mergeCell ref="C4:C5"/>
    <mergeCell ref="D4:D5"/>
    <mergeCell ref="E4:E5"/>
    <mergeCell ref="M4:M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38"/>
  <sheetViews>
    <sheetView workbookViewId="0">
      <selection activeCell="A64" sqref="A64"/>
    </sheetView>
  </sheetViews>
  <sheetFormatPr baseColWidth="10" defaultRowHeight="15" x14ac:dyDescent="0.25"/>
  <cols>
    <col min="1" max="1" width="21.7109375" style="6" customWidth="1"/>
    <col min="2" max="2" width="11.42578125" style="6"/>
    <col min="3" max="3" width="14.28515625" style="6" customWidth="1"/>
    <col min="4" max="4" width="11.42578125" style="6"/>
    <col min="5" max="5" width="6.140625" style="6" customWidth="1"/>
    <col min="6" max="6" width="21.42578125" style="6" customWidth="1"/>
    <col min="7" max="16384" width="11.42578125" style="6"/>
  </cols>
  <sheetData>
    <row r="2" spans="1:7" ht="17.25" x14ac:dyDescent="0.3">
      <c r="A2" s="19" t="s">
        <v>132</v>
      </c>
      <c r="B2" s="20"/>
      <c r="C2" s="20"/>
      <c r="D2" s="20"/>
      <c r="E2" s="20"/>
      <c r="F2" s="20"/>
    </row>
    <row r="4" spans="1:7" ht="15.75" x14ac:dyDescent="0.25">
      <c r="A4" s="54" t="s">
        <v>37</v>
      </c>
      <c r="B4" s="54" t="s">
        <v>22</v>
      </c>
      <c r="C4" s="54" t="s">
        <v>2</v>
      </c>
    </row>
    <row r="5" spans="1:7" ht="4.5" customHeight="1" x14ac:dyDescent="0.25">
      <c r="A5" s="15"/>
      <c r="B5" s="15"/>
      <c r="C5" s="15"/>
    </row>
    <row r="6" spans="1:7" x14ac:dyDescent="0.25">
      <c r="A6" s="57" t="s">
        <v>38</v>
      </c>
      <c r="B6" s="52">
        <v>1094</v>
      </c>
      <c r="C6" s="53">
        <f>B6/$B$12*100</f>
        <v>20.606517234884159</v>
      </c>
      <c r="F6" s="7"/>
      <c r="G6" s="8"/>
    </row>
    <row r="7" spans="1:7" x14ac:dyDescent="0.25">
      <c r="A7" s="58" t="s">
        <v>39</v>
      </c>
      <c r="B7" s="22">
        <v>28</v>
      </c>
      <c r="C7" s="23">
        <f>B7/$B$12*100</f>
        <v>0.52740629120361648</v>
      </c>
      <c r="F7" s="7"/>
      <c r="G7" s="8"/>
    </row>
    <row r="8" spans="1:7" x14ac:dyDescent="0.25">
      <c r="A8" s="57" t="s">
        <v>40</v>
      </c>
      <c r="B8" s="52">
        <v>4150</v>
      </c>
      <c r="C8" s="53">
        <f>B8/$B$12*100</f>
        <v>78.169146731964588</v>
      </c>
      <c r="F8" s="7"/>
      <c r="G8" s="8"/>
    </row>
    <row r="9" spans="1:7" x14ac:dyDescent="0.25">
      <c r="A9" s="58" t="s">
        <v>130</v>
      </c>
      <c r="B9" s="22">
        <v>14</v>
      </c>
      <c r="C9" s="23">
        <f>B9/$B$12*100</f>
        <v>0.26370314560180824</v>
      </c>
      <c r="F9" s="7"/>
      <c r="G9" s="8"/>
    </row>
    <row r="10" spans="1:7" x14ac:dyDescent="0.25">
      <c r="A10" s="57" t="s">
        <v>41</v>
      </c>
      <c r="B10" s="52">
        <v>23</v>
      </c>
      <c r="C10" s="53">
        <f>B10/$B$12*100</f>
        <v>0.43322659634582783</v>
      </c>
      <c r="F10" s="7"/>
      <c r="G10" s="8"/>
    </row>
    <row r="11" spans="1:7" ht="8.25" customHeight="1" x14ac:dyDescent="0.25">
      <c r="A11" s="16"/>
      <c r="B11" s="16"/>
      <c r="C11" s="16"/>
      <c r="F11" s="7"/>
      <c r="G11" s="8"/>
    </row>
    <row r="12" spans="1:7" ht="15.75" x14ac:dyDescent="0.25">
      <c r="A12" s="54" t="s">
        <v>22</v>
      </c>
      <c r="B12" s="55">
        <f>SUM(B6:B10)</f>
        <v>5309</v>
      </c>
      <c r="C12" s="55">
        <f>SUM(C6:C10)</f>
        <v>100</v>
      </c>
      <c r="F12" s="7"/>
      <c r="G12" s="8"/>
    </row>
    <row r="13" spans="1:7" x14ac:dyDescent="0.25">
      <c r="F13" s="7"/>
      <c r="G13" s="8"/>
    </row>
    <row r="14" spans="1:7" ht="15" hidden="1" customHeight="1" x14ac:dyDescent="0.25">
      <c r="F14" s="7"/>
      <c r="G14" s="8"/>
    </row>
    <row r="15" spans="1:7" ht="15" hidden="1" customHeight="1" x14ac:dyDescent="0.25">
      <c r="F15" s="7"/>
      <c r="G15" s="8"/>
    </row>
    <row r="16" spans="1:7" ht="15" hidden="1" customHeight="1" x14ac:dyDescent="0.25">
      <c r="F16" s="7"/>
      <c r="G16" s="8"/>
    </row>
    <row r="17" spans="6:7" ht="15" hidden="1" customHeight="1" x14ac:dyDescent="0.25">
      <c r="F17" s="7"/>
      <c r="G17" s="8"/>
    </row>
    <row r="18" spans="6:7" ht="15" hidden="1" customHeight="1" x14ac:dyDescent="0.25">
      <c r="F18" s="7"/>
      <c r="G18" s="8"/>
    </row>
    <row r="19" spans="6:7" ht="15" hidden="1" customHeight="1" x14ac:dyDescent="0.25">
      <c r="F19" s="7"/>
      <c r="G19" s="8"/>
    </row>
    <row r="20" spans="6:7" x14ac:dyDescent="0.25">
      <c r="F20" s="7"/>
      <c r="G20" s="8"/>
    </row>
    <row r="21" spans="6:7" ht="15" hidden="1" customHeight="1" x14ac:dyDescent="0.25">
      <c r="F21" s="7"/>
      <c r="G21" s="8"/>
    </row>
    <row r="22" spans="6:7" ht="15" hidden="1" customHeight="1" x14ac:dyDescent="0.25"/>
    <row r="23" spans="6:7" ht="15" hidden="1" customHeight="1" x14ac:dyDescent="0.25"/>
    <row r="24" spans="6:7" ht="15" hidden="1" customHeight="1" x14ac:dyDescent="0.25"/>
    <row r="25" spans="6:7" ht="15" hidden="1" customHeight="1" x14ac:dyDescent="0.25"/>
    <row r="38" spans="1:1" x14ac:dyDescent="0.25">
      <c r="A38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50"/>
  <sheetViews>
    <sheetView workbookViewId="0">
      <selection activeCell="B67" sqref="B67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customWidth="1"/>
    <col min="6" max="6" width="9.7109375" style="6" customWidth="1"/>
    <col min="7" max="8" width="13.7109375" style="6" customWidth="1"/>
    <col min="9" max="16384" width="11.42578125" style="6"/>
  </cols>
  <sheetData>
    <row r="2" spans="1:6" ht="17.25" x14ac:dyDescent="0.3">
      <c r="A2" s="19" t="s">
        <v>135</v>
      </c>
      <c r="B2" s="20"/>
      <c r="C2" s="20"/>
      <c r="D2" s="20"/>
      <c r="E2" s="20"/>
    </row>
    <row r="3" spans="1:6" ht="15" customHeight="1" x14ac:dyDescent="0.25"/>
    <row r="4" spans="1:6" ht="32.25" customHeight="1" x14ac:dyDescent="0.25">
      <c r="A4" s="45" t="s">
        <v>24</v>
      </c>
      <c r="B4" s="46" t="s">
        <v>25</v>
      </c>
      <c r="C4" s="45" t="s">
        <v>26</v>
      </c>
      <c r="D4" s="45" t="s">
        <v>2</v>
      </c>
      <c r="E4" s="45" t="s">
        <v>27</v>
      </c>
      <c r="F4" s="45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1" t="s">
        <v>28</v>
      </c>
      <c r="B6" s="42" t="s">
        <v>29</v>
      </c>
      <c r="C6" s="43">
        <v>1651</v>
      </c>
      <c r="D6" s="44">
        <f>C6*100/$C$14</f>
        <v>91.26589275843007</v>
      </c>
      <c r="E6" s="43">
        <v>2595</v>
      </c>
      <c r="F6" s="44">
        <f>E6*100/$E$14</f>
        <v>48.879261631192314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1" t="s">
        <v>30</v>
      </c>
      <c r="B8" s="42" t="s">
        <v>31</v>
      </c>
      <c r="C8" s="43">
        <v>140</v>
      </c>
      <c r="D8" s="44">
        <f>C8*100/$C$14</f>
        <v>7.7390823659480379</v>
      </c>
      <c r="E8" s="43">
        <v>1529</v>
      </c>
      <c r="F8" s="44">
        <f>E8*100/$E$14</f>
        <v>28.800150687511774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1" t="s">
        <v>32</v>
      </c>
      <c r="B10" s="42" t="s">
        <v>33</v>
      </c>
      <c r="C10" s="43">
        <v>13</v>
      </c>
      <c r="D10" s="44">
        <f>C10*100/$C$14</f>
        <v>0.71862907683803201</v>
      </c>
      <c r="E10" s="43">
        <v>607</v>
      </c>
      <c r="F10" s="44">
        <f>E10*100/$E$14</f>
        <v>11.433414955735543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1" t="s">
        <v>34</v>
      </c>
      <c r="B12" s="42" t="s">
        <v>125</v>
      </c>
      <c r="C12" s="43">
        <v>5</v>
      </c>
      <c r="D12" s="44">
        <f>C12*100/$C$14</f>
        <v>0.2763957987838585</v>
      </c>
      <c r="E12" s="43">
        <v>578</v>
      </c>
      <c r="F12" s="44">
        <f>E12*100/$E$14</f>
        <v>10.887172725560369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5" t="s">
        <v>35</v>
      </c>
      <c r="B14" s="47"/>
      <c r="C14" s="46">
        <f>SUM(C6:C12)</f>
        <v>1809</v>
      </c>
      <c r="D14" s="46">
        <f>SUM(D6:D12)</f>
        <v>99.999999999999986</v>
      </c>
      <c r="E14" s="46">
        <f>SUM(E6:E12)</f>
        <v>5309</v>
      </c>
      <c r="F14" s="46">
        <f>SUM(F6:F12)</f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39"/>
  <sheetViews>
    <sheetView workbookViewId="0">
      <selection activeCell="B62" sqref="B62"/>
    </sheetView>
  </sheetViews>
  <sheetFormatPr baseColWidth="10" defaultRowHeight="15" x14ac:dyDescent="0.25"/>
  <cols>
    <col min="1" max="1" width="20.5703125" style="6" bestFit="1" customWidth="1"/>
    <col min="2" max="3" width="11.42578125" style="6"/>
    <col min="4" max="4" width="15.28515625" style="6" customWidth="1"/>
    <col min="5" max="5" width="13.28515625" style="6" customWidth="1"/>
    <col min="6" max="6" width="13.140625" style="6" customWidth="1"/>
    <col min="7" max="7" width="11" style="6" customWidth="1"/>
    <col min="8" max="16384" width="11.42578125" style="6"/>
  </cols>
  <sheetData>
    <row r="2" spans="1:8" ht="17.25" x14ac:dyDescent="0.3">
      <c r="A2" s="19" t="s">
        <v>131</v>
      </c>
      <c r="B2" s="20"/>
      <c r="C2" s="20"/>
      <c r="D2" s="20"/>
      <c r="E2" s="20"/>
      <c r="F2" s="20"/>
      <c r="G2" s="20"/>
      <c r="H2" s="20"/>
    </row>
    <row r="3" spans="1:8" ht="17.25" x14ac:dyDescent="0.3">
      <c r="A3" s="20"/>
      <c r="B3" s="20"/>
      <c r="C3" s="20"/>
      <c r="D3" s="20"/>
      <c r="E3" s="20"/>
      <c r="F3" s="20"/>
      <c r="G3" s="20"/>
      <c r="H3" s="20"/>
    </row>
    <row r="4" spans="1:8" ht="34.5" customHeight="1" x14ac:dyDescent="0.25">
      <c r="A4" s="35" t="s">
        <v>104</v>
      </c>
      <c r="B4" s="35" t="s">
        <v>38</v>
      </c>
      <c r="C4" s="35" t="s">
        <v>39</v>
      </c>
      <c r="D4" s="35" t="s">
        <v>40</v>
      </c>
      <c r="E4" s="35" t="s">
        <v>130</v>
      </c>
      <c r="F4" s="35" t="s">
        <v>41</v>
      </c>
      <c r="G4" s="35" t="s">
        <v>22</v>
      </c>
    </row>
    <row r="5" spans="1:8" ht="9" customHeight="1" x14ac:dyDescent="0.25">
      <c r="A5" s="25"/>
      <c r="B5" s="25"/>
      <c r="C5" s="25"/>
      <c r="D5" s="25"/>
      <c r="E5" s="25"/>
      <c r="F5" s="25"/>
      <c r="G5" s="25"/>
    </row>
    <row r="6" spans="1:8" x14ac:dyDescent="0.25">
      <c r="A6" s="50" t="s">
        <v>43</v>
      </c>
      <c r="B6" s="51">
        <v>4</v>
      </c>
      <c r="C6" s="51">
        <v>0</v>
      </c>
      <c r="D6" s="51">
        <v>206</v>
      </c>
      <c r="E6" s="51">
        <v>0</v>
      </c>
      <c r="F6" s="51">
        <v>0</v>
      </c>
      <c r="G6" s="59">
        <f t="shared" ref="G6:G37" si="0">SUM(B6:F6)</f>
        <v>210</v>
      </c>
      <c r="H6" s="17" t="s">
        <v>44</v>
      </c>
    </row>
    <row r="7" spans="1:8" x14ac:dyDescent="0.25">
      <c r="A7" s="21" t="s">
        <v>45</v>
      </c>
      <c r="B7" s="18">
        <v>77</v>
      </c>
      <c r="C7" s="18">
        <v>1</v>
      </c>
      <c r="D7" s="18">
        <v>96</v>
      </c>
      <c r="E7" s="18">
        <v>1</v>
      </c>
      <c r="F7" s="18">
        <v>4</v>
      </c>
      <c r="G7" s="60">
        <f t="shared" si="0"/>
        <v>179</v>
      </c>
      <c r="H7" s="17" t="s">
        <v>46</v>
      </c>
    </row>
    <row r="8" spans="1:8" x14ac:dyDescent="0.25">
      <c r="A8" s="50" t="s">
        <v>47</v>
      </c>
      <c r="B8" s="51">
        <v>50</v>
      </c>
      <c r="C8" s="51">
        <v>0</v>
      </c>
      <c r="D8" s="51">
        <v>83</v>
      </c>
      <c r="E8" s="51">
        <v>1</v>
      </c>
      <c r="F8" s="51">
        <v>5</v>
      </c>
      <c r="G8" s="59">
        <f t="shared" si="0"/>
        <v>139</v>
      </c>
      <c r="H8" s="17" t="s">
        <v>48</v>
      </c>
    </row>
    <row r="9" spans="1:8" x14ac:dyDescent="0.25">
      <c r="A9" s="21" t="s">
        <v>49</v>
      </c>
      <c r="B9" s="18">
        <v>2</v>
      </c>
      <c r="C9" s="18">
        <v>2</v>
      </c>
      <c r="D9" s="18">
        <v>43</v>
      </c>
      <c r="E9" s="18">
        <v>0</v>
      </c>
      <c r="F9" s="18">
        <v>0</v>
      </c>
      <c r="G9" s="60">
        <f t="shared" si="0"/>
        <v>47</v>
      </c>
      <c r="H9" s="17" t="s">
        <v>128</v>
      </c>
    </row>
    <row r="10" spans="1:8" x14ac:dyDescent="0.25">
      <c r="A10" s="50" t="s">
        <v>50</v>
      </c>
      <c r="B10" s="51">
        <v>31</v>
      </c>
      <c r="C10" s="51">
        <v>0</v>
      </c>
      <c r="D10" s="51">
        <v>29</v>
      </c>
      <c r="E10" s="51">
        <v>0</v>
      </c>
      <c r="F10" s="51">
        <v>0</v>
      </c>
      <c r="G10" s="59">
        <f t="shared" si="0"/>
        <v>60</v>
      </c>
      <c r="H10" s="17" t="s">
        <v>51</v>
      </c>
    </row>
    <row r="11" spans="1:8" x14ac:dyDescent="0.25">
      <c r="A11" s="21" t="s">
        <v>52</v>
      </c>
      <c r="B11" s="18">
        <v>18</v>
      </c>
      <c r="C11" s="18">
        <v>0</v>
      </c>
      <c r="D11" s="18">
        <v>73</v>
      </c>
      <c r="E11" s="18">
        <v>0</v>
      </c>
      <c r="F11" s="18">
        <v>0</v>
      </c>
      <c r="G11" s="60">
        <f t="shared" si="0"/>
        <v>91</v>
      </c>
      <c r="H11" s="17" t="s">
        <v>53</v>
      </c>
    </row>
    <row r="12" spans="1:8" x14ac:dyDescent="0.25">
      <c r="A12" s="50" t="s">
        <v>126</v>
      </c>
      <c r="B12" s="51">
        <v>133</v>
      </c>
      <c r="C12" s="51">
        <v>2</v>
      </c>
      <c r="D12" s="51">
        <v>894</v>
      </c>
      <c r="E12" s="51">
        <v>0</v>
      </c>
      <c r="F12" s="51">
        <v>0</v>
      </c>
      <c r="G12" s="59">
        <f>SUM(B12:F12)</f>
        <v>1029</v>
      </c>
      <c r="H12" s="17" t="s">
        <v>127</v>
      </c>
    </row>
    <row r="13" spans="1:8" x14ac:dyDescent="0.25">
      <c r="A13" s="21" t="s">
        <v>54</v>
      </c>
      <c r="B13" s="18">
        <v>20</v>
      </c>
      <c r="C13" s="18">
        <v>0</v>
      </c>
      <c r="D13" s="18">
        <v>124</v>
      </c>
      <c r="E13" s="18">
        <v>0</v>
      </c>
      <c r="F13" s="18">
        <v>2</v>
      </c>
      <c r="G13" s="60">
        <f t="shared" si="0"/>
        <v>146</v>
      </c>
      <c r="H13" s="17" t="s">
        <v>55</v>
      </c>
    </row>
    <row r="14" spans="1:8" x14ac:dyDescent="0.25">
      <c r="A14" s="50" t="s">
        <v>56</v>
      </c>
      <c r="B14" s="51">
        <v>5</v>
      </c>
      <c r="C14" s="51">
        <v>0</v>
      </c>
      <c r="D14" s="51">
        <v>34</v>
      </c>
      <c r="E14" s="51">
        <v>0</v>
      </c>
      <c r="F14" s="51">
        <v>0</v>
      </c>
      <c r="G14" s="59">
        <f t="shared" si="0"/>
        <v>39</v>
      </c>
      <c r="H14" s="17" t="s">
        <v>57</v>
      </c>
    </row>
    <row r="15" spans="1:8" x14ac:dyDescent="0.25">
      <c r="A15" s="21" t="s">
        <v>58</v>
      </c>
      <c r="B15" s="18">
        <v>9</v>
      </c>
      <c r="C15" s="18">
        <v>0</v>
      </c>
      <c r="D15" s="18">
        <v>29</v>
      </c>
      <c r="E15" s="18">
        <v>0</v>
      </c>
      <c r="F15" s="18">
        <v>0</v>
      </c>
      <c r="G15" s="60">
        <f t="shared" si="0"/>
        <v>38</v>
      </c>
      <c r="H15" s="17" t="s">
        <v>59</v>
      </c>
    </row>
    <row r="16" spans="1:8" x14ac:dyDescent="0.25">
      <c r="A16" s="50" t="s">
        <v>68</v>
      </c>
      <c r="B16" s="51">
        <v>16</v>
      </c>
      <c r="C16" s="51">
        <v>0</v>
      </c>
      <c r="D16" s="51">
        <v>84</v>
      </c>
      <c r="E16" s="51">
        <v>0</v>
      </c>
      <c r="F16" s="51">
        <v>0</v>
      </c>
      <c r="G16" s="59">
        <f>SUM(B16:F16)</f>
        <v>100</v>
      </c>
      <c r="H16" s="17" t="s">
        <v>69</v>
      </c>
    </row>
    <row r="17" spans="1:8" x14ac:dyDescent="0.25">
      <c r="A17" s="21" t="s">
        <v>60</v>
      </c>
      <c r="B17" s="18">
        <v>119</v>
      </c>
      <c r="C17" s="18">
        <v>0</v>
      </c>
      <c r="D17" s="18">
        <v>179</v>
      </c>
      <c r="E17" s="18">
        <v>0</v>
      </c>
      <c r="F17" s="18">
        <v>0</v>
      </c>
      <c r="G17" s="60">
        <f t="shared" si="0"/>
        <v>298</v>
      </c>
      <c r="H17" s="17" t="s">
        <v>61</v>
      </c>
    </row>
    <row r="18" spans="1:8" x14ac:dyDescent="0.25">
      <c r="A18" s="50" t="s">
        <v>62</v>
      </c>
      <c r="B18" s="51">
        <v>13</v>
      </c>
      <c r="C18" s="51">
        <v>1</v>
      </c>
      <c r="D18" s="51">
        <v>25</v>
      </c>
      <c r="E18" s="51">
        <v>0</v>
      </c>
      <c r="F18" s="51">
        <v>0</v>
      </c>
      <c r="G18" s="59">
        <f t="shared" si="0"/>
        <v>39</v>
      </c>
      <c r="H18" s="17" t="s">
        <v>63</v>
      </c>
    </row>
    <row r="19" spans="1:8" x14ac:dyDescent="0.25">
      <c r="A19" s="21" t="s">
        <v>64</v>
      </c>
      <c r="B19" s="18">
        <v>7</v>
      </c>
      <c r="C19" s="18">
        <v>0</v>
      </c>
      <c r="D19" s="18">
        <v>13</v>
      </c>
      <c r="E19" s="18">
        <v>0</v>
      </c>
      <c r="F19" s="18">
        <v>0</v>
      </c>
      <c r="G19" s="60">
        <f t="shared" si="0"/>
        <v>20</v>
      </c>
      <c r="H19" s="17" t="s">
        <v>65</v>
      </c>
    </row>
    <row r="20" spans="1:8" x14ac:dyDescent="0.25">
      <c r="A20" s="50" t="s">
        <v>66</v>
      </c>
      <c r="B20" s="51">
        <v>137</v>
      </c>
      <c r="C20" s="51">
        <v>0</v>
      </c>
      <c r="D20" s="51">
        <v>341</v>
      </c>
      <c r="E20" s="51">
        <v>0</v>
      </c>
      <c r="F20" s="51">
        <v>0</v>
      </c>
      <c r="G20" s="59">
        <f t="shared" si="0"/>
        <v>478</v>
      </c>
      <c r="H20" s="17" t="s">
        <v>67</v>
      </c>
    </row>
    <row r="21" spans="1:8" x14ac:dyDescent="0.25">
      <c r="A21" s="21" t="s">
        <v>70</v>
      </c>
      <c r="B21" s="18">
        <v>28</v>
      </c>
      <c r="C21" s="18">
        <v>0</v>
      </c>
      <c r="D21" s="18">
        <v>335</v>
      </c>
      <c r="E21" s="18">
        <v>0</v>
      </c>
      <c r="F21" s="18">
        <v>0</v>
      </c>
      <c r="G21" s="60">
        <f t="shared" si="0"/>
        <v>363</v>
      </c>
      <c r="H21" s="17" t="s">
        <v>71</v>
      </c>
    </row>
    <row r="22" spans="1:8" x14ac:dyDescent="0.25">
      <c r="A22" s="50" t="s">
        <v>72</v>
      </c>
      <c r="B22" s="51">
        <v>4</v>
      </c>
      <c r="C22" s="51">
        <v>0</v>
      </c>
      <c r="D22" s="51">
        <v>15</v>
      </c>
      <c r="E22" s="51">
        <v>0</v>
      </c>
      <c r="F22" s="51">
        <v>0</v>
      </c>
      <c r="G22" s="59">
        <f t="shared" si="0"/>
        <v>19</v>
      </c>
      <c r="H22" s="17" t="s">
        <v>73</v>
      </c>
    </row>
    <row r="23" spans="1:8" x14ac:dyDescent="0.25">
      <c r="A23" s="21" t="s">
        <v>74</v>
      </c>
      <c r="B23" s="18">
        <v>5</v>
      </c>
      <c r="C23" s="18">
        <v>0</v>
      </c>
      <c r="D23" s="18">
        <v>6</v>
      </c>
      <c r="E23" s="18">
        <v>0</v>
      </c>
      <c r="F23" s="18">
        <v>0</v>
      </c>
      <c r="G23" s="60">
        <f t="shared" si="0"/>
        <v>11</v>
      </c>
      <c r="H23" s="17" t="s">
        <v>75</v>
      </c>
    </row>
    <row r="24" spans="1:8" x14ac:dyDescent="0.25">
      <c r="A24" s="50" t="s">
        <v>76</v>
      </c>
      <c r="B24" s="51">
        <v>53</v>
      </c>
      <c r="C24" s="51">
        <v>0</v>
      </c>
      <c r="D24" s="51">
        <v>358</v>
      </c>
      <c r="E24" s="51">
        <v>0</v>
      </c>
      <c r="F24" s="51">
        <v>3</v>
      </c>
      <c r="G24" s="59">
        <f t="shared" si="0"/>
        <v>414</v>
      </c>
      <c r="H24" s="17" t="s">
        <v>77</v>
      </c>
    </row>
    <row r="25" spans="1:8" x14ac:dyDescent="0.25">
      <c r="A25" s="21" t="s">
        <v>78</v>
      </c>
      <c r="B25" s="18">
        <v>10</v>
      </c>
      <c r="C25" s="18">
        <v>0</v>
      </c>
      <c r="D25" s="18">
        <v>20</v>
      </c>
      <c r="E25" s="18">
        <v>0</v>
      </c>
      <c r="F25" s="18">
        <v>0</v>
      </c>
      <c r="G25" s="60">
        <f t="shared" si="0"/>
        <v>30</v>
      </c>
      <c r="H25" s="17" t="s">
        <v>79</v>
      </c>
    </row>
    <row r="26" spans="1:8" x14ac:dyDescent="0.25">
      <c r="A26" s="50" t="s">
        <v>80</v>
      </c>
      <c r="B26" s="51">
        <v>17</v>
      </c>
      <c r="C26" s="51">
        <v>10</v>
      </c>
      <c r="D26" s="51">
        <v>38</v>
      </c>
      <c r="E26" s="51">
        <v>0</v>
      </c>
      <c r="F26" s="51">
        <v>0</v>
      </c>
      <c r="G26" s="59">
        <f t="shared" si="0"/>
        <v>65</v>
      </c>
      <c r="H26" s="17" t="s">
        <v>81</v>
      </c>
    </row>
    <row r="27" spans="1:8" x14ac:dyDescent="0.25">
      <c r="A27" s="21" t="s">
        <v>82</v>
      </c>
      <c r="B27" s="18">
        <v>42</v>
      </c>
      <c r="C27" s="18">
        <v>0</v>
      </c>
      <c r="D27" s="18">
        <v>170</v>
      </c>
      <c r="E27" s="18">
        <v>0</v>
      </c>
      <c r="F27" s="18">
        <v>0</v>
      </c>
      <c r="G27" s="60">
        <f t="shared" si="0"/>
        <v>212</v>
      </c>
      <c r="H27" s="17" t="s">
        <v>83</v>
      </c>
    </row>
    <row r="28" spans="1:8" x14ac:dyDescent="0.25">
      <c r="A28" s="50" t="s">
        <v>84</v>
      </c>
      <c r="B28" s="51">
        <v>15</v>
      </c>
      <c r="C28" s="51">
        <v>5</v>
      </c>
      <c r="D28" s="51">
        <v>66</v>
      </c>
      <c r="E28" s="51">
        <v>0</v>
      </c>
      <c r="F28" s="51">
        <v>0</v>
      </c>
      <c r="G28" s="59">
        <f t="shared" si="0"/>
        <v>86</v>
      </c>
      <c r="H28" s="17" t="s">
        <v>85</v>
      </c>
    </row>
    <row r="29" spans="1:8" x14ac:dyDescent="0.25">
      <c r="A29" s="21" t="s">
        <v>86</v>
      </c>
      <c r="B29" s="18">
        <v>7</v>
      </c>
      <c r="C29" s="18">
        <v>0</v>
      </c>
      <c r="D29" s="18">
        <v>41</v>
      </c>
      <c r="E29" s="18">
        <v>0</v>
      </c>
      <c r="F29" s="18">
        <v>0</v>
      </c>
      <c r="G29" s="60">
        <f t="shared" si="0"/>
        <v>48</v>
      </c>
      <c r="H29" s="17" t="s">
        <v>87</v>
      </c>
    </row>
    <row r="30" spans="1:8" x14ac:dyDescent="0.25">
      <c r="A30" s="50" t="s">
        <v>88</v>
      </c>
      <c r="B30" s="51">
        <v>24</v>
      </c>
      <c r="C30" s="51">
        <v>1</v>
      </c>
      <c r="D30" s="51">
        <v>205</v>
      </c>
      <c r="E30" s="51">
        <v>12</v>
      </c>
      <c r="F30" s="51">
        <v>1</v>
      </c>
      <c r="G30" s="59">
        <f t="shared" si="0"/>
        <v>243</v>
      </c>
      <c r="H30" s="17" t="s">
        <v>89</v>
      </c>
    </row>
    <row r="31" spans="1:8" x14ac:dyDescent="0.25">
      <c r="A31" s="21" t="s">
        <v>90</v>
      </c>
      <c r="B31" s="18">
        <v>108</v>
      </c>
      <c r="C31" s="18">
        <v>5</v>
      </c>
      <c r="D31" s="18">
        <v>136</v>
      </c>
      <c r="E31" s="18">
        <v>0</v>
      </c>
      <c r="F31" s="18">
        <v>4</v>
      </c>
      <c r="G31" s="60">
        <f t="shared" si="0"/>
        <v>253</v>
      </c>
      <c r="H31" s="17" t="s">
        <v>91</v>
      </c>
    </row>
    <row r="32" spans="1:8" x14ac:dyDescent="0.25">
      <c r="A32" s="50" t="s">
        <v>92</v>
      </c>
      <c r="B32" s="51">
        <v>60</v>
      </c>
      <c r="C32" s="51">
        <v>0</v>
      </c>
      <c r="D32" s="51">
        <v>138</v>
      </c>
      <c r="E32" s="51">
        <v>0</v>
      </c>
      <c r="F32" s="51">
        <v>0</v>
      </c>
      <c r="G32" s="59">
        <f t="shared" si="0"/>
        <v>198</v>
      </c>
      <c r="H32" s="17" t="s">
        <v>93</v>
      </c>
    </row>
    <row r="33" spans="1:8" x14ac:dyDescent="0.25">
      <c r="A33" s="21" t="s">
        <v>94</v>
      </c>
      <c r="B33" s="18">
        <v>23</v>
      </c>
      <c r="C33" s="18">
        <v>0</v>
      </c>
      <c r="D33" s="18">
        <v>72</v>
      </c>
      <c r="E33" s="18">
        <v>0</v>
      </c>
      <c r="F33" s="18">
        <v>3</v>
      </c>
      <c r="G33" s="60">
        <f t="shared" si="0"/>
        <v>98</v>
      </c>
      <c r="H33" s="17" t="s">
        <v>129</v>
      </c>
    </row>
    <row r="34" spans="1:8" x14ac:dyDescent="0.25">
      <c r="A34" s="50" t="s">
        <v>95</v>
      </c>
      <c r="B34" s="51">
        <v>2</v>
      </c>
      <c r="C34" s="51">
        <v>0</v>
      </c>
      <c r="D34" s="51">
        <v>5</v>
      </c>
      <c r="E34" s="51">
        <v>0</v>
      </c>
      <c r="F34" s="51">
        <v>0</v>
      </c>
      <c r="G34" s="59">
        <f t="shared" si="0"/>
        <v>7</v>
      </c>
      <c r="H34" s="17" t="s">
        <v>96</v>
      </c>
    </row>
    <row r="35" spans="1:8" x14ac:dyDescent="0.25">
      <c r="A35" s="21" t="s">
        <v>97</v>
      </c>
      <c r="B35" s="18">
        <v>29</v>
      </c>
      <c r="C35" s="18">
        <v>1</v>
      </c>
      <c r="D35" s="18">
        <v>201</v>
      </c>
      <c r="E35" s="18">
        <v>0</v>
      </c>
      <c r="F35" s="18">
        <v>0</v>
      </c>
      <c r="G35" s="60">
        <f t="shared" si="0"/>
        <v>231</v>
      </c>
      <c r="H35" s="17" t="s">
        <v>98</v>
      </c>
    </row>
    <row r="36" spans="1:8" x14ac:dyDescent="0.25">
      <c r="A36" s="50" t="s">
        <v>99</v>
      </c>
      <c r="B36" s="51">
        <v>13</v>
      </c>
      <c r="C36" s="51">
        <v>0</v>
      </c>
      <c r="D36" s="51">
        <v>71</v>
      </c>
      <c r="E36" s="51">
        <v>0</v>
      </c>
      <c r="F36" s="51">
        <v>1</v>
      </c>
      <c r="G36" s="59">
        <f t="shared" si="0"/>
        <v>85</v>
      </c>
      <c r="H36" s="17" t="s">
        <v>100</v>
      </c>
    </row>
    <row r="37" spans="1:8" x14ac:dyDescent="0.25">
      <c r="A37" s="21" t="s">
        <v>101</v>
      </c>
      <c r="B37" s="18">
        <v>13</v>
      </c>
      <c r="C37" s="18">
        <v>0</v>
      </c>
      <c r="D37" s="18">
        <v>20</v>
      </c>
      <c r="E37" s="18">
        <v>0</v>
      </c>
      <c r="F37" s="18">
        <v>0</v>
      </c>
      <c r="G37" s="60">
        <f t="shared" si="0"/>
        <v>33</v>
      </c>
      <c r="H37" s="17" t="s">
        <v>102</v>
      </c>
    </row>
    <row r="38" spans="1:8" ht="9" customHeight="1" x14ac:dyDescent="0.25">
      <c r="A38" s="25"/>
      <c r="B38" s="26"/>
      <c r="C38" s="26"/>
      <c r="D38" s="26"/>
      <c r="E38" s="26"/>
      <c r="F38" s="26"/>
      <c r="G38" s="26"/>
    </row>
    <row r="39" spans="1:8" x14ac:dyDescent="0.25">
      <c r="A39" s="48" t="s">
        <v>35</v>
      </c>
      <c r="B39" s="49">
        <f t="shared" ref="B39:G39" si="1">SUM(B6:B37)</f>
        <v>1094</v>
      </c>
      <c r="C39" s="49">
        <f t="shared" si="1"/>
        <v>28</v>
      </c>
      <c r="D39" s="49">
        <f t="shared" si="1"/>
        <v>4150</v>
      </c>
      <c r="E39" s="49">
        <f t="shared" si="1"/>
        <v>14</v>
      </c>
      <c r="F39" s="49">
        <f t="shared" si="1"/>
        <v>23</v>
      </c>
      <c r="G39" s="49">
        <f t="shared" si="1"/>
        <v>5309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6.1</vt:lpstr>
      <vt:lpstr>6.2</vt:lpstr>
      <vt:lpstr>6.3</vt:lpstr>
      <vt:lpstr>6.4</vt:lpstr>
      <vt:lpstr>6.5</vt:lpstr>
      <vt:lpstr>6.6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Administrador</cp:lastModifiedBy>
  <dcterms:created xsi:type="dcterms:W3CDTF">2011-03-03T01:10:55Z</dcterms:created>
  <dcterms:modified xsi:type="dcterms:W3CDTF">2022-06-22T20:14:27Z</dcterms:modified>
</cp:coreProperties>
</file>