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3\"/>
    </mc:Choice>
  </mc:AlternateContent>
  <xr:revisionPtr revIDLastSave="0" documentId="13_ncr:1_{C2A22517-7CDF-4733-A09B-76C20CE2B4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3.1" sheetId="6" r:id="rId1"/>
    <sheet name="10.3.2" sheetId="1" r:id="rId2"/>
    <sheet name="10.3.3" sheetId="7" r:id="rId3"/>
    <sheet name="10.3.4" sheetId="8" r:id="rId4"/>
    <sheet name="10.3.5" sheetId="9" r:id="rId5"/>
    <sheet name="10.3.6" sheetId="10" r:id="rId6"/>
  </sheets>
  <externalReferences>
    <externalReference r:id="rId7"/>
    <externalReference r:id="rId8"/>
  </externalReferences>
  <definedNames>
    <definedName name="AGUASCALIENTES" localSheetId="3">#REF!</definedName>
    <definedName name="AGUASCALIENTES" localSheetId="4">#REF!</definedName>
    <definedName name="AGUASCALIENTES">#REF!</definedName>
    <definedName name="Materiales_peligrosos" localSheetId="0">'[1]1.1.3'!#REF!</definedName>
    <definedName name="Materiales_peligrosos" localSheetId="3">'[2]1.1.3'!#REF!</definedName>
    <definedName name="Materiales_peligrosos" localSheetId="4">'[2]1.1.3'!#REF!</definedName>
    <definedName name="Materiales_peligrosos">'[2]1.1.3'!#REF!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6" l="1"/>
  <c r="E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L8" i="10" l="1"/>
  <c r="L9" i="10"/>
  <c r="L10" i="10"/>
  <c r="L11" i="10"/>
  <c r="L12" i="10"/>
  <c r="L7" i="10"/>
  <c r="K14" i="10"/>
  <c r="G40" i="9"/>
  <c r="E14" i="10" l="1"/>
  <c r="G8" i="10" l="1"/>
  <c r="G9" i="10"/>
  <c r="G10" i="10"/>
  <c r="G11" i="10"/>
  <c r="G12" i="10"/>
  <c r="G7" i="10"/>
  <c r="B14" i="10"/>
  <c r="C14" i="10"/>
  <c r="D14" i="10"/>
  <c r="F14" i="10"/>
  <c r="B14" i="7" l="1"/>
  <c r="C14" i="7"/>
  <c r="D40" i="8" l="1"/>
  <c r="C40" i="8"/>
  <c r="B40" i="8"/>
  <c r="G14" i="10" l="1"/>
  <c r="F9" i="6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C42" i="6"/>
  <c r="D42" i="6"/>
  <c r="B42" i="6"/>
  <c r="H14" i="10"/>
  <c r="B40" i="9"/>
  <c r="K14" i="7"/>
  <c r="J7" i="7"/>
  <c r="G7" i="7"/>
  <c r="F14" i="7"/>
  <c r="E15" i="10" l="1"/>
  <c r="C15" i="10"/>
  <c r="F15" i="10"/>
  <c r="B15" i="10"/>
  <c r="M7" i="10"/>
  <c r="L7" i="7"/>
  <c r="E42" i="6"/>
  <c r="F29" i="6"/>
  <c r="F42" i="6" s="1"/>
  <c r="D43" i="6" s="1"/>
  <c r="I14" i="10"/>
  <c r="J14" i="10"/>
  <c r="M8" i="10"/>
  <c r="M10" i="10"/>
  <c r="M11" i="10"/>
  <c r="M12" i="10"/>
  <c r="F40" i="9"/>
  <c r="E40" i="9"/>
  <c r="D40" i="9"/>
  <c r="C40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3" i="9"/>
  <c r="H15" i="9"/>
  <c r="H14" i="9"/>
  <c r="H12" i="9"/>
  <c r="H11" i="9"/>
  <c r="H10" i="9"/>
  <c r="H9" i="9"/>
  <c r="H8" i="9"/>
  <c r="H7" i="9"/>
  <c r="F40" i="8"/>
  <c r="E40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3" i="8"/>
  <c r="G15" i="8"/>
  <c r="G14" i="8"/>
  <c r="G12" i="8"/>
  <c r="G11" i="8"/>
  <c r="G10" i="8"/>
  <c r="G9" i="8"/>
  <c r="G8" i="8"/>
  <c r="G7" i="8"/>
  <c r="J8" i="7"/>
  <c r="J9" i="7"/>
  <c r="J10" i="7"/>
  <c r="J11" i="7"/>
  <c r="J12" i="7"/>
  <c r="G8" i="7"/>
  <c r="G9" i="7"/>
  <c r="G10" i="7"/>
  <c r="G11" i="7"/>
  <c r="G12" i="7"/>
  <c r="D14" i="7"/>
  <c r="E14" i="7"/>
  <c r="H14" i="7"/>
  <c r="I14" i="7"/>
  <c r="E43" i="6" l="1"/>
  <c r="F43" i="6" s="1"/>
  <c r="L14" i="10"/>
  <c r="I15" i="10" s="1"/>
  <c r="J14" i="7"/>
  <c r="I15" i="7" s="1"/>
  <c r="L12" i="7"/>
  <c r="L10" i="7"/>
  <c r="L8" i="7"/>
  <c r="G14" i="7"/>
  <c r="M9" i="10"/>
  <c r="M14" i="10" s="1"/>
  <c r="G15" i="10"/>
  <c r="G40" i="8"/>
  <c r="D41" i="8" s="1"/>
  <c r="L11" i="7"/>
  <c r="L9" i="7"/>
  <c r="H40" i="9"/>
  <c r="G41" i="9" s="1"/>
  <c r="E41" i="9" l="1"/>
  <c r="E41" i="8"/>
  <c r="C41" i="8"/>
  <c r="D15" i="7"/>
  <c r="J15" i="10"/>
  <c r="K15" i="10"/>
  <c r="B41" i="9"/>
  <c r="F41" i="8"/>
  <c r="B41" i="8"/>
  <c r="D41" i="9"/>
  <c r="C41" i="9"/>
  <c r="F41" i="9"/>
  <c r="E15" i="7"/>
  <c r="C15" i="7"/>
  <c r="H15" i="10"/>
  <c r="L14" i="7"/>
  <c r="H15" i="7"/>
  <c r="J15" i="7" s="1"/>
  <c r="F15" i="7"/>
  <c r="G40" i="1"/>
  <c r="F40" i="1"/>
  <c r="E40" i="1"/>
  <c r="D40" i="1"/>
  <c r="C40" i="1"/>
  <c r="B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3" i="1"/>
  <c r="H15" i="1"/>
  <c r="H14" i="1"/>
  <c r="H12" i="1"/>
  <c r="H11" i="1"/>
  <c r="H10" i="1"/>
  <c r="H9" i="1"/>
  <c r="H8" i="1"/>
  <c r="H7" i="1"/>
  <c r="G41" i="8" l="1"/>
  <c r="H41" i="9"/>
  <c r="G15" i="7"/>
  <c r="H40" i="1"/>
  <c r="D41" i="1" s="1"/>
  <c r="E41" i="1" l="1"/>
  <c r="G41" i="1"/>
  <c r="B41" i="1"/>
  <c r="C41" i="1"/>
  <c r="F41" i="1"/>
  <c r="H41" i="1" l="1"/>
</calcChain>
</file>

<file path=xl/sharedStrings.xml><?xml version="1.0" encoding="utf-8"?>
<sst xmlns="http://schemas.openxmlformats.org/spreadsheetml/2006/main" count="352" uniqueCount="108">
  <si>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</si>
  <si>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</si>
  <si>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</si>
  <si>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</si>
  <si>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</si>
  <si>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</si>
  <si>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</si>
  <si>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</si>
  <si>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</si>
  <si>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</si>
  <si>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</si>
  <si>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</si>
  <si>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</si>
  <si>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</si>
  <si>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</si>
  <si>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</si>
  <si>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</si>
  <si>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</si>
  <si>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</si>
  <si>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</si>
  <si>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</si>
  <si>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</si>
  <si>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</si>
  <si>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</si>
  <si>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</si>
  <si>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</si>
  <si>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</si>
  <si>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</si>
  <si>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</si>
  <si>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</si>
  <si>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</si>
  <si>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</si>
  <si>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</si>
  <si>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</si>
  <si>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Reposición de placas</t>
  </si>
  <si>
    <t>Modificación a  T.C.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</si>
  <si>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</si>
  <si>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</si>
  <si>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</si>
  <si>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</si>
  <si>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</si>
  <si>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</si>
  <si>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</si>
  <si>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</si>
  <si>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</si>
  <si>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</si>
  <si>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</si>
  <si>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</si>
  <si>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</si>
  <si>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Gruas Industriales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</si>
  <si>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</si>
  <si>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</si>
  <si>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</si>
  <si>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</si>
  <si>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</si>
  <si>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</si>
  <si>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</si>
  <si>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</si>
  <si>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</si>
  <si>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</si>
  <si>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</si>
  <si>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</si>
  <si>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</si>
  <si>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</si>
  <si>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</si>
  <si>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</si>
  <si>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</si>
  <si>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</si>
  <si>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</si>
  <si>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</si>
  <si>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</si>
  <si>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</si>
  <si>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</si>
  <si>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</si>
  <si>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</si>
  <si>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</si>
  <si>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</si>
  <si>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</si>
  <si>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</si>
  <si>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Baja</t>
  </si>
  <si>
    <t>Expedición</t>
  </si>
  <si>
    <t>Entidad
 Federativa</t>
  </si>
  <si>
    <t>Entidad Federativa</t>
  </si>
  <si>
    <t>Clase de Servicio</t>
  </si>
  <si>
    <t>Reposición de Placas</t>
  </si>
  <si>
    <t xml:space="preserve">Autotransporte de Carga </t>
  </si>
  <si>
    <t>Transporte Terrestre de Pasajeros, excepto por Ferrocarril</t>
  </si>
  <si>
    <t>Transporte Turístico por Tierra</t>
  </si>
  <si>
    <t>Subtotal      Pasajeros Terrestres</t>
  </si>
  <si>
    <t xml:space="preserve"> Pasajeros Terrestres</t>
  </si>
  <si>
    <t>Total Pasajeros Terrestres</t>
  </si>
  <si>
    <t>Minibús o Microbús</t>
  </si>
  <si>
    <t>Midibús</t>
  </si>
  <si>
    <t>CDMX</t>
  </si>
  <si>
    <t>Ciudad de México</t>
  </si>
  <si>
    <t>CAMP</t>
  </si>
  <si>
    <t>TAMS</t>
  </si>
  <si>
    <t>*Pasajeros Terrestres: Incluye Transporte Terrestre de Pasajeros, excepto por Ferrocarril y Transporte Turístico por Tierra</t>
  </si>
  <si>
    <t>*T.C.: Tarjeta de Circulación</t>
  </si>
  <si>
    <t>***Pasajeros Terrestres: Incluye Transporte Terrestre de Pasajeros, excepto por Ferrocarril y Transporte Turístico por Tierra</t>
  </si>
  <si>
    <t>**Otros Incluye: Canje, Cambio de Modalidad y Sustitución de Vehículos</t>
  </si>
  <si>
    <t xml:space="preserve">10.3 Trámites de los Permisos del Autotransporte Federal </t>
  </si>
  <si>
    <t xml:space="preserve">10.3.1  Trámites de los Permisos Otorgados por Entidad Federativa y Clase de Servicio </t>
  </si>
  <si>
    <t xml:space="preserve">10.3.2 Trámites de los Permisos  del Autotransporte Carga según Entidad Federativa </t>
  </si>
  <si>
    <t xml:space="preserve">10.3.3 Trámites de los Permisos del Autotransporte de Carga por Clase de Vehículo </t>
  </si>
  <si>
    <t>10.3.4 Trámites de los Permisos del Transporte Terrestre de Pasajeros, excepto por ferrocarril  según Entidad Federativa</t>
  </si>
  <si>
    <t>10.3.5 Trámites de los Permisos del Transporte Turístico por Tierra según Entidad Federativa</t>
  </si>
  <si>
    <t>10.3.6 Trámites de los Permisos de los Pasajeros Terrestres  por Clase de Vehículo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</si>
</sst>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75">
    <xf numFmtId="0" fontId="0" fillId="0" borderId="0" xfId="0"/>
    <xf numFmtId="0" fontId="5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3" xfId="0" applyNumberFormat="1" applyFont="1" applyBorder="1" applyAlignment="1">
      <alignment horizontal="center"/>
    </xf>
    <xf numFmtId="0" fontId="5" fillId="0" borderId="0" xfId="4" applyFont="1"/>
    <xf numFmtId="0" fontId="8" fillId="0" borderId="0" xfId="4"/>
    <xf numFmtId="3" fontId="8" fillId="0" borderId="0" xfId="4" applyNumberFormat="1"/>
    <xf numFmtId="3" fontId="0" fillId="0" borderId="0" xfId="0" applyNumberFormat="1" applyAlignment="1">
      <alignment horizontal="center"/>
    </xf>
    <xf numFmtId="3" fontId="6" fillId="0" borderId="0" xfId="4" applyNumberFormat="1" applyFont="1" applyAlignment="1">
      <alignment horizontal="center" vertical="center"/>
    </xf>
    <xf numFmtId="0" fontId="4" fillId="0" borderId="0" xfId="0" applyFont="1"/>
    <xf numFmtId="1" fontId="10" fillId="0" borderId="0" xfId="4" applyNumberFormat="1" applyFont="1" applyAlignment="1">
      <alignment horizontal="center"/>
    </xf>
    <xf numFmtId="3" fontId="6" fillId="0" borderId="0" xfId="0" applyNumberFormat="1" applyFont="1"/>
    <xf numFmtId="3" fontId="4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8" fillId="0" borderId="0" xfId="0" applyFont="1"/>
    <xf numFmtId="0" fontId="9" fillId="0" borderId="0" xfId="0" applyFont="1"/>
    <xf numFmtId="0" fontId="12" fillId="0" borderId="0" xfId="4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4" applyFont="1"/>
    <xf numFmtId="0" fontId="14" fillId="0" borderId="0" xfId="4" applyFont="1"/>
    <xf numFmtId="0" fontId="9" fillId="0" borderId="0" xfId="4" applyFont="1"/>
    <xf numFmtId="0" fontId="14" fillId="0" borderId="0" xfId="0" applyFont="1"/>
    <xf numFmtId="0" fontId="0" fillId="4" borderId="0" xfId="0" applyFill="1"/>
    <xf numFmtId="3" fontId="0" fillId="4" borderId="0" xfId="0" applyNumberFormat="1" applyFill="1" applyAlignment="1">
      <alignment horizontal="right"/>
    </xf>
    <xf numFmtId="3" fontId="0" fillId="4" borderId="0" xfId="0" applyNumberFormat="1" applyFill="1" applyAlignment="1">
      <alignment horizontal="center"/>
    </xf>
    <xf numFmtId="0" fontId="8" fillId="4" borderId="0" xfId="4" applyFill="1"/>
    <xf numFmtId="0" fontId="8" fillId="4" borderId="0" xfId="4" applyFill="1" applyAlignment="1">
      <alignment horizontal="right"/>
    </xf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0" fontId="15" fillId="0" borderId="0" xfId="0" applyFont="1"/>
    <xf numFmtId="164" fontId="4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0" applyNumberFormat="1" applyFont="1"/>
    <xf numFmtId="4" fontId="4" fillId="0" borderId="0" xfId="0" applyNumberFormat="1" applyFont="1" applyAlignment="1">
      <alignment horizontal="center"/>
    </xf>
    <xf numFmtId="3" fontId="11" fillId="0" borderId="0" xfId="4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0" xfId="4" applyFont="1"/>
    <xf numFmtId="0" fontId="3" fillId="5" borderId="4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3" fontId="7" fillId="5" borderId="0" xfId="1" applyNumberFormat="1" applyFont="1" applyFill="1" applyBorder="1" applyAlignment="1">
      <alignment horizontal="center" vertical="center" wrapText="1"/>
    </xf>
    <xf numFmtId="0" fontId="13" fillId="6" borderId="0" xfId="2" applyFont="1" applyFill="1"/>
    <xf numFmtId="3" fontId="2" fillId="6" borderId="0" xfId="2" applyNumberFormat="1" applyFill="1" applyAlignment="1">
      <alignment horizontal="center" vertical="center"/>
    </xf>
    <xf numFmtId="3" fontId="13" fillId="6" borderId="0" xfId="2" applyNumberFormat="1" applyFont="1" applyFill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3" fontId="7" fillId="5" borderId="3" xfId="1" applyNumberFormat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2" fillId="6" borderId="0" xfId="2" applyNumberFormat="1" applyFill="1" applyAlignment="1">
      <alignment horizontal="center"/>
    </xf>
    <xf numFmtId="3" fontId="3" fillId="5" borderId="0" xfId="1" applyNumberFormat="1" applyFont="1" applyFill="1" applyAlignment="1">
      <alignment horizontal="center"/>
    </xf>
    <xf numFmtId="0" fontId="7" fillId="5" borderId="0" xfId="1" applyFont="1" applyFill="1" applyAlignment="1">
      <alignment horizontal="center" vertical="center" wrapText="1"/>
    </xf>
    <xf numFmtId="3" fontId="3" fillId="5" borderId="0" xfId="1" applyNumberFormat="1" applyFont="1" applyFill="1" applyAlignment="1">
      <alignment horizontal="center" vertical="center" wrapText="1"/>
    </xf>
    <xf numFmtId="3" fontId="13" fillId="6" borderId="0" xfId="2" applyNumberFormat="1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13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" fontId="1" fillId="6" borderId="0" xfId="2" applyNumberFormat="1" applyFont="1" applyFill="1" applyAlignment="1">
      <alignment horizontal="center"/>
    </xf>
    <xf numFmtId="3" fontId="9" fillId="0" borderId="0" xfId="4" applyNumberFormat="1" applyFont="1"/>
    <xf numFmtId="2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3" fillId="5" borderId="3" xfId="1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center"/>
    </xf>
    <xf numFmtId="3" fontId="3" fillId="5" borderId="0" xfId="1" applyNumberFormat="1" applyFont="1" applyFill="1" applyAlignment="1">
      <alignment horizontal="center" vertical="center" wrapText="1"/>
    </xf>
    <xf numFmtId="3" fontId="3" fillId="5" borderId="0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</a:t>
            </a:r>
            <a:r>
              <a:rPr lang="es-ES" sz="1600" baseline="0"/>
              <a:t> de los </a:t>
            </a:r>
            <a:r>
              <a:rPr lang="es-ES" sz="1600"/>
              <a:t>Permisos</a:t>
            </a:r>
            <a:r>
              <a:rPr lang="es-ES" sz="1600" baseline="0"/>
              <a:t> por Clase de Servicio 2023</a:t>
            </a:r>
            <a:endParaRPr lang="es-ES" sz="1600"/>
          </a:p>
        </c:rich>
      </c:tx>
      <c:layout>
        <c:manualLayout>
          <c:xMode val="edge"/>
          <c:yMode val="edge"/>
          <c:x val="0.171550465282748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8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'10.3.1'!$B$9:$B$40</c:f>
              <c:numCache>
                <c:formatCode>#,##0</c:formatCode>
                <c:ptCount val="32"/>
                <c:pt idx="0">
                  <c:v>3869</c:v>
                </c:pt>
                <c:pt idx="1">
                  <c:v>3147</c:v>
                </c:pt>
                <c:pt idx="2">
                  <c:v>432</c:v>
                </c:pt>
                <c:pt idx="3">
                  <c:v>508</c:v>
                </c:pt>
                <c:pt idx="4">
                  <c:v>551</c:v>
                </c:pt>
                <c:pt idx="5">
                  <c:v>5799</c:v>
                </c:pt>
                <c:pt idx="6">
                  <c:v>38839</c:v>
                </c:pt>
                <c:pt idx="7">
                  <c:v>6182</c:v>
                </c:pt>
                <c:pt idx="8">
                  <c:v>4764</c:v>
                </c:pt>
                <c:pt idx="9">
                  <c:v>3082</c:v>
                </c:pt>
                <c:pt idx="10">
                  <c:v>13401</c:v>
                </c:pt>
                <c:pt idx="11">
                  <c:v>15240</c:v>
                </c:pt>
                <c:pt idx="12">
                  <c:v>2061</c:v>
                </c:pt>
                <c:pt idx="13">
                  <c:v>4272</c:v>
                </c:pt>
                <c:pt idx="14">
                  <c:v>16486</c:v>
                </c:pt>
                <c:pt idx="15">
                  <c:v>6600</c:v>
                </c:pt>
                <c:pt idx="16">
                  <c:v>1264</c:v>
                </c:pt>
                <c:pt idx="17">
                  <c:v>260</c:v>
                </c:pt>
                <c:pt idx="18">
                  <c:v>30263</c:v>
                </c:pt>
                <c:pt idx="19">
                  <c:v>996</c:v>
                </c:pt>
                <c:pt idx="20">
                  <c:v>2974</c:v>
                </c:pt>
                <c:pt idx="21">
                  <c:v>5453</c:v>
                </c:pt>
                <c:pt idx="22">
                  <c:v>211</c:v>
                </c:pt>
                <c:pt idx="23">
                  <c:v>3978</c:v>
                </c:pt>
                <c:pt idx="24">
                  <c:v>3487</c:v>
                </c:pt>
                <c:pt idx="25">
                  <c:v>3217</c:v>
                </c:pt>
                <c:pt idx="26">
                  <c:v>1860</c:v>
                </c:pt>
                <c:pt idx="27">
                  <c:v>8602</c:v>
                </c:pt>
                <c:pt idx="28">
                  <c:v>196</c:v>
                </c:pt>
                <c:pt idx="29">
                  <c:v>8141</c:v>
                </c:pt>
                <c:pt idx="30">
                  <c:v>1421</c:v>
                </c:pt>
                <c:pt idx="31">
                  <c:v>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EEA-B648-599CA714CA7E}"/>
            </c:ext>
          </c:extLst>
        </c:ser>
        <c:ser>
          <c:idx val="1"/>
          <c:order val="1"/>
          <c:tx>
            <c:strRef>
              <c:f>'10.3.1'!$E$45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'10.3.1'!$E$9:$E$40</c:f>
              <c:numCache>
                <c:formatCode>#,##0</c:formatCode>
                <c:ptCount val="32"/>
                <c:pt idx="0">
                  <c:v>316</c:v>
                </c:pt>
                <c:pt idx="1">
                  <c:v>268</c:v>
                </c:pt>
                <c:pt idx="2">
                  <c:v>632</c:v>
                </c:pt>
                <c:pt idx="3">
                  <c:v>47</c:v>
                </c:pt>
                <c:pt idx="4">
                  <c:v>341</c:v>
                </c:pt>
                <c:pt idx="5">
                  <c:v>97</c:v>
                </c:pt>
                <c:pt idx="6">
                  <c:v>3627</c:v>
                </c:pt>
                <c:pt idx="7">
                  <c:v>264</c:v>
                </c:pt>
                <c:pt idx="8">
                  <c:v>69</c:v>
                </c:pt>
                <c:pt idx="9">
                  <c:v>19</c:v>
                </c:pt>
                <c:pt idx="10">
                  <c:v>1990</c:v>
                </c:pt>
                <c:pt idx="11">
                  <c:v>632</c:v>
                </c:pt>
                <c:pt idx="12">
                  <c:v>218</c:v>
                </c:pt>
                <c:pt idx="13">
                  <c:v>3594</c:v>
                </c:pt>
                <c:pt idx="14">
                  <c:v>1163</c:v>
                </c:pt>
                <c:pt idx="15">
                  <c:v>299</c:v>
                </c:pt>
                <c:pt idx="16">
                  <c:v>71</c:v>
                </c:pt>
                <c:pt idx="17">
                  <c:v>262</c:v>
                </c:pt>
                <c:pt idx="18">
                  <c:v>682</c:v>
                </c:pt>
                <c:pt idx="19">
                  <c:v>458</c:v>
                </c:pt>
                <c:pt idx="20">
                  <c:v>311</c:v>
                </c:pt>
                <c:pt idx="21">
                  <c:v>739</c:v>
                </c:pt>
                <c:pt idx="22">
                  <c:v>2736</c:v>
                </c:pt>
                <c:pt idx="23">
                  <c:v>328</c:v>
                </c:pt>
                <c:pt idx="24">
                  <c:v>260</c:v>
                </c:pt>
                <c:pt idx="25">
                  <c:v>320</c:v>
                </c:pt>
                <c:pt idx="26">
                  <c:v>101</c:v>
                </c:pt>
                <c:pt idx="27">
                  <c:v>102</c:v>
                </c:pt>
                <c:pt idx="28">
                  <c:v>45</c:v>
                </c:pt>
                <c:pt idx="29">
                  <c:v>368</c:v>
                </c:pt>
                <c:pt idx="30">
                  <c:v>104</c:v>
                </c:pt>
                <c:pt idx="3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A-4EEA-B648-599CA714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563520"/>
        <c:axId val="69349376"/>
      </c:barChart>
      <c:catAx>
        <c:axId val="7156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9349376"/>
        <c:crosses val="autoZero"/>
        <c:auto val="1"/>
        <c:lblAlgn val="ctr"/>
        <c:lblOffset val="100"/>
        <c:noMultiLvlLbl val="0"/>
      </c:catAx>
      <c:valAx>
        <c:axId val="69349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1563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31838065696332"/>
          <c:y val="0.92672532109532124"/>
          <c:w val="0.55269927622683523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2023</a:t>
            </a:r>
            <a:endParaRPr lang="es-ES" sz="1200"/>
          </a:p>
        </c:rich>
      </c:tx>
      <c:layout>
        <c:manualLayout>
          <c:xMode val="edge"/>
          <c:yMode val="edge"/>
          <c:x val="0.22551399825021873"/>
          <c:y val="4.633096776033062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930008748906399E-2"/>
          <c:y val="0.18933763354395269"/>
          <c:w val="0.46620384951881016"/>
          <c:h val="0.7776062316952021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9CA-443C-B683-FB3CDFEFBB39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9CA-443C-B683-FB3CDFEFBB3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9CA-443C-B683-FB3CDFEFBB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CA-443C-B683-FB3CDFEFB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'10.3.1'!$D$43:$E$43</c:f>
              <c:numCache>
                <c:formatCode>0</c:formatCode>
                <c:ptCount val="2"/>
                <c:pt idx="0">
                  <c:v>90.609748310055735</c:v>
                </c:pt>
                <c:pt idx="1">
                  <c:v>9.390251689944261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A-443C-B683-FB3CDFEFB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239720034995623"/>
          <c:y val="0.42454823065654124"/>
          <c:w val="0.36155577427821523"/>
          <c:h val="0.2083287466745972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Autotransporte de Carga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2023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2969021641930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3243333460662"/>
          <c:y val="0.12013424018592103"/>
          <c:w val="0.8736735524474174"/>
          <c:h val="0.59637421483305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'10.3.2'!$B$4:$B$5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'10.3.2'!$B$7:$B$38</c:f>
              <c:numCache>
                <c:formatCode>#,##0</c:formatCode>
                <c:ptCount val="32"/>
                <c:pt idx="0">
                  <c:v>2207</c:v>
                </c:pt>
                <c:pt idx="1">
                  <c:v>2000</c:v>
                </c:pt>
                <c:pt idx="2">
                  <c:v>226</c:v>
                </c:pt>
                <c:pt idx="3">
                  <c:v>260</c:v>
                </c:pt>
                <c:pt idx="4">
                  <c:v>333</c:v>
                </c:pt>
                <c:pt idx="5">
                  <c:v>3364</c:v>
                </c:pt>
                <c:pt idx="6">
                  <c:v>21320</c:v>
                </c:pt>
                <c:pt idx="7">
                  <c:v>3452</c:v>
                </c:pt>
                <c:pt idx="8">
                  <c:v>2689</c:v>
                </c:pt>
                <c:pt idx="9">
                  <c:v>1750</c:v>
                </c:pt>
                <c:pt idx="10">
                  <c:v>7198</c:v>
                </c:pt>
                <c:pt idx="11">
                  <c:v>8796</c:v>
                </c:pt>
                <c:pt idx="12">
                  <c:v>1181</c:v>
                </c:pt>
                <c:pt idx="13">
                  <c:v>2260</c:v>
                </c:pt>
                <c:pt idx="14">
                  <c:v>8976</c:v>
                </c:pt>
                <c:pt idx="15">
                  <c:v>2613</c:v>
                </c:pt>
                <c:pt idx="16">
                  <c:v>603</c:v>
                </c:pt>
                <c:pt idx="17">
                  <c:v>110</c:v>
                </c:pt>
                <c:pt idx="18">
                  <c:v>19401</c:v>
                </c:pt>
                <c:pt idx="19">
                  <c:v>478</c:v>
                </c:pt>
                <c:pt idx="20">
                  <c:v>1542</c:v>
                </c:pt>
                <c:pt idx="21">
                  <c:v>3037</c:v>
                </c:pt>
                <c:pt idx="22">
                  <c:v>111</c:v>
                </c:pt>
                <c:pt idx="23">
                  <c:v>2395</c:v>
                </c:pt>
                <c:pt idx="24">
                  <c:v>1953</c:v>
                </c:pt>
                <c:pt idx="25">
                  <c:v>1604</c:v>
                </c:pt>
                <c:pt idx="26">
                  <c:v>1168</c:v>
                </c:pt>
                <c:pt idx="27">
                  <c:v>4972</c:v>
                </c:pt>
                <c:pt idx="28">
                  <c:v>86</c:v>
                </c:pt>
                <c:pt idx="29">
                  <c:v>4196</c:v>
                </c:pt>
                <c:pt idx="30">
                  <c:v>847</c:v>
                </c:pt>
                <c:pt idx="31">
                  <c:v>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B-4070-A423-83FA813EAED7}"/>
            </c:ext>
          </c:extLst>
        </c:ser>
        <c:ser>
          <c:idx val="1"/>
          <c:order val="1"/>
          <c:tx>
            <c:strRef>
              <c:f>'10.3.2'!$C$4:$C$5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'10.3.2'!$C$7:$C$38</c:f>
              <c:numCache>
                <c:formatCode>#,##0</c:formatCode>
                <c:ptCount val="32"/>
                <c:pt idx="0">
                  <c:v>1127</c:v>
                </c:pt>
                <c:pt idx="1">
                  <c:v>475</c:v>
                </c:pt>
                <c:pt idx="2">
                  <c:v>44</c:v>
                </c:pt>
                <c:pt idx="3">
                  <c:v>162</c:v>
                </c:pt>
                <c:pt idx="4">
                  <c:v>153</c:v>
                </c:pt>
                <c:pt idx="5">
                  <c:v>1356</c:v>
                </c:pt>
                <c:pt idx="6">
                  <c:v>6272</c:v>
                </c:pt>
                <c:pt idx="7">
                  <c:v>1617</c:v>
                </c:pt>
                <c:pt idx="8">
                  <c:v>1037</c:v>
                </c:pt>
                <c:pt idx="9">
                  <c:v>777</c:v>
                </c:pt>
                <c:pt idx="10">
                  <c:v>3251</c:v>
                </c:pt>
                <c:pt idx="11">
                  <c:v>3451</c:v>
                </c:pt>
                <c:pt idx="12">
                  <c:v>305</c:v>
                </c:pt>
                <c:pt idx="13">
                  <c:v>1047</c:v>
                </c:pt>
                <c:pt idx="14">
                  <c:v>3510</c:v>
                </c:pt>
                <c:pt idx="15">
                  <c:v>1312</c:v>
                </c:pt>
                <c:pt idx="16">
                  <c:v>304</c:v>
                </c:pt>
                <c:pt idx="17">
                  <c:v>103</c:v>
                </c:pt>
                <c:pt idx="18">
                  <c:v>6328</c:v>
                </c:pt>
                <c:pt idx="19">
                  <c:v>310</c:v>
                </c:pt>
                <c:pt idx="20">
                  <c:v>576</c:v>
                </c:pt>
                <c:pt idx="21">
                  <c:v>1604</c:v>
                </c:pt>
                <c:pt idx="22">
                  <c:v>30</c:v>
                </c:pt>
                <c:pt idx="23">
                  <c:v>1039</c:v>
                </c:pt>
                <c:pt idx="24">
                  <c:v>804</c:v>
                </c:pt>
                <c:pt idx="25">
                  <c:v>877</c:v>
                </c:pt>
                <c:pt idx="26">
                  <c:v>315</c:v>
                </c:pt>
                <c:pt idx="27">
                  <c:v>1938</c:v>
                </c:pt>
                <c:pt idx="28">
                  <c:v>73</c:v>
                </c:pt>
                <c:pt idx="29">
                  <c:v>1906</c:v>
                </c:pt>
                <c:pt idx="30">
                  <c:v>285</c:v>
                </c:pt>
                <c:pt idx="31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B-4070-A423-83FA813EAED7}"/>
            </c:ext>
          </c:extLst>
        </c:ser>
        <c:ser>
          <c:idx val="2"/>
          <c:order val="2"/>
          <c:tx>
            <c:strRef>
              <c:f>'10.3.2'!$D$4:$D$5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</a:ln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'10.3.2'!$D$7:$D$38</c:f>
              <c:numCache>
                <c:formatCode>#,##0</c:formatCode>
                <c:ptCount val="32"/>
                <c:pt idx="0">
                  <c:v>93</c:v>
                </c:pt>
                <c:pt idx="1">
                  <c:v>237</c:v>
                </c:pt>
                <c:pt idx="2">
                  <c:v>24</c:v>
                </c:pt>
                <c:pt idx="3">
                  <c:v>40</c:v>
                </c:pt>
                <c:pt idx="4">
                  <c:v>25</c:v>
                </c:pt>
                <c:pt idx="5">
                  <c:v>346</c:v>
                </c:pt>
                <c:pt idx="6">
                  <c:v>3018</c:v>
                </c:pt>
                <c:pt idx="7">
                  <c:v>228</c:v>
                </c:pt>
                <c:pt idx="8">
                  <c:v>640</c:v>
                </c:pt>
                <c:pt idx="9">
                  <c:v>82</c:v>
                </c:pt>
                <c:pt idx="10">
                  <c:v>1090</c:v>
                </c:pt>
                <c:pt idx="11">
                  <c:v>970</c:v>
                </c:pt>
                <c:pt idx="12">
                  <c:v>450</c:v>
                </c:pt>
                <c:pt idx="13">
                  <c:v>311</c:v>
                </c:pt>
                <c:pt idx="14">
                  <c:v>1203</c:v>
                </c:pt>
                <c:pt idx="15">
                  <c:v>304</c:v>
                </c:pt>
                <c:pt idx="16">
                  <c:v>32</c:v>
                </c:pt>
                <c:pt idx="17">
                  <c:v>13</c:v>
                </c:pt>
                <c:pt idx="18">
                  <c:v>966</c:v>
                </c:pt>
                <c:pt idx="19">
                  <c:v>89</c:v>
                </c:pt>
                <c:pt idx="20">
                  <c:v>271</c:v>
                </c:pt>
                <c:pt idx="21">
                  <c:v>227</c:v>
                </c:pt>
                <c:pt idx="22">
                  <c:v>19</c:v>
                </c:pt>
                <c:pt idx="23">
                  <c:v>81</c:v>
                </c:pt>
                <c:pt idx="24">
                  <c:v>171</c:v>
                </c:pt>
                <c:pt idx="25">
                  <c:v>229</c:v>
                </c:pt>
                <c:pt idx="26">
                  <c:v>180</c:v>
                </c:pt>
                <c:pt idx="27">
                  <c:v>340</c:v>
                </c:pt>
                <c:pt idx="28">
                  <c:v>12</c:v>
                </c:pt>
                <c:pt idx="29">
                  <c:v>382</c:v>
                </c:pt>
                <c:pt idx="30">
                  <c:v>46</c:v>
                </c:pt>
                <c:pt idx="3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B-4070-A423-83FA813EAED7}"/>
            </c:ext>
          </c:extLst>
        </c:ser>
        <c:ser>
          <c:idx val="4"/>
          <c:order val="3"/>
          <c:tx>
            <c:strRef>
              <c:f>'10.3.2'!$E$4:$E$5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'10.3.2'!$E$7:$E$38</c:f>
              <c:numCache>
                <c:formatCode>#,##0</c:formatCode>
                <c:ptCount val="32"/>
                <c:pt idx="0">
                  <c:v>309</c:v>
                </c:pt>
                <c:pt idx="1">
                  <c:v>353</c:v>
                </c:pt>
                <c:pt idx="2">
                  <c:v>115</c:v>
                </c:pt>
                <c:pt idx="3">
                  <c:v>21</c:v>
                </c:pt>
                <c:pt idx="4">
                  <c:v>19</c:v>
                </c:pt>
                <c:pt idx="5">
                  <c:v>316</c:v>
                </c:pt>
                <c:pt idx="6">
                  <c:v>6006</c:v>
                </c:pt>
                <c:pt idx="7">
                  <c:v>382</c:v>
                </c:pt>
                <c:pt idx="8">
                  <c:v>218</c:v>
                </c:pt>
                <c:pt idx="9">
                  <c:v>240</c:v>
                </c:pt>
                <c:pt idx="10">
                  <c:v>1148</c:v>
                </c:pt>
                <c:pt idx="11">
                  <c:v>1168</c:v>
                </c:pt>
                <c:pt idx="12">
                  <c:v>77</c:v>
                </c:pt>
                <c:pt idx="13">
                  <c:v>466</c:v>
                </c:pt>
                <c:pt idx="14">
                  <c:v>1853</c:v>
                </c:pt>
                <c:pt idx="15">
                  <c:v>2072</c:v>
                </c:pt>
                <c:pt idx="16">
                  <c:v>175</c:v>
                </c:pt>
                <c:pt idx="17">
                  <c:v>29</c:v>
                </c:pt>
                <c:pt idx="18">
                  <c:v>2228</c:v>
                </c:pt>
                <c:pt idx="19">
                  <c:v>79</c:v>
                </c:pt>
                <c:pt idx="20">
                  <c:v>341</c:v>
                </c:pt>
                <c:pt idx="21">
                  <c:v>336</c:v>
                </c:pt>
                <c:pt idx="22">
                  <c:v>40</c:v>
                </c:pt>
                <c:pt idx="23">
                  <c:v>240</c:v>
                </c:pt>
                <c:pt idx="24">
                  <c:v>410</c:v>
                </c:pt>
                <c:pt idx="25">
                  <c:v>241</c:v>
                </c:pt>
                <c:pt idx="26">
                  <c:v>150</c:v>
                </c:pt>
                <c:pt idx="27">
                  <c:v>838</c:v>
                </c:pt>
                <c:pt idx="28">
                  <c:v>19</c:v>
                </c:pt>
                <c:pt idx="29">
                  <c:v>1170</c:v>
                </c:pt>
                <c:pt idx="30">
                  <c:v>113</c:v>
                </c:pt>
                <c:pt idx="3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B-4070-A423-83FA813EAED7}"/>
            </c:ext>
          </c:extLst>
        </c:ser>
        <c:ser>
          <c:idx val="5"/>
          <c:order val="4"/>
          <c:tx>
            <c:strRef>
              <c:f>'10.3.2'!$F$4:$F$5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'10.3.2'!$F$7:$F$38</c:f>
              <c:numCache>
                <c:formatCode>#,##0</c:formatCode>
                <c:ptCount val="32"/>
                <c:pt idx="0">
                  <c:v>132</c:v>
                </c:pt>
                <c:pt idx="1">
                  <c:v>81</c:v>
                </c:pt>
                <c:pt idx="2">
                  <c:v>23</c:v>
                </c:pt>
                <c:pt idx="3">
                  <c:v>24</c:v>
                </c:pt>
                <c:pt idx="4">
                  <c:v>21</c:v>
                </c:pt>
                <c:pt idx="5">
                  <c:v>417</c:v>
                </c:pt>
                <c:pt idx="6">
                  <c:v>2210</c:v>
                </c:pt>
                <c:pt idx="7">
                  <c:v>501</c:v>
                </c:pt>
                <c:pt idx="8">
                  <c:v>180</c:v>
                </c:pt>
                <c:pt idx="9">
                  <c:v>233</c:v>
                </c:pt>
                <c:pt idx="10">
                  <c:v>711</c:v>
                </c:pt>
                <c:pt idx="11">
                  <c:v>853</c:v>
                </c:pt>
                <c:pt idx="12">
                  <c:v>48</c:v>
                </c:pt>
                <c:pt idx="13">
                  <c:v>188</c:v>
                </c:pt>
                <c:pt idx="14">
                  <c:v>936</c:v>
                </c:pt>
                <c:pt idx="15">
                  <c:v>299</c:v>
                </c:pt>
                <c:pt idx="16">
                  <c:v>150</c:v>
                </c:pt>
                <c:pt idx="17">
                  <c:v>5</c:v>
                </c:pt>
                <c:pt idx="18">
                  <c:v>1340</c:v>
                </c:pt>
                <c:pt idx="19">
                  <c:v>39</c:v>
                </c:pt>
                <c:pt idx="20">
                  <c:v>243</c:v>
                </c:pt>
                <c:pt idx="21">
                  <c:v>249</c:v>
                </c:pt>
                <c:pt idx="22">
                  <c:v>11</c:v>
                </c:pt>
                <c:pt idx="23">
                  <c:v>217</c:v>
                </c:pt>
                <c:pt idx="24">
                  <c:v>147</c:v>
                </c:pt>
                <c:pt idx="25">
                  <c:v>264</c:v>
                </c:pt>
                <c:pt idx="26">
                  <c:v>47</c:v>
                </c:pt>
                <c:pt idx="27">
                  <c:v>514</c:v>
                </c:pt>
                <c:pt idx="28">
                  <c:v>6</c:v>
                </c:pt>
                <c:pt idx="29">
                  <c:v>486</c:v>
                </c:pt>
                <c:pt idx="30">
                  <c:v>130</c:v>
                </c:pt>
                <c:pt idx="3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B-4070-A423-83FA813EAED7}"/>
            </c:ext>
          </c:extLst>
        </c:ser>
        <c:ser>
          <c:idx val="6"/>
          <c:order val="5"/>
          <c:tx>
            <c:strRef>
              <c:f>'10.3.2'!$G$4:$G$5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'10.3.2'!$G$7:$G$38</c:f>
              <c:numCache>
                <c:formatCode>#,##0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B-4070-A423-83FA813EA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883008"/>
        <c:axId val="71888896"/>
      </c:barChart>
      <c:catAx>
        <c:axId val="7188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1888896"/>
        <c:crosses val="autoZero"/>
        <c:auto val="1"/>
        <c:lblAlgn val="ctr"/>
        <c:lblOffset val="100"/>
        <c:noMultiLvlLbl val="0"/>
      </c:catAx>
      <c:valAx>
        <c:axId val="71888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5355670745731409E-3"/>
              <c:y val="0.250044611296652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188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9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Autotransporte de Carga </a:t>
            </a:r>
          </a:p>
          <a:p>
            <a:pPr>
              <a:defRPr lang="es-ES" sz="1100"/>
            </a:pPr>
            <a:r>
              <a:rPr lang="es-ES" sz="1100" baseline="0"/>
              <a:t>Participación de los Trámites de los Permisos del 2023</a:t>
            </a:r>
          </a:p>
        </c:rich>
      </c:tx>
      <c:layout>
        <c:manualLayout>
          <c:xMode val="edge"/>
          <c:yMode val="edge"/>
          <c:x val="0.145604111986001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611111111111112E-2"/>
          <c:y val="0.24537037037037038"/>
          <c:w val="0.45277777777777778"/>
          <c:h val="0.75462962962962965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40-4C24-BB27-244BB73FF7A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40-4C24-BB27-244BB73FF7A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3040-4C24-BB27-244BB73FF7A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040-4C24-BB27-244BB73FF7AC}"/>
              </c:ext>
            </c:extLst>
          </c:dPt>
          <c:dPt>
            <c:idx val="4"/>
            <c:bubble3D val="0"/>
            <c:explosion val="14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3040-4C24-BB27-244BB73FF7AC}"/>
              </c:ext>
            </c:extLst>
          </c:dPt>
          <c:dPt>
            <c:idx val="5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040-4C24-BB27-244BB73FF7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56.3%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040-4C24-BB27-244BB73FF7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21.5%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040-4C24-BB27-244BB73FF7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040-4C24-BB27-244BB73FF7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040-4C24-BB27-244BB73FF7AC}"/>
                </c:ext>
              </c:extLst>
            </c:dLbl>
            <c:dLbl>
              <c:idx val="4"/>
              <c:layout>
                <c:manualLayout>
                  <c:x val="-3.1812335958005221E-2"/>
                  <c:y val="1.5932123067949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040-4C24-BB27-244BB73FF7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40-4C24-BB27-244BB73FF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'10.3.2'!$B$4:$G$4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'10.3.2'!$B$41:$G$41</c:f>
              <c:numCache>
                <c:formatCode>#,##0.0</c:formatCode>
                <c:ptCount val="6"/>
                <c:pt idx="0">
                  <c:v>56.265510870823704</c:v>
                </c:pt>
                <c:pt idx="1">
                  <c:v>21.465283336102008</c:v>
                </c:pt>
                <c:pt idx="2">
                  <c:v>6.1288390191843991</c:v>
                </c:pt>
                <c:pt idx="3">
                  <c:v>10.703696432436786</c:v>
                </c:pt>
                <c:pt idx="4">
                  <c:v>5.4145209437656998</c:v>
                </c:pt>
                <c:pt idx="5">
                  <c:v>2.2149397687401522E-2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40-4C24-BB27-244BB73FF7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63611111111111107"/>
          <c:y val="0.2820592738407699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Motrices 2023</a:t>
            </a:r>
          </a:p>
        </c:rich>
      </c:tx>
      <c:layout>
        <c:manualLayout>
          <c:xMode val="edge"/>
          <c:yMode val="edge"/>
          <c:x val="0.167826334208223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097112860892389E-2"/>
          <c:y val="0.21759259259259259"/>
          <c:w val="0.46944444444444444"/>
          <c:h val="0.78240740740740744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7C-48FB-9A02-A988A5DCB0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277C-48FB-9A02-A988A5DCB0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277C-48FB-9A02-A988A5DCB0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77C-48FB-9A02-A988A5DCB0D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77C-48FB-9A02-A988A5DCB0D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77C-48FB-9A02-A988A5DCB0D3}"/>
                </c:ext>
              </c:extLst>
            </c:dLbl>
            <c:dLbl>
              <c:idx val="1"/>
              <c:layout>
                <c:manualLayout>
                  <c:x val="-0.10145275590551175"/>
                  <c:y val="3.13881598133566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77C-48FB-9A02-A988A5DCB0D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77C-48FB-9A02-A988A5DCB0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77.2%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77C-48FB-9A02-A988A5DCB0D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77C-48FB-9A02-A988A5DCB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'10.3.3'!$B$5:$F$5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'10.3.3'!$B$15:$F$15</c:f>
              <c:numCache>
                <c:formatCode>0.0</c:formatCode>
                <c:ptCount val="5"/>
                <c:pt idx="0">
                  <c:v>12.1</c:v>
                </c:pt>
                <c:pt idx="1">
                  <c:v>9.751540340515513</c:v>
                </c:pt>
                <c:pt idx="2">
                  <c:v>0.55871522840788945</c:v>
                </c:pt>
                <c:pt idx="3">
                  <c:v>77.164679718546068</c:v>
                </c:pt>
                <c:pt idx="4">
                  <c:v>0.27707900397389623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7C-48FB-9A02-A988A5DCB0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382064741907266"/>
          <c:y val="0.33700313502478857"/>
          <c:w val="0.11623053368328959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2023</a:t>
            </a:r>
          </a:p>
        </c:rich>
      </c:tx>
      <c:layout>
        <c:manualLayout>
          <c:xMode val="edge"/>
          <c:yMode val="edge"/>
          <c:x val="0.120604111986001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31933508311494"/>
          <c:y val="0.20833333333333354"/>
          <c:w val="0.47222222222222232"/>
          <c:h val="0.78703703703703709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DEC-4820-B750-40EF6059A72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DEC-4820-B750-40EF6059A72E}"/>
              </c:ext>
            </c:extLst>
          </c:dPt>
          <c:dLbls>
            <c:dLbl>
              <c:idx val="0"/>
              <c:layout>
                <c:manualLayout>
                  <c:x val="3.7398403324584426E-2"/>
                  <c:y val="-0.111574074074074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DEC-4820-B750-40EF6059A72E}"/>
                </c:ext>
              </c:extLst>
            </c:dLbl>
            <c:dLbl>
              <c:idx val="1"/>
              <c:layout>
                <c:manualLayout>
                  <c:x val="6.7143372703412071E-2"/>
                  <c:y val="2.68172207640711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DEC-4820-B750-40EF6059A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'10.3.3'!$H$5:$I$5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'10.3.3'!$H$15:$I$15</c:f>
              <c:numCache>
                <c:formatCode>0.0</c:formatCode>
                <c:ptCount val="2"/>
                <c:pt idx="0">
                  <c:v>99.62931248169096</c:v>
                </c:pt>
                <c:pt idx="1">
                  <c:v>0.37068751830903396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C-4820-B750-40EF6059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86089238845603"/>
          <c:y val="0.45830052493438422"/>
          <c:w val="0.31469466316710587"/>
          <c:h val="0.1713619130941967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2023</a:t>
            </a:r>
          </a:p>
        </c:rich>
      </c:tx>
      <c:layout>
        <c:manualLayout>
          <c:xMode val="edge"/>
          <c:yMode val="edge"/>
          <c:x val="0.1769154991989637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4810989535338"/>
          <c:y val="0.11851121019511116"/>
          <c:w val="0.86117786413062003"/>
          <c:h val="0.6022341333839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'10.3.4'!$B$4:$B$5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'10.3.4'!$B$7:$B$38</c:f>
              <c:numCache>
                <c:formatCode>#,##0</c:formatCode>
                <c:ptCount val="32"/>
                <c:pt idx="0">
                  <c:v>23</c:v>
                </c:pt>
                <c:pt idx="1">
                  <c:v>90</c:v>
                </c:pt>
                <c:pt idx="2">
                  <c:v>59</c:v>
                </c:pt>
                <c:pt idx="3">
                  <c:v>4</c:v>
                </c:pt>
                <c:pt idx="4">
                  <c:v>113</c:v>
                </c:pt>
                <c:pt idx="5">
                  <c:v>34</c:v>
                </c:pt>
                <c:pt idx="6">
                  <c:v>1254</c:v>
                </c:pt>
                <c:pt idx="7">
                  <c:v>70</c:v>
                </c:pt>
                <c:pt idx="8">
                  <c:v>13</c:v>
                </c:pt>
                <c:pt idx="9">
                  <c:v>5</c:v>
                </c:pt>
                <c:pt idx="10">
                  <c:v>175</c:v>
                </c:pt>
                <c:pt idx="11">
                  <c:v>191</c:v>
                </c:pt>
                <c:pt idx="12">
                  <c:v>25</c:v>
                </c:pt>
                <c:pt idx="13">
                  <c:v>388</c:v>
                </c:pt>
                <c:pt idx="14">
                  <c:v>232</c:v>
                </c:pt>
                <c:pt idx="15">
                  <c:v>65</c:v>
                </c:pt>
                <c:pt idx="16">
                  <c:v>4</c:v>
                </c:pt>
                <c:pt idx="17">
                  <c:v>44</c:v>
                </c:pt>
                <c:pt idx="18">
                  <c:v>220</c:v>
                </c:pt>
                <c:pt idx="19">
                  <c:v>73</c:v>
                </c:pt>
                <c:pt idx="20">
                  <c:v>33</c:v>
                </c:pt>
                <c:pt idx="21">
                  <c:v>71</c:v>
                </c:pt>
                <c:pt idx="22">
                  <c:v>135</c:v>
                </c:pt>
                <c:pt idx="23">
                  <c:v>16</c:v>
                </c:pt>
                <c:pt idx="24">
                  <c:v>39</c:v>
                </c:pt>
                <c:pt idx="25">
                  <c:v>75</c:v>
                </c:pt>
                <c:pt idx="26">
                  <c:v>13</c:v>
                </c:pt>
                <c:pt idx="27">
                  <c:v>39</c:v>
                </c:pt>
                <c:pt idx="28">
                  <c:v>10</c:v>
                </c:pt>
                <c:pt idx="29">
                  <c:v>137</c:v>
                </c:pt>
                <c:pt idx="30">
                  <c:v>1</c:v>
                </c:pt>
                <c:pt idx="3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B-4B65-90D9-918368383436}"/>
            </c:ext>
          </c:extLst>
        </c:ser>
        <c:ser>
          <c:idx val="1"/>
          <c:order val="1"/>
          <c:tx>
            <c:strRef>
              <c:f>'10.3.4'!$C$4:$C$5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'10.3.4'!$C$7:$C$38</c:f>
              <c:numCache>
                <c:formatCode>#,##0</c:formatCode>
                <c:ptCount val="32"/>
                <c:pt idx="0">
                  <c:v>26</c:v>
                </c:pt>
                <c:pt idx="1">
                  <c:v>62</c:v>
                </c:pt>
                <c:pt idx="2">
                  <c:v>36</c:v>
                </c:pt>
                <c:pt idx="3">
                  <c:v>3</c:v>
                </c:pt>
                <c:pt idx="4">
                  <c:v>72</c:v>
                </c:pt>
                <c:pt idx="5">
                  <c:v>17</c:v>
                </c:pt>
                <c:pt idx="6">
                  <c:v>316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216</c:v>
                </c:pt>
                <c:pt idx="11">
                  <c:v>192</c:v>
                </c:pt>
                <c:pt idx="12">
                  <c:v>29</c:v>
                </c:pt>
                <c:pt idx="13">
                  <c:v>253</c:v>
                </c:pt>
                <c:pt idx="14">
                  <c:v>146</c:v>
                </c:pt>
                <c:pt idx="15">
                  <c:v>72</c:v>
                </c:pt>
                <c:pt idx="16">
                  <c:v>13</c:v>
                </c:pt>
                <c:pt idx="17">
                  <c:v>19</c:v>
                </c:pt>
                <c:pt idx="18">
                  <c:v>156</c:v>
                </c:pt>
                <c:pt idx="19">
                  <c:v>40</c:v>
                </c:pt>
                <c:pt idx="20">
                  <c:v>27</c:v>
                </c:pt>
                <c:pt idx="21">
                  <c:v>60</c:v>
                </c:pt>
                <c:pt idx="22">
                  <c:v>104</c:v>
                </c:pt>
                <c:pt idx="23">
                  <c:v>23</c:v>
                </c:pt>
                <c:pt idx="24">
                  <c:v>51</c:v>
                </c:pt>
                <c:pt idx="25">
                  <c:v>58</c:v>
                </c:pt>
                <c:pt idx="26">
                  <c:v>10</c:v>
                </c:pt>
                <c:pt idx="27">
                  <c:v>11</c:v>
                </c:pt>
                <c:pt idx="28">
                  <c:v>4</c:v>
                </c:pt>
                <c:pt idx="29">
                  <c:v>65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B-4B65-90D9-918368383436}"/>
            </c:ext>
          </c:extLst>
        </c:ser>
        <c:ser>
          <c:idx val="3"/>
          <c:order val="2"/>
          <c:tx>
            <c:strRef>
              <c:f>'10.3.4'!$D$4:$D$5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'10.3.4'!$D$7:$D$38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242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28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B-4B65-90D9-918368383436}"/>
            </c:ext>
          </c:extLst>
        </c:ser>
        <c:ser>
          <c:idx val="4"/>
          <c:order val="3"/>
          <c:tx>
            <c:strRef>
              <c:f>'10.3.4'!$E$4:$E$5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'10.3.4'!$E$7:$E$38</c:f>
              <c:numCache>
                <c:formatCode>#,##0</c:formatCode>
                <c:ptCount val="32"/>
                <c:pt idx="0">
                  <c:v>1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  <c:pt idx="6">
                  <c:v>24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27</c:v>
                </c:pt>
                <c:pt idx="11">
                  <c:v>1</c:v>
                </c:pt>
                <c:pt idx="12">
                  <c:v>0</c:v>
                </c:pt>
                <c:pt idx="13">
                  <c:v>12</c:v>
                </c:pt>
                <c:pt idx="14">
                  <c:v>11</c:v>
                </c:pt>
                <c:pt idx="15">
                  <c:v>3</c:v>
                </c:pt>
                <c:pt idx="16">
                  <c:v>0</c:v>
                </c:pt>
                <c:pt idx="17">
                  <c:v>34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10</c:v>
                </c:pt>
                <c:pt idx="24">
                  <c:v>24</c:v>
                </c:pt>
                <c:pt idx="25">
                  <c:v>42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B-4B65-90D9-918368383436}"/>
            </c:ext>
          </c:extLst>
        </c:ser>
        <c:ser>
          <c:idx val="5"/>
          <c:order val="4"/>
          <c:tx>
            <c:strRef>
              <c:f>'10.3.4'!$F$4:$F$5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'10.3.4'!$F$7:$F$38</c:f>
              <c:numCache>
                <c:formatCode>#,##0</c:formatCode>
                <c:ptCount val="32"/>
                <c:pt idx="0">
                  <c:v>1</c:v>
                </c:pt>
                <c:pt idx="1">
                  <c:v>4</c:v>
                </c:pt>
                <c:pt idx="2">
                  <c:v>12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187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13</c:v>
                </c:pt>
                <c:pt idx="12">
                  <c:v>3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73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  <c:pt idx="25">
                  <c:v>8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B-4B65-90D9-91836838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500416"/>
        <c:axId val="81514496"/>
      </c:barChart>
      <c:catAx>
        <c:axId val="8150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514496"/>
        <c:crosses val="autoZero"/>
        <c:auto val="1"/>
        <c:lblAlgn val="ctr"/>
        <c:lblOffset val="100"/>
        <c:noMultiLvlLbl val="0"/>
      </c:catAx>
      <c:valAx>
        <c:axId val="81514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3844292190748863E-4"/>
              <c:y val="0.263945545963381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50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98967174557727"/>
          <c:y val="0.85821743667583705"/>
          <c:w val="0.76817875038347705"/>
          <c:h val="0.1392201878379664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/>
              <a:t>Participación</a:t>
            </a:r>
            <a:r>
              <a:rPr lang="es-ES" sz="1100" baseline="0"/>
              <a:t> por Tipo de Trámite 2023</a:t>
            </a:r>
            <a:endParaRPr lang="es-ES" sz="1100"/>
          </a:p>
        </c:rich>
      </c:tx>
      <c:layout>
        <c:manualLayout>
          <c:xMode val="edge"/>
          <c:yMode val="edge"/>
          <c:x val="0.1550139982502186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722222222222225E-2"/>
          <c:y val="0.29629629629629628"/>
          <c:w val="0.42222222222222222"/>
          <c:h val="0.7037037037037037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6BA-475B-806A-B00D55AD8E80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BA-475B-806A-B00D55AD8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F6BA-475B-806A-B00D55AD8E80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6BA-475B-806A-B00D55AD8E80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F6BA-475B-806A-B00D55AD8E8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2152630-CD1D-480F-8343-8190D54BDE3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6BA-475B-806A-B00D55AD8E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9CB9F3-4B09-496C-BF8B-03647C37A22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6BA-475B-806A-B00D55AD8E80}"/>
                </c:ext>
              </c:extLst>
            </c:dLbl>
            <c:dLbl>
              <c:idx val="2"/>
              <c:layout>
                <c:manualLayout>
                  <c:x val="-9.2402668416447942E-3"/>
                  <c:y val="-2.9965004374453194E-2"/>
                </c:manualLayout>
              </c:layout>
              <c:tx>
                <c:rich>
                  <a:bodyPr/>
                  <a:lstStyle/>
                  <a:p>
                    <a:fld id="{85E3215F-2377-4B58-BE1E-EE0A6BF891F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6BA-475B-806A-B00D55AD8E80}"/>
                </c:ext>
              </c:extLst>
            </c:dLbl>
            <c:dLbl>
              <c:idx val="3"/>
              <c:layout>
                <c:manualLayout>
                  <c:x val="1.0476815398073967E-4"/>
                  <c:y val="-3.5676582093904931E-2"/>
                </c:manualLayout>
              </c:layout>
              <c:tx>
                <c:rich>
                  <a:bodyPr/>
                  <a:lstStyle/>
                  <a:p>
                    <a:fld id="{8118FAB0-FA04-411D-834F-7885671FCD7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6BA-475B-806A-B00D55AD8E80}"/>
                </c:ext>
              </c:extLst>
            </c:dLbl>
            <c:dLbl>
              <c:idx val="4"/>
              <c:layout>
                <c:manualLayout>
                  <c:x val="2.9559492563429522E-2"/>
                  <c:y val="-9.5581802274715653E-3"/>
                </c:manualLayout>
              </c:layout>
              <c:tx>
                <c:rich>
                  <a:bodyPr/>
                  <a:lstStyle/>
                  <a:p>
                    <a:fld id="{3213FF67-D087-42C9-B38E-989750CCE9B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6BA-475B-806A-B00D55AD8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'10.3.4'!$B$4:$F$4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'10.3.4'!$B$41:$F$41</c:f>
              <c:numCache>
                <c:formatCode>#,##0.0</c:formatCode>
                <c:ptCount val="5"/>
                <c:pt idx="0">
                  <c:v>54.735897052222057</c:v>
                </c:pt>
                <c:pt idx="1">
                  <c:v>31.378123597186892</c:v>
                </c:pt>
                <c:pt idx="2">
                  <c:v>4.4890019452341763</c:v>
                </c:pt>
                <c:pt idx="3">
                  <c:v>3.7557982941792609</c:v>
                </c:pt>
                <c:pt idx="4">
                  <c:v>5.6411791111776148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BA-475B-806A-B00D55AD8E8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22222222222223"/>
          <c:y val="0.32372594050743664"/>
          <c:w val="0.34166666666666667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</a:p>
          <a:p>
            <a:pPr>
              <a:defRPr lang="es-ES" sz="1200"/>
            </a:pPr>
            <a:r>
              <a:rPr lang="es-ES" sz="1200"/>
              <a:t>Trámites de los Permisos </a:t>
            </a:r>
            <a:r>
              <a:rPr lang="es-ES" sz="1200" baseline="0"/>
              <a:t>por Entidad Federativa 2023 </a:t>
            </a:r>
            <a:endParaRPr lang="es-ES" sz="1200"/>
          </a:p>
        </c:rich>
      </c:tx>
      <c:layout>
        <c:manualLayout>
          <c:xMode val="edge"/>
          <c:yMode val="edge"/>
          <c:x val="0.221200918433118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61865551715317"/>
          <c:y val="0.12668490463639334"/>
          <c:w val="0.87124282114005869"/>
          <c:h val="0.58276652737741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'10.3.5'!$B$4:$B$5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'10.3.5'!$B$7:$B$38</c:f>
              <c:numCache>
                <c:formatCode>#,##0</c:formatCode>
                <c:ptCount val="32"/>
                <c:pt idx="0">
                  <c:v>197</c:v>
                </c:pt>
                <c:pt idx="1">
                  <c:v>53</c:v>
                </c:pt>
                <c:pt idx="2">
                  <c:v>272</c:v>
                </c:pt>
                <c:pt idx="3">
                  <c:v>24</c:v>
                </c:pt>
                <c:pt idx="4">
                  <c:v>60</c:v>
                </c:pt>
                <c:pt idx="5">
                  <c:v>25</c:v>
                </c:pt>
                <c:pt idx="6">
                  <c:v>1079</c:v>
                </c:pt>
                <c:pt idx="7">
                  <c:v>139</c:v>
                </c:pt>
                <c:pt idx="8">
                  <c:v>35</c:v>
                </c:pt>
                <c:pt idx="9">
                  <c:v>7</c:v>
                </c:pt>
                <c:pt idx="10">
                  <c:v>967</c:v>
                </c:pt>
                <c:pt idx="11">
                  <c:v>126</c:v>
                </c:pt>
                <c:pt idx="12">
                  <c:v>111</c:v>
                </c:pt>
                <c:pt idx="13">
                  <c:v>2001</c:v>
                </c:pt>
                <c:pt idx="14">
                  <c:v>445</c:v>
                </c:pt>
                <c:pt idx="15">
                  <c:v>83</c:v>
                </c:pt>
                <c:pt idx="16">
                  <c:v>28</c:v>
                </c:pt>
                <c:pt idx="17">
                  <c:v>92</c:v>
                </c:pt>
                <c:pt idx="18">
                  <c:v>71</c:v>
                </c:pt>
                <c:pt idx="19">
                  <c:v>214</c:v>
                </c:pt>
                <c:pt idx="20">
                  <c:v>218</c:v>
                </c:pt>
                <c:pt idx="21">
                  <c:v>364</c:v>
                </c:pt>
                <c:pt idx="22">
                  <c:v>1392</c:v>
                </c:pt>
                <c:pt idx="23">
                  <c:v>175</c:v>
                </c:pt>
                <c:pt idx="24">
                  <c:v>66</c:v>
                </c:pt>
                <c:pt idx="25">
                  <c:v>62</c:v>
                </c:pt>
                <c:pt idx="26">
                  <c:v>58</c:v>
                </c:pt>
                <c:pt idx="27">
                  <c:v>38</c:v>
                </c:pt>
                <c:pt idx="28">
                  <c:v>15</c:v>
                </c:pt>
                <c:pt idx="29">
                  <c:v>102</c:v>
                </c:pt>
                <c:pt idx="30">
                  <c:v>69</c:v>
                </c:pt>
                <c:pt idx="3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A-4264-BB41-A49A62BF5389}"/>
            </c:ext>
          </c:extLst>
        </c:ser>
        <c:ser>
          <c:idx val="1"/>
          <c:order val="1"/>
          <c:tx>
            <c:strRef>
              <c:f>'10.3.5'!$C$4:$C$5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'10.3.5'!$C$7:$C$38</c:f>
              <c:numCache>
                <c:formatCode>#,##0</c:formatCode>
                <c:ptCount val="32"/>
                <c:pt idx="0">
                  <c:v>42</c:v>
                </c:pt>
                <c:pt idx="1">
                  <c:v>7</c:v>
                </c:pt>
                <c:pt idx="2">
                  <c:v>180</c:v>
                </c:pt>
                <c:pt idx="3">
                  <c:v>6</c:v>
                </c:pt>
                <c:pt idx="4">
                  <c:v>42</c:v>
                </c:pt>
                <c:pt idx="5">
                  <c:v>12</c:v>
                </c:pt>
                <c:pt idx="6">
                  <c:v>261</c:v>
                </c:pt>
                <c:pt idx="7">
                  <c:v>30</c:v>
                </c:pt>
                <c:pt idx="8">
                  <c:v>11</c:v>
                </c:pt>
                <c:pt idx="9">
                  <c:v>2</c:v>
                </c:pt>
                <c:pt idx="10">
                  <c:v>290</c:v>
                </c:pt>
                <c:pt idx="11">
                  <c:v>55</c:v>
                </c:pt>
                <c:pt idx="12">
                  <c:v>16</c:v>
                </c:pt>
                <c:pt idx="13">
                  <c:v>246</c:v>
                </c:pt>
                <c:pt idx="14">
                  <c:v>137</c:v>
                </c:pt>
                <c:pt idx="15">
                  <c:v>41</c:v>
                </c:pt>
                <c:pt idx="16">
                  <c:v>21</c:v>
                </c:pt>
                <c:pt idx="17">
                  <c:v>48</c:v>
                </c:pt>
                <c:pt idx="18">
                  <c:v>88</c:v>
                </c:pt>
                <c:pt idx="19">
                  <c:v>68</c:v>
                </c:pt>
                <c:pt idx="20">
                  <c:v>17</c:v>
                </c:pt>
                <c:pt idx="21">
                  <c:v>95</c:v>
                </c:pt>
                <c:pt idx="22">
                  <c:v>672</c:v>
                </c:pt>
                <c:pt idx="23">
                  <c:v>63</c:v>
                </c:pt>
                <c:pt idx="24">
                  <c:v>54</c:v>
                </c:pt>
                <c:pt idx="25">
                  <c:v>66</c:v>
                </c:pt>
                <c:pt idx="26">
                  <c:v>11</c:v>
                </c:pt>
                <c:pt idx="27">
                  <c:v>7</c:v>
                </c:pt>
                <c:pt idx="28">
                  <c:v>6</c:v>
                </c:pt>
                <c:pt idx="29">
                  <c:v>30</c:v>
                </c:pt>
                <c:pt idx="30">
                  <c:v>10</c:v>
                </c:pt>
                <c:pt idx="3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A-4264-BB41-A49A62BF5389}"/>
            </c:ext>
          </c:extLst>
        </c:ser>
        <c:ser>
          <c:idx val="2"/>
          <c:order val="2"/>
          <c:tx>
            <c:strRef>
              <c:f>'10.3.5'!$D$4:$D$5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'10.3.5'!$D$7:$D$38</c:f>
              <c:numCache>
                <c:formatCode>#,##0</c:formatCode>
                <c:ptCount val="32"/>
                <c:pt idx="0">
                  <c:v>12</c:v>
                </c:pt>
                <c:pt idx="1">
                  <c:v>14</c:v>
                </c:pt>
                <c:pt idx="2">
                  <c:v>48</c:v>
                </c:pt>
                <c:pt idx="3">
                  <c:v>7</c:v>
                </c:pt>
                <c:pt idx="4">
                  <c:v>13</c:v>
                </c:pt>
                <c:pt idx="5">
                  <c:v>7</c:v>
                </c:pt>
                <c:pt idx="6">
                  <c:v>196</c:v>
                </c:pt>
                <c:pt idx="7">
                  <c:v>14</c:v>
                </c:pt>
                <c:pt idx="8">
                  <c:v>4</c:v>
                </c:pt>
                <c:pt idx="9">
                  <c:v>4</c:v>
                </c:pt>
                <c:pt idx="10">
                  <c:v>118</c:v>
                </c:pt>
                <c:pt idx="11">
                  <c:v>52</c:v>
                </c:pt>
                <c:pt idx="12">
                  <c:v>13</c:v>
                </c:pt>
                <c:pt idx="13">
                  <c:v>132</c:v>
                </c:pt>
                <c:pt idx="14">
                  <c:v>161</c:v>
                </c:pt>
                <c:pt idx="15">
                  <c:v>24</c:v>
                </c:pt>
                <c:pt idx="16">
                  <c:v>4</c:v>
                </c:pt>
                <c:pt idx="17">
                  <c:v>12</c:v>
                </c:pt>
                <c:pt idx="18">
                  <c:v>5</c:v>
                </c:pt>
                <c:pt idx="19">
                  <c:v>55</c:v>
                </c:pt>
                <c:pt idx="20">
                  <c:v>6</c:v>
                </c:pt>
                <c:pt idx="21">
                  <c:v>68</c:v>
                </c:pt>
                <c:pt idx="22">
                  <c:v>302</c:v>
                </c:pt>
                <c:pt idx="23">
                  <c:v>15</c:v>
                </c:pt>
                <c:pt idx="24">
                  <c:v>18</c:v>
                </c:pt>
                <c:pt idx="25">
                  <c:v>7</c:v>
                </c:pt>
                <c:pt idx="26">
                  <c:v>3</c:v>
                </c:pt>
                <c:pt idx="27">
                  <c:v>2</c:v>
                </c:pt>
                <c:pt idx="28">
                  <c:v>6</c:v>
                </c:pt>
                <c:pt idx="29">
                  <c:v>24</c:v>
                </c:pt>
                <c:pt idx="30">
                  <c:v>18</c:v>
                </c:pt>
                <c:pt idx="3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A-4264-BB41-A49A62BF5389}"/>
            </c:ext>
          </c:extLst>
        </c:ser>
        <c:ser>
          <c:idx val="3"/>
          <c:order val="3"/>
          <c:tx>
            <c:strRef>
              <c:f>'10.3.5'!$E$4:$E$5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'10.3.5'!$E$7:$E$38</c:f>
              <c:numCache>
                <c:formatCode>#,##0</c:formatCode>
                <c:ptCount val="32"/>
                <c:pt idx="0">
                  <c:v>2</c:v>
                </c:pt>
                <c:pt idx="1">
                  <c:v>23</c:v>
                </c:pt>
                <c:pt idx="2">
                  <c:v>12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103</c:v>
                </c:pt>
                <c:pt idx="11">
                  <c:v>0</c:v>
                </c:pt>
                <c:pt idx="12">
                  <c:v>0</c:v>
                </c:pt>
                <c:pt idx="13">
                  <c:v>180</c:v>
                </c:pt>
                <c:pt idx="14">
                  <c:v>15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44</c:v>
                </c:pt>
                <c:pt idx="22">
                  <c:v>57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A-4264-BB41-A49A62BF5389}"/>
            </c:ext>
          </c:extLst>
        </c:ser>
        <c:ser>
          <c:idx val="4"/>
          <c:order val="4"/>
          <c:tx>
            <c:strRef>
              <c:f>'10.3.5'!$F$4:$F$5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'10.3.5'!$F$7:$F$38</c:f>
              <c:numCache>
                <c:formatCode>#,##0</c:formatCode>
                <c:ptCount val="32"/>
                <c:pt idx="0">
                  <c:v>12</c:v>
                </c:pt>
                <c:pt idx="1">
                  <c:v>4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40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82</c:v>
                </c:pt>
                <c:pt idx="11">
                  <c:v>2</c:v>
                </c:pt>
                <c:pt idx="12">
                  <c:v>10</c:v>
                </c:pt>
                <c:pt idx="13">
                  <c:v>371</c:v>
                </c:pt>
                <c:pt idx="14">
                  <c:v>8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60</c:v>
                </c:pt>
                <c:pt idx="19">
                  <c:v>1</c:v>
                </c:pt>
                <c:pt idx="20">
                  <c:v>4</c:v>
                </c:pt>
                <c:pt idx="21">
                  <c:v>32</c:v>
                </c:pt>
                <c:pt idx="22">
                  <c:v>36</c:v>
                </c:pt>
                <c:pt idx="23">
                  <c:v>12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6A-4264-BB41-A49A62BF5389}"/>
            </c:ext>
          </c:extLst>
        </c:ser>
        <c:ser>
          <c:idx val="5"/>
          <c:order val="5"/>
          <c:tx>
            <c:strRef>
              <c:f>'10.3.5'!$G$4:$G$5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'10.3.5'!$G$7:$G$38</c:f>
            </c:numRef>
          </c:val>
          <c:extLst>
            <c:ext xmlns:c16="http://schemas.microsoft.com/office/drawing/2014/chart" uri="{C3380CC4-5D6E-409C-BE32-E72D297353CC}">
              <c16:uniqueId val="{00000005-4C6A-4264-BB41-A49A62BF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9168"/>
        <c:axId val="83743104"/>
      </c:barChart>
      <c:catAx>
        <c:axId val="834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743104"/>
        <c:crosses val="autoZero"/>
        <c:auto val="1"/>
        <c:lblAlgn val="ctr"/>
        <c:lblOffset val="100"/>
        <c:noMultiLvlLbl val="0"/>
      </c:catAx>
      <c:valAx>
        <c:axId val="83743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Permisos</a:t>
                </a:r>
                <a:endParaRPr lang="es-MX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479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05"/>
          <c:y val="0.85465057351576679"/>
          <c:w val="0.75833017727805074"/>
          <c:h val="0.14534975376728426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Turístico por Tierra </a:t>
            </a:r>
            <a:r>
              <a:rPr lang="es-ES" sz="1100" b="1" i="0" u="none" strike="noStrike" baseline="0">
                <a:effectLst/>
              </a:rPr>
              <a:t>Participación por Tipo de Trámite</a:t>
            </a:r>
            <a:r>
              <a:rPr lang="es-ES" sz="1100"/>
              <a:t> 2023</a:t>
            </a:r>
          </a:p>
        </c:rich>
      </c:tx>
      <c:layout>
        <c:manualLayout>
          <c:xMode val="edge"/>
          <c:yMode val="edge"/>
          <c:x val="0.116083333333333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3333333333333E-2"/>
          <c:y val="0.25462962962962965"/>
          <c:w val="0.44722222222222224"/>
          <c:h val="0.74537037037037035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explosion val="1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CF9-441A-8D11-15C226FC635D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F9-441A-8D11-15C226FC635D}"/>
              </c:ext>
            </c:extLst>
          </c:dPt>
          <c:dPt>
            <c:idx val="2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ACF9-441A-8D11-15C226FC635D}"/>
              </c:ext>
            </c:extLst>
          </c:dPt>
          <c:dPt>
            <c:idx val="3"/>
            <c:bubble3D val="0"/>
            <c:explosion val="2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CF9-441A-8D11-15C226FC635D}"/>
              </c:ext>
            </c:extLst>
          </c:dPt>
          <c:dPt>
            <c:idx val="4"/>
            <c:bubble3D val="0"/>
            <c:explosion val="17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ACF9-441A-8D11-15C226FC635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0FE117C-E8EF-4628-8654-B076A57C1B7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F9-441A-8D11-15C226FC63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B0DFB02-773F-4522-B76C-7E03100083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CF9-441A-8D11-15C226FC63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4091E61-536C-4F96-98D2-AB8FE4BFD04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CF9-441A-8D11-15C226FC63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9A9712F-DFAD-4937-A6E0-8A4BFB4EA4B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CF9-441A-8D11-15C226FC635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51B07F2-53EA-4044-8836-3AE2667B577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CF9-441A-8D11-15C226FC6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'10.3.5'!$B$4:$G$4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'10.3.5'!$B$41:$G$41</c:f>
              <c:numCache>
                <c:formatCode>#,##0.0</c:formatCode>
                <c:ptCount val="5"/>
                <c:pt idx="0">
                  <c:v>62.320195627157652</c:v>
                </c:pt>
                <c:pt idx="1">
                  <c:v>19.088032220943614</c:v>
                </c:pt>
                <c:pt idx="2">
                  <c:v>9.8748561565017265</c:v>
                </c:pt>
                <c:pt idx="3">
                  <c:v>3.5817031070195626</c:v>
                </c:pt>
                <c:pt idx="4">
                  <c:v>5.1352128883774455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F9-441A-8D11-15C226FC63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2">
            <a:lumMod val="90000"/>
          </a:schemeClr>
        </a:solidFill>
      </c:spPr>
    </c:plotArea>
    <c:legend>
      <c:legendPos val="r"/>
      <c:layout>
        <c:manualLayout>
          <c:xMode val="edge"/>
          <c:yMode val="edge"/>
          <c:x val="0.64166666666666672"/>
          <c:y val="0.25891112569262176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 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</a:t>
            </a:r>
            <a:r>
              <a:rPr lang="es-ES" sz="1100" baseline="0"/>
              <a:t> </a:t>
            </a:r>
            <a:r>
              <a:rPr lang="es-ES" sz="1100"/>
              <a:t>por Clase de Vehículo</a:t>
            </a:r>
            <a:r>
              <a:rPr lang="es-ES" sz="1100" baseline="0"/>
              <a:t> 2023</a:t>
            </a:r>
            <a:endParaRPr lang="es-ES" sz="1100"/>
          </a:p>
        </c:rich>
      </c:tx>
      <c:layout>
        <c:manualLayout>
          <c:xMode val="edge"/>
          <c:yMode val="edge"/>
          <c:x val="0.142826334208223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4426946631691"/>
          <c:y val="0.23583866895530797"/>
          <c:w val="0.45833333333333326"/>
          <c:h val="0.7612456747404843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F3D-4D67-980C-E22C9FFEB6F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3D-4D67-980C-E22C9FFEB6F1}"/>
              </c:ext>
            </c:extLst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F3D-4D67-980C-E22C9FFEB6F1}"/>
              </c:ext>
            </c:extLst>
          </c:dPt>
          <c:dPt>
            <c:idx val="3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3D-4D67-980C-E22C9FFEB6F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F3D-4D67-980C-E22C9FFEB6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27.4%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F3D-4D67-980C-E22C9FFEB6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F3D-4D67-980C-E22C9FFEB6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D-4D67-980C-E22C9FFEB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'10.3.6'!$B$5:$F$5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'10.3.6'!$B$15:$F$15</c:f>
              <c:numCache>
                <c:formatCode>0.0</c:formatCode>
                <c:ptCount val="3"/>
                <c:pt idx="0">
                  <c:v>65.644171779141104</c:v>
                </c:pt>
                <c:pt idx="1">
                  <c:v>27.412838545563371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3D-4D67-980C-E22C9FFEB6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765288713910764"/>
          <c:y val="0.37908981100545824"/>
          <c:w val="0.27679155730533683"/>
          <c:h val="0.2325931576891988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Trámites de los Permisos del Transporte Turístico por Tierra Participación  por Clase de Vehículo 2023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06715223097112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5664916885389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2B-4C34-86B8-9BA3CB9294D4}"/>
              </c:ext>
            </c:extLst>
          </c:dPt>
          <c:dPt>
            <c:idx val="1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2B-4C34-86B8-9BA3CB9294D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02B-4C34-86B8-9BA3CB9294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42.3%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02B-4C34-86B8-9BA3CB9294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02B-4C34-86B8-9BA3CB9294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55.2%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02B-4C34-86B8-9BA3CB929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'10.3.6'!$H$5:$K$5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'10.3.6'!$H$15:$K$15</c:f>
              <c:numCache>
                <c:formatCode>0.0</c:formatCode>
                <c:ptCount val="3"/>
                <c:pt idx="0">
                  <c:v>42.34752589182969</c:v>
                </c:pt>
                <c:pt idx="1">
                  <c:v>2.4956846950517835</c:v>
                </c:pt>
                <c:pt idx="2">
                  <c:v>55.156789413118524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2B-4C34-86B8-9BA3CB92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31955380577425"/>
          <c:y val="0.43904709827938176"/>
          <c:w val="0.27679155730533683"/>
          <c:h val="0.22838728492271798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491066</xdr:colOff>
      <xdr:row>6</xdr:row>
      <xdr:rowOff>132291</xdr:rowOff>
    </xdr:from>
    <xdr:to>
      <xdr:col>14</xdr:col>
      <xdr:colOff>681566</xdr:colOff>
      <xdr:row>22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633941</xdr:colOff>
      <xdr:row>24</xdr:row>
      <xdr:rowOff>32808</xdr:rowOff>
    </xdr:from>
    <xdr:to>
      <xdr:col>13</xdr:col>
      <xdr:colOff>633941</xdr:colOff>
      <xdr:row>40</xdr:row>
      <xdr:rowOff>60325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6</xdr:row>
      <xdr:rowOff>19049</xdr:rowOff>
    </xdr:from>
    <xdr:to>
      <xdr:col>16</xdr:col>
      <xdr:colOff>276225</xdr:colOff>
      <xdr:row>22</xdr:row>
      <xdr:rowOff>47624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22</xdr:row>
      <xdr:rowOff>171450</xdr:rowOff>
    </xdr:from>
    <xdr:to>
      <xdr:col>16</xdr:col>
      <xdr:colOff>38100</xdr:colOff>
      <xdr:row>37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18</xdr:row>
      <xdr:rowOff>0</xdr:rowOff>
    </xdr:from>
    <xdr:to>
      <xdr:col>7</xdr:col>
      <xdr:colOff>152400</xdr:colOff>
      <xdr:row>34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18</xdr:row>
      <xdr:rowOff>9525</xdr:rowOff>
    </xdr:from>
    <xdr:to>
      <xdr:col>12</xdr:col>
      <xdr:colOff>438150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0</xdr:rowOff>
    </xdr:from>
    <xdr:to>
      <xdr:col>15</xdr:col>
      <xdr:colOff>95250</xdr:colOff>
      <xdr:row>22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23</xdr:row>
      <xdr:rowOff>47625</xdr:rowOff>
    </xdr:from>
    <xdr:to>
      <xdr:col>14</xdr:col>
      <xdr:colOff>381000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6</xdr:row>
      <xdr:rowOff>76199</xdr:rowOff>
    </xdr:from>
    <xdr:to>
      <xdr:col>16</xdr:col>
      <xdr:colOff>323850</xdr:colOff>
      <xdr:row>22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19</xdr:row>
      <xdr:rowOff>9524</xdr:rowOff>
    </xdr:from>
    <xdr:to>
      <xdr:col>6</xdr:col>
      <xdr:colOff>666750</xdr:colOff>
      <xdr:row>36</xdr:row>
      <xdr:rowOff>9524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19</xdr:row>
      <xdr:rowOff>9525</xdr:rowOff>
    </xdr:from>
    <xdr:to>
      <xdr:col>14</xdr:col>
      <xdr:colOff>66675</xdr:colOff>
      <xdr:row>36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Normal="100" workbookViewId="0">
      <selection activeCell="C49" sqref="C49"/>
    </sheetView>
  </sheetViews>
  <sheetFormatPr baseColWidth="10" defaultRowHeight="12.75" x14ac:dyDescent="0.2"/>
  <cols>
    <col min="1" max="1" width="18.42578125" style="6" customWidth="1"/>
    <col min="2" max="2" width="14.42578125" style="6" customWidth="1"/>
    <col min="3" max="3" width="23.5703125" style="6" customWidth="1"/>
    <col min="4" max="4" width="17.7109375" style="6" bestFit="1" customWidth="1"/>
    <col min="5" max="5" width="11.5703125" style="6" customWidth="1"/>
    <col min="6" max="6" width="9.28515625" style="6" customWidth="1"/>
    <col min="7" max="16384" width="11.42578125" style="6"/>
  </cols>
  <sheetData>
    <row r="2" spans="1:7" ht="17.25" x14ac:dyDescent="0.3">
      <c r="A2" s="5" t="s">
        <v>101</v>
      </c>
    </row>
    <row r="4" spans="1:7" ht="17.25" x14ac:dyDescent="0.3">
      <c r="A4" s="5" t="s">
        <v>102</v>
      </c>
      <c r="B4" s="5"/>
      <c r="C4" s="5"/>
      <c r="D4" s="5"/>
      <c r="E4" s="5"/>
      <c r="F4" s="5"/>
    </row>
    <row r="6" spans="1:7" ht="25.5" customHeight="1" x14ac:dyDescent="0.2">
      <c r="A6" s="66" t="s">
        <v>81</v>
      </c>
      <c r="B6" s="67" t="s">
        <v>83</v>
      </c>
      <c r="C6" s="67"/>
      <c r="D6" s="67"/>
      <c r="E6" s="67"/>
      <c r="F6" s="66" t="s">
        <v>1</v>
      </c>
    </row>
    <row r="7" spans="1:7" ht="45" x14ac:dyDescent="0.2">
      <c r="A7" s="66"/>
      <c r="B7" s="43" t="s">
        <v>85</v>
      </c>
      <c r="C7" s="43" t="s">
        <v>86</v>
      </c>
      <c r="D7" s="43" t="s">
        <v>87</v>
      </c>
      <c r="E7" s="44" t="s">
        <v>88</v>
      </c>
      <c r="F7" s="66"/>
    </row>
    <row r="8" spans="1:7" ht="9" customHeight="1" x14ac:dyDescent="0.2">
      <c r="A8" s="27"/>
      <c r="B8" s="27"/>
      <c r="C8" s="27"/>
      <c r="D8" s="27"/>
      <c r="E8" s="27"/>
      <c r="F8" s="27"/>
    </row>
    <row r="9" spans="1:7" ht="14.1" customHeight="1" x14ac:dyDescent="0.25">
      <c r="A9" s="47" t="s">
        <v>2</v>
      </c>
      <c r="B9" s="48">
        <v>3869</v>
      </c>
      <c r="C9" s="48">
        <v>51</v>
      </c>
      <c r="D9" s="48">
        <v>265</v>
      </c>
      <c r="E9" s="48">
        <f>D9+C9</f>
        <v>316</v>
      </c>
      <c r="F9" s="49">
        <f>B9+E9</f>
        <v>4185</v>
      </c>
      <c r="G9" s="10" t="s">
        <v>50</v>
      </c>
    </row>
    <row r="10" spans="1:7" ht="14.1" customHeight="1" x14ac:dyDescent="0.25">
      <c r="A10" s="20" t="s">
        <v>3</v>
      </c>
      <c r="B10" s="9">
        <v>3147</v>
      </c>
      <c r="C10" s="9">
        <v>167</v>
      </c>
      <c r="D10" s="9">
        <v>101</v>
      </c>
      <c r="E10" s="9">
        <f t="shared" ref="E10:E40" si="0">D10+C10</f>
        <v>268</v>
      </c>
      <c r="F10" s="39">
        <f t="shared" ref="F10:F40" si="1">B10+E10</f>
        <v>3415</v>
      </c>
      <c r="G10" s="10" t="s">
        <v>51</v>
      </c>
    </row>
    <row r="11" spans="1:7" ht="14.1" customHeight="1" x14ac:dyDescent="0.25">
      <c r="A11" s="47" t="s">
        <v>4</v>
      </c>
      <c r="B11" s="48">
        <v>432</v>
      </c>
      <c r="C11" s="48">
        <v>111</v>
      </c>
      <c r="D11" s="48">
        <v>521</v>
      </c>
      <c r="E11" s="48">
        <f t="shared" si="0"/>
        <v>632</v>
      </c>
      <c r="F11" s="49">
        <f t="shared" si="1"/>
        <v>1064</v>
      </c>
      <c r="G11" s="10" t="s">
        <v>52</v>
      </c>
    </row>
    <row r="12" spans="1:7" ht="14.1" customHeight="1" x14ac:dyDescent="0.25">
      <c r="A12" s="20" t="s">
        <v>5</v>
      </c>
      <c r="B12" s="9">
        <v>508</v>
      </c>
      <c r="C12" s="9">
        <v>7</v>
      </c>
      <c r="D12" s="9">
        <v>40</v>
      </c>
      <c r="E12" s="9">
        <f t="shared" si="0"/>
        <v>47</v>
      </c>
      <c r="F12" s="39">
        <f t="shared" si="1"/>
        <v>555</v>
      </c>
      <c r="G12" s="10" t="s">
        <v>95</v>
      </c>
    </row>
    <row r="13" spans="1:7" ht="14.1" customHeight="1" x14ac:dyDescent="0.25">
      <c r="A13" s="47" t="s">
        <v>6</v>
      </c>
      <c r="B13" s="48">
        <v>551</v>
      </c>
      <c r="C13" s="48">
        <v>221</v>
      </c>
      <c r="D13" s="48">
        <v>120</v>
      </c>
      <c r="E13" s="48">
        <f t="shared" si="0"/>
        <v>341</v>
      </c>
      <c r="F13" s="49">
        <f t="shared" si="1"/>
        <v>892</v>
      </c>
      <c r="G13" s="10" t="s">
        <v>53</v>
      </c>
    </row>
    <row r="14" spans="1:7" ht="14.1" customHeight="1" x14ac:dyDescent="0.25">
      <c r="A14" s="20" t="s">
        <v>7</v>
      </c>
      <c r="B14" s="9">
        <v>5799</v>
      </c>
      <c r="C14" s="9">
        <v>52</v>
      </c>
      <c r="D14" s="9">
        <v>45</v>
      </c>
      <c r="E14" s="9">
        <f t="shared" si="0"/>
        <v>97</v>
      </c>
      <c r="F14" s="39">
        <f t="shared" si="1"/>
        <v>5896</v>
      </c>
      <c r="G14" s="10" t="s">
        <v>54</v>
      </c>
    </row>
    <row r="15" spans="1:7" ht="14.1" customHeight="1" x14ac:dyDescent="0.25">
      <c r="A15" s="47" t="s">
        <v>94</v>
      </c>
      <c r="B15" s="48">
        <v>38839</v>
      </c>
      <c r="C15" s="48">
        <v>2023</v>
      </c>
      <c r="D15" s="48">
        <v>1604</v>
      </c>
      <c r="E15" s="48">
        <f>D15+C15</f>
        <v>3627</v>
      </c>
      <c r="F15" s="49">
        <f>B15+E15</f>
        <v>42466</v>
      </c>
      <c r="G15" s="10" t="s">
        <v>93</v>
      </c>
    </row>
    <row r="16" spans="1:7" ht="14.1" customHeight="1" x14ac:dyDescent="0.25">
      <c r="A16" s="20" t="s">
        <v>8</v>
      </c>
      <c r="B16" s="9">
        <v>6182</v>
      </c>
      <c r="C16" s="9">
        <v>80</v>
      </c>
      <c r="D16" s="9">
        <v>184</v>
      </c>
      <c r="E16" s="9">
        <f t="shared" si="0"/>
        <v>264</v>
      </c>
      <c r="F16" s="39">
        <f t="shared" si="1"/>
        <v>6446</v>
      </c>
      <c r="G16" s="10" t="s">
        <v>55</v>
      </c>
    </row>
    <row r="17" spans="1:7" ht="14.1" customHeight="1" x14ac:dyDescent="0.25">
      <c r="A17" s="47" t="s">
        <v>9</v>
      </c>
      <c r="B17" s="48">
        <v>4764</v>
      </c>
      <c r="C17" s="48">
        <v>18</v>
      </c>
      <c r="D17" s="48">
        <v>51</v>
      </c>
      <c r="E17" s="48">
        <f t="shared" si="0"/>
        <v>69</v>
      </c>
      <c r="F17" s="49">
        <f t="shared" si="1"/>
        <v>4833</v>
      </c>
      <c r="G17" s="10" t="s">
        <v>56</v>
      </c>
    </row>
    <row r="18" spans="1:7" ht="14.1" customHeight="1" x14ac:dyDescent="0.25">
      <c r="A18" s="20" t="s">
        <v>10</v>
      </c>
      <c r="B18" s="9">
        <v>3082</v>
      </c>
      <c r="C18" s="9">
        <v>6</v>
      </c>
      <c r="D18" s="9">
        <v>13</v>
      </c>
      <c r="E18" s="9">
        <f t="shared" si="0"/>
        <v>19</v>
      </c>
      <c r="F18" s="39">
        <f t="shared" si="1"/>
        <v>3101</v>
      </c>
      <c r="G18" s="10" t="s">
        <v>57</v>
      </c>
    </row>
    <row r="19" spans="1:7" ht="14.1" customHeight="1" x14ac:dyDescent="0.25">
      <c r="A19" s="47" t="s">
        <v>11</v>
      </c>
      <c r="B19" s="48">
        <v>13401</v>
      </c>
      <c r="C19" s="48">
        <v>430</v>
      </c>
      <c r="D19" s="48">
        <v>1560</v>
      </c>
      <c r="E19" s="48">
        <f t="shared" si="0"/>
        <v>1990</v>
      </c>
      <c r="F19" s="49">
        <f t="shared" si="1"/>
        <v>15391</v>
      </c>
      <c r="G19" s="10" t="s">
        <v>58</v>
      </c>
    </row>
    <row r="20" spans="1:7" ht="14.1" customHeight="1" x14ac:dyDescent="0.25">
      <c r="A20" s="20" t="s">
        <v>12</v>
      </c>
      <c r="B20" s="9">
        <v>15240</v>
      </c>
      <c r="C20" s="9">
        <v>397</v>
      </c>
      <c r="D20" s="9">
        <v>235</v>
      </c>
      <c r="E20" s="9">
        <f t="shared" si="0"/>
        <v>632</v>
      </c>
      <c r="F20" s="39">
        <f t="shared" si="1"/>
        <v>15872</v>
      </c>
      <c r="G20" s="10" t="s">
        <v>59</v>
      </c>
    </row>
    <row r="21" spans="1:7" ht="14.1" customHeight="1" x14ac:dyDescent="0.25">
      <c r="A21" s="47" t="s">
        <v>13</v>
      </c>
      <c r="B21" s="48">
        <v>2061</v>
      </c>
      <c r="C21" s="48">
        <v>68</v>
      </c>
      <c r="D21" s="48">
        <v>150</v>
      </c>
      <c r="E21" s="48">
        <f t="shared" si="0"/>
        <v>218</v>
      </c>
      <c r="F21" s="49">
        <f t="shared" si="1"/>
        <v>2279</v>
      </c>
      <c r="G21" s="10" t="s">
        <v>60</v>
      </c>
    </row>
    <row r="22" spans="1:7" ht="14.1" customHeight="1" x14ac:dyDescent="0.25">
      <c r="A22" s="20" t="s">
        <v>14</v>
      </c>
      <c r="B22" s="9">
        <v>4272</v>
      </c>
      <c r="C22" s="9">
        <v>664</v>
      </c>
      <c r="D22" s="9">
        <v>2930</v>
      </c>
      <c r="E22" s="9">
        <f t="shared" si="0"/>
        <v>3594</v>
      </c>
      <c r="F22" s="39">
        <f t="shared" si="1"/>
        <v>7866</v>
      </c>
      <c r="G22" s="10" t="s">
        <v>61</v>
      </c>
    </row>
    <row r="23" spans="1:7" ht="14.1" customHeight="1" x14ac:dyDescent="0.25">
      <c r="A23" s="47" t="s">
        <v>15</v>
      </c>
      <c r="B23" s="48">
        <v>16486</v>
      </c>
      <c r="C23" s="48">
        <v>397</v>
      </c>
      <c r="D23" s="48">
        <v>766</v>
      </c>
      <c r="E23" s="48">
        <f t="shared" si="0"/>
        <v>1163</v>
      </c>
      <c r="F23" s="49">
        <f t="shared" si="1"/>
        <v>17649</v>
      </c>
      <c r="G23" s="10" t="s">
        <v>62</v>
      </c>
    </row>
    <row r="24" spans="1:7" ht="14.1" customHeight="1" x14ac:dyDescent="0.25">
      <c r="A24" s="20" t="s">
        <v>16</v>
      </c>
      <c r="B24" s="9">
        <v>6600</v>
      </c>
      <c r="C24" s="9">
        <v>146</v>
      </c>
      <c r="D24" s="9">
        <v>153</v>
      </c>
      <c r="E24" s="9">
        <f t="shared" si="0"/>
        <v>299</v>
      </c>
      <c r="F24" s="39">
        <f t="shared" si="1"/>
        <v>6899</v>
      </c>
      <c r="G24" s="10" t="s">
        <v>63</v>
      </c>
    </row>
    <row r="25" spans="1:7" ht="14.1" customHeight="1" x14ac:dyDescent="0.25">
      <c r="A25" s="47" t="s">
        <v>17</v>
      </c>
      <c r="B25" s="48">
        <v>1264</v>
      </c>
      <c r="C25" s="48">
        <v>17</v>
      </c>
      <c r="D25" s="48">
        <v>54</v>
      </c>
      <c r="E25" s="48">
        <f t="shared" si="0"/>
        <v>71</v>
      </c>
      <c r="F25" s="49">
        <f t="shared" si="1"/>
        <v>1335</v>
      </c>
      <c r="G25" s="10" t="s">
        <v>64</v>
      </c>
    </row>
    <row r="26" spans="1:7" ht="14.1" customHeight="1" x14ac:dyDescent="0.25">
      <c r="A26" s="20" t="s">
        <v>18</v>
      </c>
      <c r="B26" s="9">
        <v>260</v>
      </c>
      <c r="C26" s="9">
        <v>102</v>
      </c>
      <c r="D26" s="9">
        <v>160</v>
      </c>
      <c r="E26" s="9">
        <f t="shared" si="0"/>
        <v>262</v>
      </c>
      <c r="F26" s="39">
        <f t="shared" si="1"/>
        <v>522</v>
      </c>
      <c r="G26" s="10" t="s">
        <v>65</v>
      </c>
    </row>
    <row r="27" spans="1:7" ht="14.1" customHeight="1" x14ac:dyDescent="0.25">
      <c r="A27" s="47" t="s">
        <v>19</v>
      </c>
      <c r="B27" s="48">
        <v>30263</v>
      </c>
      <c r="C27" s="48">
        <v>456</v>
      </c>
      <c r="D27" s="48">
        <v>226</v>
      </c>
      <c r="E27" s="48">
        <f t="shared" si="0"/>
        <v>682</v>
      </c>
      <c r="F27" s="49">
        <f t="shared" si="1"/>
        <v>30945</v>
      </c>
      <c r="G27" s="10" t="s">
        <v>66</v>
      </c>
    </row>
    <row r="28" spans="1:7" ht="14.1" customHeight="1" x14ac:dyDescent="0.25">
      <c r="A28" s="20" t="s">
        <v>20</v>
      </c>
      <c r="B28" s="9">
        <v>996</v>
      </c>
      <c r="C28" s="9">
        <v>117</v>
      </c>
      <c r="D28" s="9">
        <v>341</v>
      </c>
      <c r="E28" s="9">
        <f t="shared" si="0"/>
        <v>458</v>
      </c>
      <c r="F28" s="39">
        <f t="shared" si="1"/>
        <v>1454</v>
      </c>
      <c r="G28" s="10" t="s">
        <v>67</v>
      </c>
    </row>
    <row r="29" spans="1:7" ht="14.1" customHeight="1" x14ac:dyDescent="0.25">
      <c r="A29" s="47" t="s">
        <v>21</v>
      </c>
      <c r="B29" s="48">
        <v>2974</v>
      </c>
      <c r="C29" s="48">
        <v>65</v>
      </c>
      <c r="D29" s="48">
        <v>246</v>
      </c>
      <c r="E29" s="48">
        <f t="shared" si="0"/>
        <v>311</v>
      </c>
      <c r="F29" s="49">
        <f t="shared" si="1"/>
        <v>3285</v>
      </c>
      <c r="G29" s="10" t="s">
        <v>68</v>
      </c>
    </row>
    <row r="30" spans="1:7" ht="14.1" customHeight="1" x14ac:dyDescent="0.25">
      <c r="A30" s="20" t="s">
        <v>22</v>
      </c>
      <c r="B30" s="9">
        <v>5453</v>
      </c>
      <c r="C30" s="9">
        <v>136</v>
      </c>
      <c r="D30" s="9">
        <v>603</v>
      </c>
      <c r="E30" s="9">
        <f t="shared" si="0"/>
        <v>739</v>
      </c>
      <c r="F30" s="39">
        <f t="shared" si="1"/>
        <v>6192</v>
      </c>
      <c r="G30" s="10" t="s">
        <v>69</v>
      </c>
    </row>
    <row r="31" spans="1:7" ht="14.1" customHeight="1" x14ac:dyDescent="0.25">
      <c r="A31" s="47" t="s">
        <v>23</v>
      </c>
      <c r="B31" s="48">
        <v>211</v>
      </c>
      <c r="C31" s="48">
        <v>277</v>
      </c>
      <c r="D31" s="48">
        <v>2459</v>
      </c>
      <c r="E31" s="48">
        <f t="shared" si="0"/>
        <v>2736</v>
      </c>
      <c r="F31" s="49">
        <f t="shared" si="1"/>
        <v>2947</v>
      </c>
      <c r="G31" s="10" t="s">
        <v>70</v>
      </c>
    </row>
    <row r="32" spans="1:7" ht="14.1" customHeight="1" x14ac:dyDescent="0.25">
      <c r="A32" s="20" t="s">
        <v>24</v>
      </c>
      <c r="B32" s="9">
        <v>3978</v>
      </c>
      <c r="C32" s="9">
        <v>58</v>
      </c>
      <c r="D32" s="9">
        <v>270</v>
      </c>
      <c r="E32" s="9">
        <f t="shared" si="0"/>
        <v>328</v>
      </c>
      <c r="F32" s="39">
        <f t="shared" si="1"/>
        <v>4306</v>
      </c>
      <c r="G32" s="10" t="s">
        <v>71</v>
      </c>
    </row>
    <row r="33" spans="1:7" ht="14.1" customHeight="1" x14ac:dyDescent="0.25">
      <c r="A33" s="47" t="s">
        <v>25</v>
      </c>
      <c r="B33" s="48">
        <v>3487</v>
      </c>
      <c r="C33" s="48">
        <v>120</v>
      </c>
      <c r="D33" s="48">
        <v>140</v>
      </c>
      <c r="E33" s="48">
        <f t="shared" si="0"/>
        <v>260</v>
      </c>
      <c r="F33" s="49">
        <f t="shared" si="1"/>
        <v>3747</v>
      </c>
      <c r="G33" s="10" t="s">
        <v>72</v>
      </c>
    </row>
    <row r="34" spans="1:7" ht="14.1" customHeight="1" x14ac:dyDescent="0.25">
      <c r="A34" s="20" t="s">
        <v>26</v>
      </c>
      <c r="B34" s="9">
        <v>3217</v>
      </c>
      <c r="C34" s="9">
        <v>183</v>
      </c>
      <c r="D34" s="9">
        <v>137</v>
      </c>
      <c r="E34" s="9">
        <f t="shared" si="0"/>
        <v>320</v>
      </c>
      <c r="F34" s="39">
        <f t="shared" si="1"/>
        <v>3537</v>
      </c>
      <c r="G34" s="10" t="s">
        <v>73</v>
      </c>
    </row>
    <row r="35" spans="1:7" ht="14.1" customHeight="1" x14ac:dyDescent="0.25">
      <c r="A35" s="47" t="s">
        <v>27</v>
      </c>
      <c r="B35" s="48">
        <v>1860</v>
      </c>
      <c r="C35" s="48">
        <v>25</v>
      </c>
      <c r="D35" s="48">
        <v>76</v>
      </c>
      <c r="E35" s="48">
        <f t="shared" si="0"/>
        <v>101</v>
      </c>
      <c r="F35" s="49">
        <f t="shared" si="1"/>
        <v>1961</v>
      </c>
      <c r="G35" s="10" t="s">
        <v>74</v>
      </c>
    </row>
    <row r="36" spans="1:7" ht="14.1" customHeight="1" x14ac:dyDescent="0.25">
      <c r="A36" s="20" t="s">
        <v>28</v>
      </c>
      <c r="B36" s="9">
        <v>8602</v>
      </c>
      <c r="C36" s="9">
        <v>51</v>
      </c>
      <c r="D36" s="9">
        <v>51</v>
      </c>
      <c r="E36" s="9">
        <f t="shared" si="0"/>
        <v>102</v>
      </c>
      <c r="F36" s="39">
        <f t="shared" si="1"/>
        <v>8704</v>
      </c>
      <c r="G36" s="10" t="s">
        <v>96</v>
      </c>
    </row>
    <row r="37" spans="1:7" ht="14.1" customHeight="1" x14ac:dyDescent="0.25">
      <c r="A37" s="47" t="s">
        <v>29</v>
      </c>
      <c r="B37" s="48">
        <v>196</v>
      </c>
      <c r="C37" s="48">
        <v>17</v>
      </c>
      <c r="D37" s="48">
        <v>28</v>
      </c>
      <c r="E37" s="48">
        <f t="shared" si="0"/>
        <v>45</v>
      </c>
      <c r="F37" s="49">
        <f t="shared" si="1"/>
        <v>241</v>
      </c>
      <c r="G37" s="10" t="s">
        <v>75</v>
      </c>
    </row>
    <row r="38" spans="1:7" ht="14.1" customHeight="1" x14ac:dyDescent="0.25">
      <c r="A38" s="20" t="s">
        <v>30</v>
      </c>
      <c r="B38" s="9">
        <v>8141</v>
      </c>
      <c r="C38" s="9">
        <v>206</v>
      </c>
      <c r="D38" s="9">
        <v>162</v>
      </c>
      <c r="E38" s="9">
        <f t="shared" si="0"/>
        <v>368</v>
      </c>
      <c r="F38" s="39">
        <f t="shared" si="1"/>
        <v>8509</v>
      </c>
      <c r="G38" s="10" t="s">
        <v>76</v>
      </c>
    </row>
    <row r="39" spans="1:7" ht="14.1" customHeight="1" x14ac:dyDescent="0.25">
      <c r="A39" s="47" t="s">
        <v>31</v>
      </c>
      <c r="B39" s="48">
        <v>1421</v>
      </c>
      <c r="C39" s="48">
        <v>2</v>
      </c>
      <c r="D39" s="48">
        <v>102</v>
      </c>
      <c r="E39" s="48">
        <f t="shared" si="0"/>
        <v>104</v>
      </c>
      <c r="F39" s="49">
        <f t="shared" si="1"/>
        <v>1525</v>
      </c>
      <c r="G39" s="10" t="s">
        <v>77</v>
      </c>
    </row>
    <row r="40" spans="1:7" ht="14.1" customHeight="1" x14ac:dyDescent="0.25">
      <c r="A40" s="20" t="s">
        <v>32</v>
      </c>
      <c r="B40" s="9">
        <v>1095</v>
      </c>
      <c r="C40" s="9">
        <v>13</v>
      </c>
      <c r="D40" s="9">
        <v>111</v>
      </c>
      <c r="E40" s="9">
        <f t="shared" si="0"/>
        <v>124</v>
      </c>
      <c r="F40" s="39">
        <f t="shared" si="1"/>
        <v>1219</v>
      </c>
      <c r="G40" s="10" t="s">
        <v>78</v>
      </c>
    </row>
    <row r="41" spans="1:7" ht="9" customHeight="1" x14ac:dyDescent="0.2">
      <c r="A41" s="27"/>
      <c r="B41" s="28"/>
      <c r="C41" s="28"/>
      <c r="D41" s="28"/>
      <c r="E41" s="28"/>
      <c r="F41" s="28"/>
    </row>
    <row r="42" spans="1:7" ht="23.25" customHeight="1" x14ac:dyDescent="0.2">
      <c r="A42" s="45" t="s">
        <v>1</v>
      </c>
      <c r="B42" s="46">
        <f>SUM(B9:B40)</f>
        <v>198651</v>
      </c>
      <c r="C42" s="46">
        <f t="shared" ref="C42:F42" si="2">SUM(C9:C40)</f>
        <v>6683</v>
      </c>
      <c r="D42" s="46">
        <f t="shared" si="2"/>
        <v>13904</v>
      </c>
      <c r="E42" s="46">
        <f t="shared" si="2"/>
        <v>20587</v>
      </c>
      <c r="F42" s="46">
        <f t="shared" si="2"/>
        <v>219238</v>
      </c>
    </row>
    <row r="43" spans="1:7" x14ac:dyDescent="0.2">
      <c r="A43" s="63"/>
      <c r="B43" s="11">
        <f>B42*100/$F$42</f>
        <v>90.609748310055735</v>
      </c>
      <c r="C43" s="22"/>
      <c r="D43" s="11">
        <f>B42*100/$F$42</f>
        <v>90.609748310055735</v>
      </c>
      <c r="E43" s="11">
        <f>E42*100/$F$42</f>
        <v>9.390251689944261</v>
      </c>
      <c r="F43" s="11">
        <f>SUM(D43:E43)</f>
        <v>100</v>
      </c>
    </row>
    <row r="44" spans="1:7" x14ac:dyDescent="0.2">
      <c r="A44" s="42" t="s">
        <v>97</v>
      </c>
      <c r="C44" s="18"/>
    </row>
    <row r="45" spans="1:7" x14ac:dyDescent="0.2">
      <c r="A45" s="21"/>
      <c r="D45" s="22" t="s">
        <v>85</v>
      </c>
      <c r="E45" s="22" t="s">
        <v>89</v>
      </c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3" spans="1:1" x14ac:dyDescent="0.2">
      <c r="A63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7"/>
  <sheetViews>
    <sheetView zoomScaleNormal="100" workbookViewId="0">
      <selection activeCell="B55" sqref="B55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103</v>
      </c>
    </row>
    <row r="3" spans="1:10" x14ac:dyDescent="0.25">
      <c r="F3" s="4"/>
    </row>
    <row r="4" spans="1:10" ht="18.75" customHeight="1" x14ac:dyDescent="0.25">
      <c r="A4" s="68" t="s">
        <v>82</v>
      </c>
      <c r="B4" s="70" t="s">
        <v>33</v>
      </c>
      <c r="C4" s="70" t="s">
        <v>79</v>
      </c>
      <c r="D4" s="70" t="s">
        <v>80</v>
      </c>
      <c r="E4" s="70" t="s">
        <v>35</v>
      </c>
      <c r="F4" s="70" t="s">
        <v>84</v>
      </c>
      <c r="G4" s="70" t="s">
        <v>41</v>
      </c>
      <c r="H4" s="69" t="s">
        <v>1</v>
      </c>
    </row>
    <row r="5" spans="1:10" ht="18.75" customHeight="1" x14ac:dyDescent="0.25">
      <c r="A5" s="68"/>
      <c r="B5" s="70"/>
      <c r="C5" s="70"/>
      <c r="D5" s="70"/>
      <c r="E5" s="70"/>
      <c r="F5" s="70"/>
      <c r="G5" s="70"/>
      <c r="H5" s="69"/>
    </row>
    <row r="6" spans="1:10" ht="9" customHeight="1" x14ac:dyDescent="0.25">
      <c r="A6" s="29"/>
      <c r="B6" s="31"/>
      <c r="C6" s="31"/>
      <c r="D6" s="31"/>
      <c r="E6" s="31"/>
      <c r="F6" s="31"/>
      <c r="G6" s="31"/>
      <c r="H6" s="31"/>
    </row>
    <row r="7" spans="1:10" x14ac:dyDescent="0.25">
      <c r="A7" s="47" t="s">
        <v>2</v>
      </c>
      <c r="B7" s="53">
        <v>2207</v>
      </c>
      <c r="C7" s="53">
        <v>1127</v>
      </c>
      <c r="D7" s="53">
        <v>93</v>
      </c>
      <c r="E7" s="53">
        <v>309</v>
      </c>
      <c r="F7" s="53">
        <v>132</v>
      </c>
      <c r="G7" s="53">
        <v>1</v>
      </c>
      <c r="H7" s="57">
        <f t="shared" ref="H7:H38" si="0">SUM(B7:G7)</f>
        <v>3869</v>
      </c>
      <c r="I7" s="10" t="s">
        <v>50</v>
      </c>
      <c r="J7" s="12"/>
    </row>
    <row r="8" spans="1:10" x14ac:dyDescent="0.25">
      <c r="A8" s="15" t="s">
        <v>3</v>
      </c>
      <c r="B8" s="2">
        <v>2000</v>
      </c>
      <c r="C8" s="2">
        <v>475</v>
      </c>
      <c r="D8" s="2">
        <v>237</v>
      </c>
      <c r="E8" s="2">
        <v>353</v>
      </c>
      <c r="F8" s="2">
        <v>81</v>
      </c>
      <c r="G8" s="2">
        <v>1</v>
      </c>
      <c r="H8" s="58">
        <f t="shared" si="0"/>
        <v>3147</v>
      </c>
      <c r="I8" s="10" t="s">
        <v>51</v>
      </c>
      <c r="J8" s="12"/>
    </row>
    <row r="9" spans="1:10" x14ac:dyDescent="0.25">
      <c r="A9" s="47" t="s">
        <v>4</v>
      </c>
      <c r="B9" s="53">
        <v>226</v>
      </c>
      <c r="C9" s="53">
        <v>44</v>
      </c>
      <c r="D9" s="53">
        <v>24</v>
      </c>
      <c r="E9" s="53">
        <v>115</v>
      </c>
      <c r="F9" s="53">
        <v>23</v>
      </c>
      <c r="G9" s="53">
        <v>0</v>
      </c>
      <c r="H9" s="57">
        <f t="shared" si="0"/>
        <v>432</v>
      </c>
      <c r="I9" s="10" t="s">
        <v>52</v>
      </c>
      <c r="J9" s="12"/>
    </row>
    <row r="10" spans="1:10" x14ac:dyDescent="0.25">
      <c r="A10" s="15" t="s">
        <v>5</v>
      </c>
      <c r="B10" s="2">
        <v>260</v>
      </c>
      <c r="C10" s="2">
        <v>162</v>
      </c>
      <c r="D10" s="2">
        <v>40</v>
      </c>
      <c r="E10" s="2">
        <v>21</v>
      </c>
      <c r="F10" s="2">
        <v>24</v>
      </c>
      <c r="G10" s="2">
        <v>1</v>
      </c>
      <c r="H10" s="58">
        <f t="shared" si="0"/>
        <v>508</v>
      </c>
      <c r="I10" s="10" t="s">
        <v>95</v>
      </c>
      <c r="J10" s="12"/>
    </row>
    <row r="11" spans="1:10" x14ac:dyDescent="0.25">
      <c r="A11" s="47" t="s">
        <v>6</v>
      </c>
      <c r="B11" s="53">
        <v>333</v>
      </c>
      <c r="C11" s="53">
        <v>153</v>
      </c>
      <c r="D11" s="53">
        <v>25</v>
      </c>
      <c r="E11" s="53">
        <v>19</v>
      </c>
      <c r="F11" s="53">
        <v>21</v>
      </c>
      <c r="G11" s="53">
        <v>0</v>
      </c>
      <c r="H11" s="57">
        <f t="shared" si="0"/>
        <v>551</v>
      </c>
      <c r="I11" s="10" t="s">
        <v>53</v>
      </c>
      <c r="J11" s="12"/>
    </row>
    <row r="12" spans="1:10" x14ac:dyDescent="0.25">
      <c r="A12" s="15" t="s">
        <v>7</v>
      </c>
      <c r="B12" s="2">
        <v>3364</v>
      </c>
      <c r="C12" s="2">
        <v>1356</v>
      </c>
      <c r="D12" s="2">
        <v>346</v>
      </c>
      <c r="E12" s="2">
        <v>316</v>
      </c>
      <c r="F12" s="2">
        <v>417</v>
      </c>
      <c r="G12" s="2">
        <v>0</v>
      </c>
      <c r="H12" s="58">
        <f t="shared" si="0"/>
        <v>5799</v>
      </c>
      <c r="I12" s="10" t="s">
        <v>54</v>
      </c>
      <c r="J12" s="12"/>
    </row>
    <row r="13" spans="1:10" x14ac:dyDescent="0.25">
      <c r="A13" s="47" t="s">
        <v>94</v>
      </c>
      <c r="B13" s="53">
        <v>21320</v>
      </c>
      <c r="C13" s="53">
        <v>6272</v>
      </c>
      <c r="D13" s="53">
        <v>3018</v>
      </c>
      <c r="E13" s="53">
        <v>6006</v>
      </c>
      <c r="F13" s="53">
        <v>2210</v>
      </c>
      <c r="G13" s="53">
        <v>13</v>
      </c>
      <c r="H13" s="57">
        <f>SUM(B13:G13)</f>
        <v>38839</v>
      </c>
      <c r="I13" s="10" t="s">
        <v>93</v>
      </c>
      <c r="J13" s="12"/>
    </row>
    <row r="14" spans="1:10" x14ac:dyDescent="0.25">
      <c r="A14" s="15" t="s">
        <v>8</v>
      </c>
      <c r="B14" s="2">
        <v>3452</v>
      </c>
      <c r="C14" s="2">
        <v>1617</v>
      </c>
      <c r="D14" s="2">
        <v>228</v>
      </c>
      <c r="E14" s="2">
        <v>382</v>
      </c>
      <c r="F14" s="2">
        <v>501</v>
      </c>
      <c r="G14" s="2">
        <v>2</v>
      </c>
      <c r="H14" s="58">
        <f t="shared" si="0"/>
        <v>6182</v>
      </c>
      <c r="I14" s="10" t="s">
        <v>55</v>
      </c>
      <c r="J14" s="12"/>
    </row>
    <row r="15" spans="1:10" x14ac:dyDescent="0.25">
      <c r="A15" s="47" t="s">
        <v>9</v>
      </c>
      <c r="B15" s="53">
        <v>2689</v>
      </c>
      <c r="C15" s="53">
        <v>1037</v>
      </c>
      <c r="D15" s="53">
        <v>640</v>
      </c>
      <c r="E15" s="53">
        <v>218</v>
      </c>
      <c r="F15" s="53">
        <v>180</v>
      </c>
      <c r="G15" s="53">
        <v>0</v>
      </c>
      <c r="H15" s="57">
        <f t="shared" si="0"/>
        <v>4764</v>
      </c>
      <c r="I15" s="10" t="s">
        <v>56</v>
      </c>
      <c r="J15" s="12"/>
    </row>
    <row r="16" spans="1:10" x14ac:dyDescent="0.25">
      <c r="A16" s="15" t="s">
        <v>10</v>
      </c>
      <c r="B16" s="2">
        <v>1750</v>
      </c>
      <c r="C16" s="2">
        <v>777</v>
      </c>
      <c r="D16" s="2">
        <v>82</v>
      </c>
      <c r="E16" s="2">
        <v>240</v>
      </c>
      <c r="F16" s="2">
        <v>233</v>
      </c>
      <c r="G16" s="2">
        <v>0</v>
      </c>
      <c r="H16" s="58">
        <f t="shared" si="0"/>
        <v>3082</v>
      </c>
      <c r="I16" s="10" t="s">
        <v>57</v>
      </c>
      <c r="J16" s="12"/>
    </row>
    <row r="17" spans="1:10" x14ac:dyDescent="0.25">
      <c r="A17" s="47" t="s">
        <v>11</v>
      </c>
      <c r="B17" s="53">
        <v>7198</v>
      </c>
      <c r="C17" s="53">
        <v>3251</v>
      </c>
      <c r="D17" s="53">
        <v>1090</v>
      </c>
      <c r="E17" s="53">
        <v>1148</v>
      </c>
      <c r="F17" s="53">
        <v>711</v>
      </c>
      <c r="G17" s="53">
        <v>3</v>
      </c>
      <c r="H17" s="57">
        <f t="shared" si="0"/>
        <v>13401</v>
      </c>
      <c r="I17" s="10" t="s">
        <v>58</v>
      </c>
      <c r="J17" s="12"/>
    </row>
    <row r="18" spans="1:10" x14ac:dyDescent="0.25">
      <c r="A18" s="15" t="s">
        <v>12</v>
      </c>
      <c r="B18" s="2">
        <v>8796</v>
      </c>
      <c r="C18" s="2">
        <v>3451</v>
      </c>
      <c r="D18" s="2">
        <v>970</v>
      </c>
      <c r="E18" s="2">
        <v>1168</v>
      </c>
      <c r="F18" s="2">
        <v>853</v>
      </c>
      <c r="G18" s="2">
        <v>2</v>
      </c>
      <c r="H18" s="58">
        <f t="shared" si="0"/>
        <v>15240</v>
      </c>
      <c r="I18" s="10" t="s">
        <v>59</v>
      </c>
      <c r="J18" s="12"/>
    </row>
    <row r="19" spans="1:10" x14ac:dyDescent="0.25">
      <c r="A19" s="47" t="s">
        <v>13</v>
      </c>
      <c r="B19" s="53">
        <v>1181</v>
      </c>
      <c r="C19" s="53">
        <v>305</v>
      </c>
      <c r="D19" s="53">
        <v>450</v>
      </c>
      <c r="E19" s="53">
        <v>77</v>
      </c>
      <c r="F19" s="53">
        <v>48</v>
      </c>
      <c r="G19" s="53">
        <v>0</v>
      </c>
      <c r="H19" s="57">
        <f t="shared" si="0"/>
        <v>2061</v>
      </c>
      <c r="I19" s="10" t="s">
        <v>60</v>
      </c>
      <c r="J19" s="12"/>
    </row>
    <row r="20" spans="1:10" x14ac:dyDescent="0.25">
      <c r="A20" s="15" t="s">
        <v>14</v>
      </c>
      <c r="B20" s="2">
        <v>2260</v>
      </c>
      <c r="C20" s="2">
        <v>1047</v>
      </c>
      <c r="D20" s="2">
        <v>311</v>
      </c>
      <c r="E20" s="2">
        <v>466</v>
      </c>
      <c r="F20" s="2">
        <v>188</v>
      </c>
      <c r="G20" s="2">
        <v>0</v>
      </c>
      <c r="H20" s="58">
        <f t="shared" si="0"/>
        <v>4272</v>
      </c>
      <c r="I20" s="10" t="s">
        <v>61</v>
      </c>
      <c r="J20" s="12"/>
    </row>
    <row r="21" spans="1:10" x14ac:dyDescent="0.25">
      <c r="A21" s="47" t="s">
        <v>15</v>
      </c>
      <c r="B21" s="53">
        <v>8976</v>
      </c>
      <c r="C21" s="53">
        <v>3510</v>
      </c>
      <c r="D21" s="53">
        <v>1203</v>
      </c>
      <c r="E21" s="53">
        <v>1853</v>
      </c>
      <c r="F21" s="53">
        <v>936</v>
      </c>
      <c r="G21" s="53">
        <v>8</v>
      </c>
      <c r="H21" s="57">
        <f t="shared" si="0"/>
        <v>16486</v>
      </c>
      <c r="I21" s="10" t="s">
        <v>62</v>
      </c>
      <c r="J21" s="12"/>
    </row>
    <row r="22" spans="1:10" x14ac:dyDescent="0.25">
      <c r="A22" s="15" t="s">
        <v>16</v>
      </c>
      <c r="B22" s="2">
        <v>2613</v>
      </c>
      <c r="C22" s="2">
        <v>1312</v>
      </c>
      <c r="D22" s="2">
        <v>304</v>
      </c>
      <c r="E22" s="2">
        <v>2072</v>
      </c>
      <c r="F22" s="2">
        <v>299</v>
      </c>
      <c r="G22" s="2">
        <v>0</v>
      </c>
      <c r="H22" s="58">
        <f t="shared" si="0"/>
        <v>6600</v>
      </c>
      <c r="I22" s="10" t="s">
        <v>63</v>
      </c>
      <c r="J22" s="12"/>
    </row>
    <row r="23" spans="1:10" x14ac:dyDescent="0.25">
      <c r="A23" s="47" t="s">
        <v>17</v>
      </c>
      <c r="B23" s="53">
        <v>603</v>
      </c>
      <c r="C23" s="53">
        <v>304</v>
      </c>
      <c r="D23" s="53">
        <v>32</v>
      </c>
      <c r="E23" s="53">
        <v>175</v>
      </c>
      <c r="F23" s="53">
        <v>150</v>
      </c>
      <c r="G23" s="53">
        <v>0</v>
      </c>
      <c r="H23" s="57">
        <f t="shared" si="0"/>
        <v>1264</v>
      </c>
      <c r="I23" s="10" t="s">
        <v>64</v>
      </c>
      <c r="J23" s="12"/>
    </row>
    <row r="24" spans="1:10" x14ac:dyDescent="0.25">
      <c r="A24" s="15" t="s">
        <v>18</v>
      </c>
      <c r="B24" s="2">
        <v>110</v>
      </c>
      <c r="C24" s="2">
        <v>103</v>
      </c>
      <c r="D24" s="2">
        <v>13</v>
      </c>
      <c r="E24" s="2">
        <v>29</v>
      </c>
      <c r="F24" s="2">
        <v>5</v>
      </c>
      <c r="G24" s="2">
        <v>0</v>
      </c>
      <c r="H24" s="58">
        <f t="shared" si="0"/>
        <v>260</v>
      </c>
      <c r="I24" s="10" t="s">
        <v>65</v>
      </c>
      <c r="J24" s="12"/>
    </row>
    <row r="25" spans="1:10" x14ac:dyDescent="0.25">
      <c r="A25" s="47" t="s">
        <v>19</v>
      </c>
      <c r="B25" s="53">
        <v>19401</v>
      </c>
      <c r="C25" s="53">
        <v>6328</v>
      </c>
      <c r="D25" s="53">
        <v>966</v>
      </c>
      <c r="E25" s="53">
        <v>2228</v>
      </c>
      <c r="F25" s="53">
        <v>1340</v>
      </c>
      <c r="G25" s="53">
        <v>0</v>
      </c>
      <c r="H25" s="57">
        <f t="shared" si="0"/>
        <v>30263</v>
      </c>
      <c r="I25" s="10" t="s">
        <v>66</v>
      </c>
      <c r="J25" s="12"/>
    </row>
    <row r="26" spans="1:10" x14ac:dyDescent="0.25">
      <c r="A26" s="15" t="s">
        <v>20</v>
      </c>
      <c r="B26" s="2">
        <v>478</v>
      </c>
      <c r="C26" s="2">
        <v>310</v>
      </c>
      <c r="D26" s="2">
        <v>89</v>
      </c>
      <c r="E26" s="2">
        <v>79</v>
      </c>
      <c r="F26" s="2">
        <v>39</v>
      </c>
      <c r="G26" s="2">
        <v>1</v>
      </c>
      <c r="H26" s="58">
        <f t="shared" si="0"/>
        <v>996</v>
      </c>
      <c r="I26" s="10" t="s">
        <v>67</v>
      </c>
      <c r="J26" s="12"/>
    </row>
    <row r="27" spans="1:10" x14ac:dyDescent="0.25">
      <c r="A27" s="47" t="s">
        <v>21</v>
      </c>
      <c r="B27" s="53">
        <v>1542</v>
      </c>
      <c r="C27" s="53">
        <v>576</v>
      </c>
      <c r="D27" s="53">
        <v>271</v>
      </c>
      <c r="E27" s="53">
        <v>341</v>
      </c>
      <c r="F27" s="53">
        <v>243</v>
      </c>
      <c r="G27" s="53">
        <v>1</v>
      </c>
      <c r="H27" s="57">
        <f t="shared" si="0"/>
        <v>2974</v>
      </c>
      <c r="I27" s="10" t="s">
        <v>68</v>
      </c>
      <c r="J27" s="12"/>
    </row>
    <row r="28" spans="1:10" x14ac:dyDescent="0.25">
      <c r="A28" s="15" t="s">
        <v>22</v>
      </c>
      <c r="B28" s="2">
        <v>3037</v>
      </c>
      <c r="C28" s="2">
        <v>1604</v>
      </c>
      <c r="D28" s="2">
        <v>227</v>
      </c>
      <c r="E28" s="2">
        <v>336</v>
      </c>
      <c r="F28" s="2">
        <v>249</v>
      </c>
      <c r="G28" s="2">
        <v>0</v>
      </c>
      <c r="H28" s="58">
        <f t="shared" si="0"/>
        <v>5453</v>
      </c>
      <c r="I28" s="10" t="s">
        <v>69</v>
      </c>
      <c r="J28" s="12"/>
    </row>
    <row r="29" spans="1:10" x14ac:dyDescent="0.25">
      <c r="A29" s="47" t="s">
        <v>23</v>
      </c>
      <c r="B29" s="53">
        <v>111</v>
      </c>
      <c r="C29" s="53">
        <v>30</v>
      </c>
      <c r="D29" s="53">
        <v>19</v>
      </c>
      <c r="E29" s="53">
        <v>40</v>
      </c>
      <c r="F29" s="53">
        <v>11</v>
      </c>
      <c r="G29" s="53">
        <v>0</v>
      </c>
      <c r="H29" s="57">
        <f t="shared" si="0"/>
        <v>211</v>
      </c>
      <c r="I29" s="10" t="s">
        <v>70</v>
      </c>
      <c r="J29" s="12"/>
    </row>
    <row r="30" spans="1:10" x14ac:dyDescent="0.25">
      <c r="A30" s="15" t="s">
        <v>24</v>
      </c>
      <c r="B30" s="2">
        <v>2395</v>
      </c>
      <c r="C30" s="2">
        <v>1039</v>
      </c>
      <c r="D30" s="2">
        <v>81</v>
      </c>
      <c r="E30" s="2">
        <v>240</v>
      </c>
      <c r="F30" s="2">
        <v>217</v>
      </c>
      <c r="G30" s="2">
        <v>6</v>
      </c>
      <c r="H30" s="58">
        <f t="shared" si="0"/>
        <v>3978</v>
      </c>
      <c r="I30" s="10" t="s">
        <v>71</v>
      </c>
      <c r="J30" s="12"/>
    </row>
    <row r="31" spans="1:10" x14ac:dyDescent="0.25">
      <c r="A31" s="47" t="s">
        <v>25</v>
      </c>
      <c r="B31" s="53">
        <v>1953</v>
      </c>
      <c r="C31" s="53">
        <v>804</v>
      </c>
      <c r="D31" s="53">
        <v>171</v>
      </c>
      <c r="E31" s="53">
        <v>410</v>
      </c>
      <c r="F31" s="53">
        <v>147</v>
      </c>
      <c r="G31" s="53">
        <v>2</v>
      </c>
      <c r="H31" s="57">
        <f t="shared" si="0"/>
        <v>3487</v>
      </c>
      <c r="I31" s="10" t="s">
        <v>72</v>
      </c>
      <c r="J31" s="12"/>
    </row>
    <row r="32" spans="1:10" x14ac:dyDescent="0.25">
      <c r="A32" s="15" t="s">
        <v>26</v>
      </c>
      <c r="B32" s="2">
        <v>1604</v>
      </c>
      <c r="C32" s="2">
        <v>877</v>
      </c>
      <c r="D32" s="2">
        <v>229</v>
      </c>
      <c r="E32" s="2">
        <v>241</v>
      </c>
      <c r="F32" s="2">
        <v>264</v>
      </c>
      <c r="G32" s="2">
        <v>2</v>
      </c>
      <c r="H32" s="58">
        <f t="shared" si="0"/>
        <v>3217</v>
      </c>
      <c r="I32" s="10" t="s">
        <v>73</v>
      </c>
      <c r="J32" s="12"/>
    </row>
    <row r="33" spans="1:10" x14ac:dyDescent="0.25">
      <c r="A33" s="47" t="s">
        <v>27</v>
      </c>
      <c r="B33" s="53">
        <v>1168</v>
      </c>
      <c r="C33" s="53">
        <v>315</v>
      </c>
      <c r="D33" s="53">
        <v>180</v>
      </c>
      <c r="E33" s="53">
        <v>150</v>
      </c>
      <c r="F33" s="53">
        <v>47</v>
      </c>
      <c r="G33" s="53">
        <v>0</v>
      </c>
      <c r="H33" s="57">
        <f t="shared" si="0"/>
        <v>1860</v>
      </c>
      <c r="I33" s="10" t="s">
        <v>74</v>
      </c>
      <c r="J33" s="12"/>
    </row>
    <row r="34" spans="1:10" x14ac:dyDescent="0.25">
      <c r="A34" s="15" t="s">
        <v>28</v>
      </c>
      <c r="B34" s="2">
        <v>4972</v>
      </c>
      <c r="C34" s="2">
        <v>1938</v>
      </c>
      <c r="D34" s="2">
        <v>340</v>
      </c>
      <c r="E34" s="2">
        <v>838</v>
      </c>
      <c r="F34" s="2">
        <v>514</v>
      </c>
      <c r="G34" s="2">
        <v>0</v>
      </c>
      <c r="H34" s="58">
        <f t="shared" si="0"/>
        <v>8602</v>
      </c>
      <c r="I34" s="10" t="s">
        <v>96</v>
      </c>
      <c r="J34" s="12"/>
    </row>
    <row r="35" spans="1:10" x14ac:dyDescent="0.25">
      <c r="A35" s="47" t="s">
        <v>29</v>
      </c>
      <c r="B35" s="53">
        <v>86</v>
      </c>
      <c r="C35" s="53">
        <v>73</v>
      </c>
      <c r="D35" s="53">
        <v>12</v>
      </c>
      <c r="E35" s="53">
        <v>19</v>
      </c>
      <c r="F35" s="53">
        <v>6</v>
      </c>
      <c r="G35" s="53">
        <v>0</v>
      </c>
      <c r="H35" s="57">
        <f t="shared" si="0"/>
        <v>196</v>
      </c>
      <c r="I35" s="10" t="s">
        <v>75</v>
      </c>
      <c r="J35" s="12"/>
    </row>
    <row r="36" spans="1:10" x14ac:dyDescent="0.25">
      <c r="A36" s="15" t="s">
        <v>30</v>
      </c>
      <c r="B36" s="2">
        <v>4196</v>
      </c>
      <c r="C36" s="2">
        <v>1906</v>
      </c>
      <c r="D36" s="2">
        <v>382</v>
      </c>
      <c r="E36" s="2">
        <v>1170</v>
      </c>
      <c r="F36" s="2">
        <v>486</v>
      </c>
      <c r="G36" s="2">
        <v>1</v>
      </c>
      <c r="H36" s="58">
        <f t="shared" si="0"/>
        <v>8141</v>
      </c>
      <c r="I36" s="10" t="s">
        <v>76</v>
      </c>
      <c r="J36" s="12"/>
    </row>
    <row r="37" spans="1:10" x14ac:dyDescent="0.25">
      <c r="A37" s="47" t="s">
        <v>31</v>
      </c>
      <c r="B37" s="53">
        <v>847</v>
      </c>
      <c r="C37" s="53">
        <v>285</v>
      </c>
      <c r="D37" s="53">
        <v>46</v>
      </c>
      <c r="E37" s="53">
        <v>113</v>
      </c>
      <c r="F37" s="53">
        <v>130</v>
      </c>
      <c r="G37" s="53">
        <v>0</v>
      </c>
      <c r="H37" s="57">
        <f t="shared" si="0"/>
        <v>1421</v>
      </c>
      <c r="I37" s="10" t="s">
        <v>77</v>
      </c>
      <c r="J37" s="12"/>
    </row>
    <row r="38" spans="1:10" x14ac:dyDescent="0.25">
      <c r="A38" s="15" t="s">
        <v>32</v>
      </c>
      <c r="B38" s="2">
        <v>644</v>
      </c>
      <c r="C38" s="2">
        <v>253</v>
      </c>
      <c r="D38" s="2">
        <v>56</v>
      </c>
      <c r="E38" s="2">
        <v>91</v>
      </c>
      <c r="F38" s="2">
        <v>51</v>
      </c>
      <c r="G38" s="2">
        <v>0</v>
      </c>
      <c r="H38" s="58">
        <f t="shared" si="0"/>
        <v>1095</v>
      </c>
      <c r="I38" s="10" t="s">
        <v>78</v>
      </c>
      <c r="J38" s="12"/>
    </row>
    <row r="39" spans="1:10" ht="8.25" customHeight="1" x14ac:dyDescent="0.25">
      <c r="A39" s="29"/>
      <c r="B39" s="30"/>
      <c r="C39" s="30"/>
      <c r="D39" s="30"/>
      <c r="E39" s="30"/>
      <c r="F39" s="30"/>
      <c r="G39" s="30"/>
      <c r="H39" s="30"/>
    </row>
    <row r="40" spans="1:10" ht="23.25" customHeight="1" x14ac:dyDescent="0.25">
      <c r="A40" s="50" t="s">
        <v>1</v>
      </c>
      <c r="B40" s="51">
        <f t="shared" ref="B40:H40" si="1">SUM(B7:B38)</f>
        <v>111772</v>
      </c>
      <c r="C40" s="51">
        <f t="shared" si="1"/>
        <v>42641</v>
      </c>
      <c r="D40" s="51">
        <f t="shared" si="1"/>
        <v>12175</v>
      </c>
      <c r="E40" s="51">
        <f t="shared" si="1"/>
        <v>21263</v>
      </c>
      <c r="F40" s="51">
        <f t="shared" si="1"/>
        <v>10756</v>
      </c>
      <c r="G40" s="51">
        <f t="shared" si="1"/>
        <v>44</v>
      </c>
      <c r="H40" s="52">
        <f t="shared" si="1"/>
        <v>198651</v>
      </c>
    </row>
    <row r="41" spans="1:10" x14ac:dyDescent="0.25">
      <c r="A41" s="10"/>
      <c r="B41" s="33">
        <f>B40*100/$H$40</f>
        <v>56.265510870823704</v>
      </c>
      <c r="C41" s="33">
        <f t="shared" ref="C41:G41" si="2">C40*100/$H$40</f>
        <v>21.465283336102008</v>
      </c>
      <c r="D41" s="33">
        <f t="shared" si="2"/>
        <v>6.1288390191843991</v>
      </c>
      <c r="E41" s="33">
        <f t="shared" si="2"/>
        <v>10.703696432436786</v>
      </c>
      <c r="F41" s="33">
        <f t="shared" si="2"/>
        <v>5.4145209437656998</v>
      </c>
      <c r="G41" s="33">
        <f t="shared" si="2"/>
        <v>2.2149397687401522E-2</v>
      </c>
      <c r="H41" s="13">
        <f>SUM(B41:G41)</f>
        <v>99.999999999999986</v>
      </c>
    </row>
    <row r="42" spans="1:10" x14ac:dyDescent="0.25">
      <c r="A42" s="40" t="s">
        <v>98</v>
      </c>
      <c r="B42" s="59"/>
      <c r="C42" s="59"/>
      <c r="D42" s="59"/>
      <c r="E42" s="59"/>
      <c r="F42" s="59"/>
      <c r="G42" s="59"/>
      <c r="J42" s="36"/>
    </row>
    <row r="43" spans="1:10" x14ac:dyDescent="0.25">
      <c r="A43" s="40" t="s">
        <v>100</v>
      </c>
      <c r="E43" s="59"/>
    </row>
    <row r="44" spans="1:10" x14ac:dyDescent="0.25">
      <c r="E44" s="59"/>
    </row>
    <row r="45" spans="1:10" x14ac:dyDescent="0.25">
      <c r="E45" s="59"/>
    </row>
    <row r="46" spans="1:10" x14ac:dyDescent="0.25">
      <c r="E46" s="59"/>
    </row>
    <row r="47" spans="1:10" x14ac:dyDescent="0.25">
      <c r="E47" s="59"/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ignoredErrors>
    <ignoredError sqref="B41:C41 E41:G41 H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C55" sqref="C55"/>
    </sheetView>
  </sheetViews>
  <sheetFormatPr baseColWidth="10" defaultRowHeight="12.75" x14ac:dyDescent="0.2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6.42578125" customWidth="1"/>
    <col min="9" max="9" width="15.85546875" customWidth="1"/>
    <col min="10" max="10" width="12" customWidth="1"/>
    <col min="11" max="11" width="11.7109375" customWidth="1"/>
  </cols>
  <sheetData>
    <row r="1" spans="1:13" ht="17.25" x14ac:dyDescent="0.3">
      <c r="B1" s="19"/>
      <c r="C1" s="19"/>
      <c r="D1" s="19"/>
      <c r="E1" s="19"/>
      <c r="F1" s="19"/>
      <c r="G1" s="19"/>
      <c r="H1" s="19"/>
      <c r="I1" s="19"/>
      <c r="J1" s="19"/>
    </row>
    <row r="2" spans="1:13" ht="17.25" x14ac:dyDescent="0.3">
      <c r="A2" s="19" t="s">
        <v>104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x14ac:dyDescent="0.2">
      <c r="B3" s="8"/>
      <c r="C3" s="8"/>
      <c r="D3" s="8"/>
      <c r="E3" s="8"/>
      <c r="F3" s="8"/>
      <c r="G3" s="8"/>
      <c r="H3" s="8"/>
      <c r="I3" s="8"/>
      <c r="J3" s="8"/>
      <c r="M3" s="32"/>
    </row>
    <row r="4" spans="1:13" ht="15" customHeight="1" x14ac:dyDescent="0.25">
      <c r="A4" s="66" t="s">
        <v>43</v>
      </c>
      <c r="B4" s="71" t="s">
        <v>36</v>
      </c>
      <c r="C4" s="71"/>
      <c r="D4" s="71"/>
      <c r="E4" s="71"/>
      <c r="F4" s="71"/>
      <c r="G4" s="73" t="s">
        <v>42</v>
      </c>
      <c r="H4" s="71" t="s">
        <v>0</v>
      </c>
      <c r="I4" s="71"/>
      <c r="J4" s="73" t="s">
        <v>42</v>
      </c>
      <c r="K4" s="72" t="s">
        <v>49</v>
      </c>
      <c r="L4" s="69" t="s">
        <v>1</v>
      </c>
      <c r="M4" s="32"/>
    </row>
    <row r="5" spans="1:13" ht="15" x14ac:dyDescent="0.25">
      <c r="A5" s="66"/>
      <c r="B5" s="54" t="s">
        <v>37</v>
      </c>
      <c r="C5" s="54" t="s">
        <v>38</v>
      </c>
      <c r="D5" s="54" t="s">
        <v>39</v>
      </c>
      <c r="E5" s="54" t="s">
        <v>40</v>
      </c>
      <c r="F5" s="54" t="s">
        <v>41</v>
      </c>
      <c r="G5" s="73"/>
      <c r="H5" s="54" t="s">
        <v>44</v>
      </c>
      <c r="I5" s="54" t="s">
        <v>45</v>
      </c>
      <c r="J5" s="73"/>
      <c r="K5" s="72"/>
      <c r="L5" s="69"/>
      <c r="M5" s="32"/>
    </row>
    <row r="6" spans="1:13" ht="10.5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32"/>
    </row>
    <row r="7" spans="1:13" ht="15" x14ac:dyDescent="0.25">
      <c r="A7" s="47" t="s">
        <v>33</v>
      </c>
      <c r="B7" s="53">
        <v>6258</v>
      </c>
      <c r="C7" s="53">
        <v>4867</v>
      </c>
      <c r="D7" s="53">
        <v>301</v>
      </c>
      <c r="E7" s="53">
        <v>44701</v>
      </c>
      <c r="F7" s="53">
        <v>144</v>
      </c>
      <c r="G7" s="62">
        <f>SUM(B7:F7)</f>
        <v>56271</v>
      </c>
      <c r="H7" s="53">
        <v>55247</v>
      </c>
      <c r="I7" s="53">
        <v>173</v>
      </c>
      <c r="J7" s="62">
        <f>H7+I7</f>
        <v>55420</v>
      </c>
      <c r="K7" s="62">
        <v>81</v>
      </c>
      <c r="L7" s="57">
        <f>G7+J7+K7</f>
        <v>111772</v>
      </c>
      <c r="M7" s="32"/>
    </row>
    <row r="8" spans="1:13" ht="15" x14ac:dyDescent="0.25">
      <c r="A8" s="15" t="s">
        <v>79</v>
      </c>
      <c r="B8" s="2">
        <v>2871</v>
      </c>
      <c r="C8" s="2">
        <v>2401</v>
      </c>
      <c r="D8" s="2">
        <v>120</v>
      </c>
      <c r="E8" s="2">
        <v>20108</v>
      </c>
      <c r="F8" s="2">
        <v>60</v>
      </c>
      <c r="G8" s="2">
        <f t="shared" ref="G8:G12" si="0">SUM(B8:F8)</f>
        <v>25560</v>
      </c>
      <c r="H8" s="2">
        <v>16987</v>
      </c>
      <c r="I8" s="2">
        <v>63</v>
      </c>
      <c r="J8" s="2">
        <f t="shared" ref="J8:J12" si="1">H8+I8</f>
        <v>17050</v>
      </c>
      <c r="K8" s="2">
        <v>31</v>
      </c>
      <c r="L8" s="58">
        <f t="shared" ref="L8:L12" si="2">G8+J8+K8</f>
        <v>42641</v>
      </c>
      <c r="M8" s="32"/>
    </row>
    <row r="9" spans="1:13" ht="15" x14ac:dyDescent="0.25">
      <c r="A9" s="47" t="s">
        <v>80</v>
      </c>
      <c r="B9" s="53">
        <v>1883</v>
      </c>
      <c r="C9" s="53">
        <v>1329</v>
      </c>
      <c r="D9" s="53">
        <v>33</v>
      </c>
      <c r="E9" s="53">
        <v>6615</v>
      </c>
      <c r="F9" s="53">
        <v>48</v>
      </c>
      <c r="G9" s="62">
        <f t="shared" si="0"/>
        <v>9908</v>
      </c>
      <c r="H9" s="53">
        <v>2218</v>
      </c>
      <c r="I9" s="53">
        <v>8</v>
      </c>
      <c r="J9" s="62">
        <f t="shared" si="1"/>
        <v>2226</v>
      </c>
      <c r="K9" s="62">
        <v>41</v>
      </c>
      <c r="L9" s="57">
        <f t="shared" si="2"/>
        <v>12175</v>
      </c>
      <c r="M9" s="32"/>
    </row>
    <row r="10" spans="1:13" ht="15" x14ac:dyDescent="0.25">
      <c r="A10" s="15" t="s">
        <v>35</v>
      </c>
      <c r="B10" s="2">
        <v>1598</v>
      </c>
      <c r="C10" s="2">
        <v>1386</v>
      </c>
      <c r="D10" s="2">
        <v>95</v>
      </c>
      <c r="E10" s="2">
        <v>6686</v>
      </c>
      <c r="F10" s="2">
        <v>43</v>
      </c>
      <c r="G10" s="2">
        <f t="shared" si="0"/>
        <v>9808</v>
      </c>
      <c r="H10" s="2">
        <v>11370</v>
      </c>
      <c r="I10" s="2">
        <v>73</v>
      </c>
      <c r="J10" s="2">
        <f t="shared" si="1"/>
        <v>11443</v>
      </c>
      <c r="K10" s="2">
        <v>12</v>
      </c>
      <c r="L10" s="58">
        <f t="shared" si="2"/>
        <v>21263</v>
      </c>
      <c r="M10" s="32"/>
    </row>
    <row r="11" spans="1:13" ht="15" x14ac:dyDescent="0.25">
      <c r="A11" s="47" t="s">
        <v>34</v>
      </c>
      <c r="B11" s="53">
        <v>800</v>
      </c>
      <c r="C11" s="53">
        <v>712</v>
      </c>
      <c r="D11" s="53">
        <v>63</v>
      </c>
      <c r="E11" s="53">
        <v>6543</v>
      </c>
      <c r="F11" s="53">
        <v>9</v>
      </c>
      <c r="G11" s="62">
        <f t="shared" si="0"/>
        <v>8127</v>
      </c>
      <c r="H11" s="53">
        <v>2603</v>
      </c>
      <c r="I11" s="53">
        <v>12</v>
      </c>
      <c r="J11" s="62">
        <f t="shared" si="1"/>
        <v>2615</v>
      </c>
      <c r="K11" s="62">
        <v>14</v>
      </c>
      <c r="L11" s="57">
        <f t="shared" si="2"/>
        <v>10756</v>
      </c>
      <c r="M11" s="32"/>
    </row>
    <row r="12" spans="1:13" ht="15" x14ac:dyDescent="0.25">
      <c r="A12" s="15" t="s">
        <v>41</v>
      </c>
      <c r="B12" s="2">
        <v>28</v>
      </c>
      <c r="C12" s="2">
        <v>4</v>
      </c>
      <c r="D12" s="2">
        <v>1</v>
      </c>
      <c r="E12" s="2">
        <v>9</v>
      </c>
      <c r="F12" s="2">
        <v>0</v>
      </c>
      <c r="G12" s="2">
        <f t="shared" si="0"/>
        <v>42</v>
      </c>
      <c r="H12" s="2">
        <v>0</v>
      </c>
      <c r="I12" s="2">
        <v>0</v>
      </c>
      <c r="J12" s="2">
        <f t="shared" si="1"/>
        <v>0</v>
      </c>
      <c r="K12" s="2">
        <v>2</v>
      </c>
      <c r="L12" s="58">
        <f t="shared" si="2"/>
        <v>44</v>
      </c>
      <c r="M12" s="32"/>
    </row>
    <row r="13" spans="1:13" ht="6.75" customHeight="1" x14ac:dyDescent="0.2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32"/>
    </row>
    <row r="14" spans="1:13" ht="15.75" x14ac:dyDescent="0.2">
      <c r="A14" s="55" t="s">
        <v>1</v>
      </c>
      <c r="B14" s="52">
        <f t="shared" ref="B14:L14" si="3">SUM(B7:B12)</f>
        <v>13438</v>
      </c>
      <c r="C14" s="52">
        <f t="shared" si="3"/>
        <v>10699</v>
      </c>
      <c r="D14" s="52">
        <f t="shared" si="3"/>
        <v>613</v>
      </c>
      <c r="E14" s="52">
        <f t="shared" si="3"/>
        <v>84662</v>
      </c>
      <c r="F14" s="52">
        <f t="shared" si="3"/>
        <v>304</v>
      </c>
      <c r="G14" s="52">
        <f t="shared" si="3"/>
        <v>109716</v>
      </c>
      <c r="H14" s="52">
        <f t="shared" si="3"/>
        <v>88425</v>
      </c>
      <c r="I14" s="52">
        <f t="shared" si="3"/>
        <v>329</v>
      </c>
      <c r="J14" s="52">
        <f t="shared" si="3"/>
        <v>88754</v>
      </c>
      <c r="K14" s="52">
        <f t="shared" si="3"/>
        <v>181</v>
      </c>
      <c r="L14" s="52">
        <f t="shared" si="3"/>
        <v>198651</v>
      </c>
      <c r="M14" s="32"/>
    </row>
    <row r="15" spans="1:13" x14ac:dyDescent="0.2">
      <c r="A15" s="17"/>
      <c r="B15" s="35">
        <v>12.1</v>
      </c>
      <c r="C15" s="35">
        <f>C14*100/$G$14</f>
        <v>9.751540340515513</v>
      </c>
      <c r="D15" s="35">
        <f>D14*100/$G$14</f>
        <v>0.55871522840788945</v>
      </c>
      <c r="E15" s="35">
        <f>E14*100/$G$14</f>
        <v>77.164679718546068</v>
      </c>
      <c r="F15" s="35">
        <f>F14*100/$G$14</f>
        <v>0.27707900397389623</v>
      </c>
      <c r="G15" s="14">
        <f>SUM(B15:F15)</f>
        <v>99.852014291443368</v>
      </c>
      <c r="H15" s="35">
        <f>H14*100/$J$14</f>
        <v>99.62931248169096</v>
      </c>
      <c r="I15" s="35">
        <f>I14*100/$J$14</f>
        <v>0.37068751830903396</v>
      </c>
      <c r="J15" s="14">
        <f>SUM(H15:I15)</f>
        <v>100</v>
      </c>
      <c r="K15" s="14"/>
      <c r="L15" s="14"/>
      <c r="M15" s="32"/>
    </row>
    <row r="16" spans="1:13" x14ac:dyDescent="0.2">
      <c r="A16" s="40" t="s">
        <v>98</v>
      </c>
      <c r="B16" s="65"/>
      <c r="C16" s="65"/>
      <c r="D16" s="65"/>
      <c r="E16" s="65"/>
      <c r="F16" s="65"/>
      <c r="H16" s="17">
        <v>99.7</v>
      </c>
      <c r="I16" s="17">
        <v>0.3</v>
      </c>
      <c r="M16" s="32"/>
    </row>
    <row r="17" spans="1:1" x14ac:dyDescent="0.2">
      <c r="A17" s="40" t="s">
        <v>100</v>
      </c>
    </row>
  </sheetData>
  <mergeCells count="7">
    <mergeCell ref="B4:F4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ignoredErrors>
    <ignoredError sqref="C15:J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7"/>
  <sheetViews>
    <sheetView zoomScaleNormal="100" workbookViewId="0">
      <selection activeCell="B63" sqref="B63"/>
    </sheetView>
  </sheetViews>
  <sheetFormatPr baseColWidth="10" defaultRowHeight="15" x14ac:dyDescent="0.25"/>
  <cols>
    <col min="1" max="1" width="21.140625" style="3" customWidth="1"/>
    <col min="2" max="7" width="12.7109375" style="2" customWidth="1"/>
    <col min="8" max="16384" width="11.42578125" style="3"/>
  </cols>
  <sheetData>
    <row r="2" spans="1:9" ht="17.25" x14ac:dyDescent="0.3">
      <c r="A2" s="1" t="s">
        <v>105</v>
      </c>
    </row>
    <row r="3" spans="1:9" x14ac:dyDescent="0.25">
      <c r="F3" s="4"/>
    </row>
    <row r="4" spans="1:9" ht="18.75" customHeight="1" x14ac:dyDescent="0.25">
      <c r="A4" s="68" t="s">
        <v>82</v>
      </c>
      <c r="B4" s="70" t="s">
        <v>33</v>
      </c>
      <c r="C4" s="70" t="s">
        <v>79</v>
      </c>
      <c r="D4" s="70" t="s">
        <v>80</v>
      </c>
      <c r="E4" s="70" t="s">
        <v>35</v>
      </c>
      <c r="F4" s="70" t="s">
        <v>84</v>
      </c>
      <c r="G4" s="69" t="s">
        <v>1</v>
      </c>
    </row>
    <row r="5" spans="1:9" ht="18.75" customHeight="1" x14ac:dyDescent="0.25">
      <c r="A5" s="68"/>
      <c r="B5" s="70"/>
      <c r="C5" s="70"/>
      <c r="D5" s="70"/>
      <c r="E5" s="70"/>
      <c r="F5" s="70"/>
      <c r="G5" s="69"/>
    </row>
    <row r="6" spans="1:9" ht="9" customHeight="1" x14ac:dyDescent="0.25">
      <c r="A6" s="29"/>
      <c r="B6" s="31"/>
      <c r="C6" s="31"/>
      <c r="D6" s="31"/>
      <c r="E6" s="31"/>
      <c r="F6" s="31"/>
      <c r="G6" s="31"/>
    </row>
    <row r="7" spans="1:9" x14ac:dyDescent="0.25">
      <c r="A7" s="47" t="s">
        <v>2</v>
      </c>
      <c r="B7" s="53">
        <v>23</v>
      </c>
      <c r="C7" s="53">
        <v>26</v>
      </c>
      <c r="D7" s="53">
        <v>0</v>
      </c>
      <c r="E7" s="53">
        <v>1</v>
      </c>
      <c r="F7" s="53">
        <v>1</v>
      </c>
      <c r="G7" s="57">
        <f t="shared" ref="G7:G38" si="0">SUM(B7:F7)</f>
        <v>51</v>
      </c>
      <c r="H7" s="10" t="s">
        <v>50</v>
      </c>
      <c r="I7" s="12"/>
    </row>
    <row r="8" spans="1:9" x14ac:dyDescent="0.25">
      <c r="A8" s="15" t="s">
        <v>3</v>
      </c>
      <c r="B8" s="2">
        <v>90</v>
      </c>
      <c r="C8" s="2">
        <v>62</v>
      </c>
      <c r="D8" s="2">
        <v>0</v>
      </c>
      <c r="E8" s="2">
        <v>11</v>
      </c>
      <c r="F8" s="2">
        <v>4</v>
      </c>
      <c r="G8" s="58">
        <f t="shared" si="0"/>
        <v>167</v>
      </c>
      <c r="H8" s="10" t="s">
        <v>51</v>
      </c>
      <c r="I8" s="12"/>
    </row>
    <row r="9" spans="1:9" x14ac:dyDescent="0.25">
      <c r="A9" s="47" t="s">
        <v>4</v>
      </c>
      <c r="B9" s="53">
        <v>59</v>
      </c>
      <c r="C9" s="53">
        <v>36</v>
      </c>
      <c r="D9" s="53">
        <v>0</v>
      </c>
      <c r="E9" s="53">
        <v>4</v>
      </c>
      <c r="F9" s="53">
        <v>12</v>
      </c>
      <c r="G9" s="57">
        <f t="shared" si="0"/>
        <v>111</v>
      </c>
      <c r="H9" s="10" t="s">
        <v>52</v>
      </c>
      <c r="I9" s="12"/>
    </row>
    <row r="10" spans="1:9" x14ac:dyDescent="0.25">
      <c r="A10" s="15" t="s">
        <v>5</v>
      </c>
      <c r="B10" s="2">
        <v>4</v>
      </c>
      <c r="C10" s="2">
        <v>3</v>
      </c>
      <c r="D10" s="2">
        <v>0</v>
      </c>
      <c r="E10" s="2">
        <v>0</v>
      </c>
      <c r="F10" s="2">
        <v>0</v>
      </c>
      <c r="G10" s="58">
        <f t="shared" si="0"/>
        <v>7</v>
      </c>
      <c r="H10" s="10" t="s">
        <v>95</v>
      </c>
      <c r="I10" s="12"/>
    </row>
    <row r="11" spans="1:9" x14ac:dyDescent="0.25">
      <c r="A11" s="47" t="s">
        <v>6</v>
      </c>
      <c r="B11" s="53">
        <v>113</v>
      </c>
      <c r="C11" s="53">
        <v>72</v>
      </c>
      <c r="D11" s="53">
        <v>2</v>
      </c>
      <c r="E11" s="53">
        <v>30</v>
      </c>
      <c r="F11" s="53">
        <v>4</v>
      </c>
      <c r="G11" s="57">
        <f t="shared" si="0"/>
        <v>221</v>
      </c>
      <c r="H11" s="10" t="s">
        <v>53</v>
      </c>
      <c r="I11" s="12"/>
    </row>
    <row r="12" spans="1:9" x14ac:dyDescent="0.25">
      <c r="A12" s="15" t="s">
        <v>7</v>
      </c>
      <c r="B12" s="2">
        <v>34</v>
      </c>
      <c r="C12" s="2">
        <v>17</v>
      </c>
      <c r="D12" s="2">
        <v>0</v>
      </c>
      <c r="E12" s="2">
        <v>0</v>
      </c>
      <c r="F12" s="2">
        <v>1</v>
      </c>
      <c r="G12" s="58">
        <f t="shared" si="0"/>
        <v>52</v>
      </c>
      <c r="H12" s="10" t="s">
        <v>54</v>
      </c>
      <c r="I12" s="12"/>
    </row>
    <row r="13" spans="1:9" x14ac:dyDescent="0.25">
      <c r="A13" s="47" t="s">
        <v>94</v>
      </c>
      <c r="B13" s="53">
        <v>1254</v>
      </c>
      <c r="C13" s="53">
        <v>316</v>
      </c>
      <c r="D13" s="53">
        <v>242</v>
      </c>
      <c r="E13" s="53">
        <v>24</v>
      </c>
      <c r="F13" s="53">
        <v>187</v>
      </c>
      <c r="G13" s="57">
        <f t="shared" si="0"/>
        <v>2023</v>
      </c>
      <c r="H13" s="10" t="s">
        <v>93</v>
      </c>
      <c r="I13" s="12"/>
    </row>
    <row r="14" spans="1:9" x14ac:dyDescent="0.25">
      <c r="A14" s="15" t="s">
        <v>8</v>
      </c>
      <c r="B14" s="2">
        <v>70</v>
      </c>
      <c r="C14" s="2">
        <v>7</v>
      </c>
      <c r="D14" s="2">
        <v>0</v>
      </c>
      <c r="E14" s="2">
        <v>0</v>
      </c>
      <c r="F14" s="2">
        <v>3</v>
      </c>
      <c r="G14" s="58">
        <f t="shared" si="0"/>
        <v>80</v>
      </c>
      <c r="H14" s="10" t="s">
        <v>55</v>
      </c>
      <c r="I14" s="12"/>
    </row>
    <row r="15" spans="1:9" x14ac:dyDescent="0.25">
      <c r="A15" s="47" t="s">
        <v>9</v>
      </c>
      <c r="B15" s="53">
        <v>13</v>
      </c>
      <c r="C15" s="53">
        <v>4</v>
      </c>
      <c r="D15" s="53">
        <v>0</v>
      </c>
      <c r="E15" s="53">
        <v>1</v>
      </c>
      <c r="F15" s="53">
        <v>0</v>
      </c>
      <c r="G15" s="57">
        <f t="shared" si="0"/>
        <v>18</v>
      </c>
      <c r="H15" s="10" t="s">
        <v>56</v>
      </c>
      <c r="I15" s="12"/>
    </row>
    <row r="16" spans="1:9" x14ac:dyDescent="0.25">
      <c r="A16" s="15" t="s">
        <v>10</v>
      </c>
      <c r="B16" s="2">
        <v>5</v>
      </c>
      <c r="C16" s="2">
        <v>1</v>
      </c>
      <c r="D16" s="2">
        <v>0</v>
      </c>
      <c r="E16" s="2">
        <v>0</v>
      </c>
      <c r="F16" s="2">
        <v>0</v>
      </c>
      <c r="G16" s="58">
        <f t="shared" si="0"/>
        <v>6</v>
      </c>
      <c r="H16" s="10" t="s">
        <v>57</v>
      </c>
      <c r="I16" s="12"/>
    </row>
    <row r="17" spans="1:9" x14ac:dyDescent="0.25">
      <c r="A17" s="47" t="s">
        <v>11</v>
      </c>
      <c r="B17" s="53">
        <v>175</v>
      </c>
      <c r="C17" s="53">
        <v>216</v>
      </c>
      <c r="D17" s="53">
        <v>0</v>
      </c>
      <c r="E17" s="53">
        <v>27</v>
      </c>
      <c r="F17" s="53">
        <v>12</v>
      </c>
      <c r="G17" s="57">
        <f t="shared" si="0"/>
        <v>430</v>
      </c>
      <c r="H17" s="10" t="s">
        <v>58</v>
      </c>
      <c r="I17" s="12"/>
    </row>
    <row r="18" spans="1:9" x14ac:dyDescent="0.25">
      <c r="A18" s="15" t="s">
        <v>12</v>
      </c>
      <c r="B18" s="2">
        <v>191</v>
      </c>
      <c r="C18" s="2">
        <v>192</v>
      </c>
      <c r="D18" s="2">
        <v>0</v>
      </c>
      <c r="E18" s="2">
        <v>1</v>
      </c>
      <c r="F18" s="2">
        <v>13</v>
      </c>
      <c r="G18" s="58">
        <f t="shared" si="0"/>
        <v>397</v>
      </c>
      <c r="H18" s="10" t="s">
        <v>59</v>
      </c>
      <c r="I18" s="12"/>
    </row>
    <row r="19" spans="1:9" x14ac:dyDescent="0.25">
      <c r="A19" s="47" t="s">
        <v>13</v>
      </c>
      <c r="B19" s="53">
        <v>25</v>
      </c>
      <c r="C19" s="53">
        <v>29</v>
      </c>
      <c r="D19" s="53">
        <v>11</v>
      </c>
      <c r="E19" s="53">
        <v>0</v>
      </c>
      <c r="F19" s="53">
        <v>3</v>
      </c>
      <c r="G19" s="57">
        <f t="shared" si="0"/>
        <v>68</v>
      </c>
      <c r="H19" s="10" t="s">
        <v>60</v>
      </c>
      <c r="I19" s="12"/>
    </row>
    <row r="20" spans="1:9" x14ac:dyDescent="0.25">
      <c r="A20" s="15" t="s">
        <v>14</v>
      </c>
      <c r="B20" s="2">
        <v>388</v>
      </c>
      <c r="C20" s="2">
        <v>253</v>
      </c>
      <c r="D20" s="2">
        <v>3</v>
      </c>
      <c r="E20" s="2">
        <v>12</v>
      </c>
      <c r="F20" s="2">
        <v>8</v>
      </c>
      <c r="G20" s="58">
        <f t="shared" si="0"/>
        <v>664</v>
      </c>
      <c r="H20" s="10" t="s">
        <v>61</v>
      </c>
      <c r="I20" s="12"/>
    </row>
    <row r="21" spans="1:9" x14ac:dyDescent="0.25">
      <c r="A21" s="47" t="s">
        <v>15</v>
      </c>
      <c r="B21" s="53">
        <v>232</v>
      </c>
      <c r="C21" s="53">
        <v>146</v>
      </c>
      <c r="D21" s="53">
        <v>3</v>
      </c>
      <c r="E21" s="53">
        <v>11</v>
      </c>
      <c r="F21" s="53">
        <v>5</v>
      </c>
      <c r="G21" s="57">
        <f t="shared" si="0"/>
        <v>397</v>
      </c>
      <c r="H21" s="10" t="s">
        <v>62</v>
      </c>
      <c r="I21" s="12"/>
    </row>
    <row r="22" spans="1:9" x14ac:dyDescent="0.25">
      <c r="A22" s="15" t="s">
        <v>16</v>
      </c>
      <c r="B22" s="2">
        <v>65</v>
      </c>
      <c r="C22" s="2">
        <v>72</v>
      </c>
      <c r="D22" s="2">
        <v>1</v>
      </c>
      <c r="E22" s="2">
        <v>3</v>
      </c>
      <c r="F22" s="2">
        <v>5</v>
      </c>
      <c r="G22" s="58">
        <f t="shared" si="0"/>
        <v>146</v>
      </c>
      <c r="H22" s="10" t="s">
        <v>63</v>
      </c>
      <c r="I22" s="12"/>
    </row>
    <row r="23" spans="1:9" x14ac:dyDescent="0.25">
      <c r="A23" s="47" t="s">
        <v>17</v>
      </c>
      <c r="B23" s="53">
        <v>4</v>
      </c>
      <c r="C23" s="53">
        <v>13</v>
      </c>
      <c r="D23" s="53">
        <v>0</v>
      </c>
      <c r="E23" s="53">
        <v>0</v>
      </c>
      <c r="F23" s="53">
        <v>0</v>
      </c>
      <c r="G23" s="57">
        <f t="shared" si="0"/>
        <v>17</v>
      </c>
      <c r="H23" s="10" t="s">
        <v>64</v>
      </c>
      <c r="I23" s="12"/>
    </row>
    <row r="24" spans="1:9" x14ac:dyDescent="0.25">
      <c r="A24" s="15" t="s">
        <v>18</v>
      </c>
      <c r="B24" s="2">
        <v>44</v>
      </c>
      <c r="C24" s="2">
        <v>19</v>
      </c>
      <c r="D24" s="2">
        <v>4</v>
      </c>
      <c r="E24" s="2">
        <v>34</v>
      </c>
      <c r="F24" s="2">
        <v>1</v>
      </c>
      <c r="G24" s="58">
        <f t="shared" si="0"/>
        <v>102</v>
      </c>
      <c r="H24" s="10" t="s">
        <v>65</v>
      </c>
      <c r="I24" s="12"/>
    </row>
    <row r="25" spans="1:9" x14ac:dyDescent="0.25">
      <c r="A25" s="47" t="s">
        <v>19</v>
      </c>
      <c r="B25" s="53">
        <v>220</v>
      </c>
      <c r="C25" s="53">
        <v>156</v>
      </c>
      <c r="D25" s="53">
        <v>0</v>
      </c>
      <c r="E25" s="53">
        <v>7</v>
      </c>
      <c r="F25" s="53">
        <v>73</v>
      </c>
      <c r="G25" s="57">
        <f t="shared" si="0"/>
        <v>456</v>
      </c>
      <c r="H25" s="10" t="s">
        <v>66</v>
      </c>
      <c r="I25" s="12"/>
    </row>
    <row r="26" spans="1:9" x14ac:dyDescent="0.25">
      <c r="A26" s="15" t="s">
        <v>20</v>
      </c>
      <c r="B26" s="2">
        <v>73</v>
      </c>
      <c r="C26" s="2">
        <v>40</v>
      </c>
      <c r="D26" s="2">
        <v>3</v>
      </c>
      <c r="E26" s="2">
        <v>0</v>
      </c>
      <c r="F26" s="2">
        <v>1</v>
      </c>
      <c r="G26" s="58">
        <f t="shared" si="0"/>
        <v>117</v>
      </c>
      <c r="H26" s="10" t="s">
        <v>67</v>
      </c>
      <c r="I26" s="12"/>
    </row>
    <row r="27" spans="1:9" x14ac:dyDescent="0.25">
      <c r="A27" s="47" t="s">
        <v>21</v>
      </c>
      <c r="B27" s="53">
        <v>33</v>
      </c>
      <c r="C27" s="53">
        <v>27</v>
      </c>
      <c r="D27" s="53">
        <v>0</v>
      </c>
      <c r="E27" s="53">
        <v>0</v>
      </c>
      <c r="F27" s="53">
        <v>5</v>
      </c>
      <c r="G27" s="57">
        <f t="shared" si="0"/>
        <v>65</v>
      </c>
      <c r="H27" s="10" t="s">
        <v>68</v>
      </c>
      <c r="I27" s="12"/>
    </row>
    <row r="28" spans="1:9" x14ac:dyDescent="0.25">
      <c r="A28" s="15" t="s">
        <v>22</v>
      </c>
      <c r="B28" s="2">
        <v>71</v>
      </c>
      <c r="C28" s="2">
        <v>60</v>
      </c>
      <c r="D28" s="2">
        <v>1</v>
      </c>
      <c r="E28" s="2">
        <v>2</v>
      </c>
      <c r="F28" s="2">
        <v>2</v>
      </c>
      <c r="G28" s="58">
        <f t="shared" si="0"/>
        <v>136</v>
      </c>
      <c r="H28" s="10" t="s">
        <v>69</v>
      </c>
      <c r="I28" s="12"/>
    </row>
    <row r="29" spans="1:9" x14ac:dyDescent="0.25">
      <c r="A29" s="47" t="s">
        <v>23</v>
      </c>
      <c r="B29" s="53">
        <v>135</v>
      </c>
      <c r="C29" s="53">
        <v>104</v>
      </c>
      <c r="D29" s="53">
        <v>28</v>
      </c>
      <c r="E29" s="53">
        <v>3</v>
      </c>
      <c r="F29" s="53">
        <v>7</v>
      </c>
      <c r="G29" s="57">
        <f t="shared" si="0"/>
        <v>277</v>
      </c>
      <c r="H29" s="10" t="s">
        <v>70</v>
      </c>
      <c r="I29" s="12"/>
    </row>
    <row r="30" spans="1:9" x14ac:dyDescent="0.25">
      <c r="A30" s="15" t="s">
        <v>24</v>
      </c>
      <c r="B30" s="2">
        <v>16</v>
      </c>
      <c r="C30" s="2">
        <v>23</v>
      </c>
      <c r="D30" s="2">
        <v>1</v>
      </c>
      <c r="E30" s="2">
        <v>10</v>
      </c>
      <c r="F30" s="2">
        <v>8</v>
      </c>
      <c r="G30" s="58">
        <f t="shared" si="0"/>
        <v>58</v>
      </c>
      <c r="H30" s="10" t="s">
        <v>71</v>
      </c>
      <c r="I30" s="12"/>
    </row>
    <row r="31" spans="1:9" x14ac:dyDescent="0.25">
      <c r="A31" s="47" t="s">
        <v>25</v>
      </c>
      <c r="B31" s="53">
        <v>39</v>
      </c>
      <c r="C31" s="53">
        <v>51</v>
      </c>
      <c r="D31" s="53">
        <v>1</v>
      </c>
      <c r="E31" s="53">
        <v>24</v>
      </c>
      <c r="F31" s="53">
        <v>5</v>
      </c>
      <c r="G31" s="57">
        <f t="shared" si="0"/>
        <v>120</v>
      </c>
      <c r="H31" s="10" t="s">
        <v>72</v>
      </c>
      <c r="I31" s="12"/>
    </row>
    <row r="32" spans="1:9" x14ac:dyDescent="0.25">
      <c r="A32" s="15" t="s">
        <v>26</v>
      </c>
      <c r="B32" s="2">
        <v>75</v>
      </c>
      <c r="C32" s="2">
        <v>58</v>
      </c>
      <c r="D32" s="2">
        <v>0</v>
      </c>
      <c r="E32" s="2">
        <v>42</v>
      </c>
      <c r="F32" s="2">
        <v>8</v>
      </c>
      <c r="G32" s="58">
        <f t="shared" si="0"/>
        <v>183</v>
      </c>
      <c r="H32" s="10" t="s">
        <v>73</v>
      </c>
      <c r="I32" s="12"/>
    </row>
    <row r="33" spans="1:9" x14ac:dyDescent="0.25">
      <c r="A33" s="47" t="s">
        <v>27</v>
      </c>
      <c r="B33" s="53">
        <v>13</v>
      </c>
      <c r="C33" s="53">
        <v>10</v>
      </c>
      <c r="D33" s="53">
        <v>0</v>
      </c>
      <c r="E33" s="53">
        <v>1</v>
      </c>
      <c r="F33" s="53">
        <v>1</v>
      </c>
      <c r="G33" s="57">
        <f t="shared" si="0"/>
        <v>25</v>
      </c>
      <c r="H33" s="10" t="s">
        <v>74</v>
      </c>
      <c r="I33" s="12"/>
    </row>
    <row r="34" spans="1:9" x14ac:dyDescent="0.25">
      <c r="A34" s="15" t="s">
        <v>28</v>
      </c>
      <c r="B34" s="2">
        <v>39</v>
      </c>
      <c r="C34" s="2">
        <v>11</v>
      </c>
      <c r="D34" s="2">
        <v>0</v>
      </c>
      <c r="E34" s="2">
        <v>0</v>
      </c>
      <c r="F34" s="2">
        <v>1</v>
      </c>
      <c r="G34" s="58">
        <f t="shared" si="0"/>
        <v>51</v>
      </c>
      <c r="H34" s="10" t="s">
        <v>96</v>
      </c>
      <c r="I34" s="12"/>
    </row>
    <row r="35" spans="1:9" x14ac:dyDescent="0.25">
      <c r="A35" s="47" t="s">
        <v>29</v>
      </c>
      <c r="B35" s="53">
        <v>10</v>
      </c>
      <c r="C35" s="53">
        <v>4</v>
      </c>
      <c r="D35" s="53">
        <v>0</v>
      </c>
      <c r="E35" s="53">
        <v>0</v>
      </c>
      <c r="F35" s="53">
        <v>3</v>
      </c>
      <c r="G35" s="57">
        <f t="shared" si="0"/>
        <v>17</v>
      </c>
      <c r="H35" s="10" t="s">
        <v>75</v>
      </c>
      <c r="I35" s="12"/>
    </row>
    <row r="36" spans="1:9" x14ac:dyDescent="0.25">
      <c r="A36" s="15" t="s">
        <v>30</v>
      </c>
      <c r="B36" s="2">
        <v>137</v>
      </c>
      <c r="C36" s="2">
        <v>65</v>
      </c>
      <c r="D36" s="2">
        <v>0</v>
      </c>
      <c r="E36" s="2">
        <v>2</v>
      </c>
      <c r="F36" s="2">
        <v>2</v>
      </c>
      <c r="G36" s="58">
        <f t="shared" si="0"/>
        <v>206</v>
      </c>
      <c r="H36" s="10" t="s">
        <v>76</v>
      </c>
      <c r="I36" s="12"/>
    </row>
    <row r="37" spans="1:9" x14ac:dyDescent="0.25">
      <c r="A37" s="47" t="s">
        <v>31</v>
      </c>
      <c r="B37" s="53">
        <v>1</v>
      </c>
      <c r="C37" s="53">
        <v>1</v>
      </c>
      <c r="D37" s="53">
        <v>0</v>
      </c>
      <c r="E37" s="53">
        <v>0</v>
      </c>
      <c r="F37" s="53">
        <v>0</v>
      </c>
      <c r="G37" s="57">
        <f t="shared" si="0"/>
        <v>2</v>
      </c>
      <c r="H37" s="10" t="s">
        <v>77</v>
      </c>
      <c r="I37" s="12"/>
    </row>
    <row r="38" spans="1:9" x14ac:dyDescent="0.25">
      <c r="A38" s="15" t="s">
        <v>32</v>
      </c>
      <c r="B38" s="2">
        <v>7</v>
      </c>
      <c r="C38" s="2">
        <v>3</v>
      </c>
      <c r="D38" s="2">
        <v>0</v>
      </c>
      <c r="E38" s="2">
        <v>1</v>
      </c>
      <c r="F38" s="2">
        <v>2</v>
      </c>
      <c r="G38" s="58">
        <f t="shared" si="0"/>
        <v>13</v>
      </c>
      <c r="H38" s="10" t="s">
        <v>78</v>
      </c>
      <c r="I38" s="12"/>
    </row>
    <row r="39" spans="1:9" ht="9" customHeight="1" x14ac:dyDescent="0.25">
      <c r="A39" s="29"/>
      <c r="B39" s="30"/>
      <c r="C39" s="30"/>
      <c r="D39" s="30"/>
      <c r="E39" s="30"/>
      <c r="F39" s="30"/>
      <c r="G39" s="30"/>
    </row>
    <row r="40" spans="1:9" ht="23.25" customHeight="1" x14ac:dyDescent="0.25">
      <c r="A40" s="50" t="s">
        <v>1</v>
      </c>
      <c r="B40" s="51">
        <f t="shared" ref="B40:G40" si="1">SUM(B7:B38)</f>
        <v>3658</v>
      </c>
      <c r="C40" s="51">
        <f t="shared" si="1"/>
        <v>2097</v>
      </c>
      <c r="D40" s="51">
        <f t="shared" si="1"/>
        <v>300</v>
      </c>
      <c r="E40" s="51">
        <f t="shared" si="1"/>
        <v>251</v>
      </c>
      <c r="F40" s="51">
        <f t="shared" si="1"/>
        <v>377</v>
      </c>
      <c r="G40" s="52">
        <f t="shared" si="1"/>
        <v>6683</v>
      </c>
    </row>
    <row r="41" spans="1:9" x14ac:dyDescent="0.25">
      <c r="A41" s="10"/>
      <c r="B41" s="33">
        <f>B40*100/$G$40</f>
        <v>54.735897052222057</v>
      </c>
      <c r="C41" s="33">
        <f>C40*100/$G$40</f>
        <v>31.378123597186892</v>
      </c>
      <c r="D41" s="33">
        <f>D40*100/$G$40</f>
        <v>4.4890019452341763</v>
      </c>
      <c r="E41" s="33">
        <f>E40*100/$G$40</f>
        <v>3.7557982941792609</v>
      </c>
      <c r="F41" s="33">
        <f>F40*100/$G$40</f>
        <v>5.6411791111776148</v>
      </c>
      <c r="G41" s="13">
        <f>SUM(B41:F41)</f>
        <v>100.00000000000001</v>
      </c>
    </row>
    <row r="42" spans="1:9" x14ac:dyDescent="0.25">
      <c r="A42" s="40" t="s">
        <v>98</v>
      </c>
      <c r="B42" s="59"/>
      <c r="C42" s="59"/>
      <c r="D42" s="59"/>
      <c r="E42" s="59"/>
      <c r="F42" s="59"/>
    </row>
    <row r="43" spans="1:9" x14ac:dyDescent="0.25">
      <c r="A43" s="40"/>
      <c r="B43" s="59"/>
    </row>
    <row r="44" spans="1:9" x14ac:dyDescent="0.25">
      <c r="B44" s="59"/>
    </row>
    <row r="45" spans="1:9" x14ac:dyDescent="0.25">
      <c r="B45" s="59"/>
    </row>
    <row r="46" spans="1:9" x14ac:dyDescent="0.25">
      <c r="B46" s="59"/>
      <c r="H46" s="37"/>
    </row>
    <row r="47" spans="1:9" x14ac:dyDescent="0.25">
      <c r="B47" s="59"/>
    </row>
  </sheetData>
  <mergeCells count="7">
    <mergeCell ref="F4:F5"/>
    <mergeCell ref="G4:G5"/>
    <mergeCell ref="A4:A5"/>
    <mergeCell ref="B4:B5"/>
    <mergeCell ref="C4:C5"/>
    <mergeCell ref="E4:E5"/>
    <mergeCell ref="D4:D5"/>
  </mergeCells>
  <pageMargins left="0.17" right="0.75" top="0.2" bottom="1" header="0" footer="0"/>
  <pageSetup paperSize="9" scale="89" orientation="portrait" r:id="rId1"/>
  <headerFooter alignWithMargins="0"/>
  <ignoredErrors>
    <ignoredError sqref="B41:D41 E41:F41 G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46"/>
  <sheetViews>
    <sheetView zoomScaleNormal="100" workbookViewId="0">
      <selection activeCell="C71" sqref="C71"/>
    </sheetView>
  </sheetViews>
  <sheetFormatPr baseColWidth="10" defaultRowHeight="15" x14ac:dyDescent="0.25"/>
  <cols>
    <col min="1" max="1" width="21.140625" style="3" customWidth="1"/>
    <col min="2" max="6" width="12.7109375" style="2" customWidth="1"/>
    <col min="7" max="7" width="12.7109375" style="2" hidden="1" customWidth="1"/>
    <col min="8" max="8" width="12.7109375" style="2" customWidth="1"/>
    <col min="9" max="16384" width="11.42578125" style="3"/>
  </cols>
  <sheetData>
    <row r="2" spans="1:10" ht="17.25" x14ac:dyDescent="0.3">
      <c r="A2" s="1" t="s">
        <v>106</v>
      </c>
    </row>
    <row r="3" spans="1:10" x14ac:dyDescent="0.25">
      <c r="B3"/>
      <c r="C3"/>
      <c r="D3"/>
      <c r="E3"/>
      <c r="F3"/>
      <c r="G3"/>
    </row>
    <row r="4" spans="1:10" ht="18.75" customHeight="1" x14ac:dyDescent="0.25">
      <c r="A4" s="68" t="s">
        <v>82</v>
      </c>
      <c r="B4" s="70" t="s">
        <v>33</v>
      </c>
      <c r="C4" s="70" t="s">
        <v>79</v>
      </c>
      <c r="D4" s="70" t="s">
        <v>80</v>
      </c>
      <c r="E4" s="70" t="s">
        <v>35</v>
      </c>
      <c r="F4" s="70" t="s">
        <v>84</v>
      </c>
      <c r="G4" s="70" t="s">
        <v>41</v>
      </c>
      <c r="H4" s="69" t="s">
        <v>1</v>
      </c>
    </row>
    <row r="5" spans="1:10" ht="18.75" customHeight="1" x14ac:dyDescent="0.25">
      <c r="A5" s="68"/>
      <c r="B5" s="70"/>
      <c r="C5" s="70"/>
      <c r="D5" s="70"/>
      <c r="E5" s="70"/>
      <c r="F5" s="70"/>
      <c r="G5" s="70"/>
      <c r="H5" s="69"/>
    </row>
    <row r="6" spans="1:10" ht="9" customHeight="1" x14ac:dyDescent="0.25">
      <c r="A6" s="29"/>
      <c r="B6" s="31"/>
      <c r="C6" s="31"/>
      <c r="D6" s="31"/>
      <c r="E6" s="31"/>
      <c r="F6" s="31"/>
      <c r="G6" s="31"/>
      <c r="H6" s="31"/>
    </row>
    <row r="7" spans="1:10" x14ac:dyDescent="0.25">
      <c r="A7" s="47" t="s">
        <v>2</v>
      </c>
      <c r="B7" s="53">
        <v>197</v>
      </c>
      <c r="C7" s="53">
        <v>42</v>
      </c>
      <c r="D7" s="53">
        <v>12</v>
      </c>
      <c r="E7" s="53">
        <v>2</v>
      </c>
      <c r="F7" s="53">
        <v>12</v>
      </c>
      <c r="G7" s="53">
        <v>0</v>
      </c>
      <c r="H7" s="57">
        <f t="shared" ref="H7:H38" si="0">SUM(B7:G7)</f>
        <v>265</v>
      </c>
      <c r="I7" s="10" t="s">
        <v>50</v>
      </c>
      <c r="J7" s="12"/>
    </row>
    <row r="8" spans="1:10" x14ac:dyDescent="0.25">
      <c r="A8" s="15" t="s">
        <v>3</v>
      </c>
      <c r="B8" s="2">
        <v>53</v>
      </c>
      <c r="C8" s="2">
        <v>7</v>
      </c>
      <c r="D8" s="2">
        <v>14</v>
      </c>
      <c r="E8" s="2">
        <v>23</v>
      </c>
      <c r="F8" s="2">
        <v>4</v>
      </c>
      <c r="G8" s="2">
        <v>0</v>
      </c>
      <c r="H8" s="58">
        <f t="shared" si="0"/>
        <v>101</v>
      </c>
      <c r="I8" s="10" t="s">
        <v>51</v>
      </c>
      <c r="J8" s="12"/>
    </row>
    <row r="9" spans="1:10" x14ac:dyDescent="0.25">
      <c r="A9" s="47" t="s">
        <v>4</v>
      </c>
      <c r="B9" s="53">
        <v>272</v>
      </c>
      <c r="C9" s="53">
        <v>180</v>
      </c>
      <c r="D9" s="53">
        <v>48</v>
      </c>
      <c r="E9" s="53">
        <v>12</v>
      </c>
      <c r="F9" s="53">
        <v>9</v>
      </c>
      <c r="G9" s="53">
        <v>0</v>
      </c>
      <c r="H9" s="57">
        <f t="shared" si="0"/>
        <v>521</v>
      </c>
      <c r="I9" s="10" t="s">
        <v>52</v>
      </c>
      <c r="J9" s="12"/>
    </row>
    <row r="10" spans="1:10" x14ac:dyDescent="0.25">
      <c r="A10" s="15" t="s">
        <v>5</v>
      </c>
      <c r="B10" s="2">
        <v>24</v>
      </c>
      <c r="C10" s="2">
        <v>6</v>
      </c>
      <c r="D10" s="2">
        <v>7</v>
      </c>
      <c r="E10" s="2">
        <v>0</v>
      </c>
      <c r="F10" s="2">
        <v>3</v>
      </c>
      <c r="G10" s="2">
        <v>0</v>
      </c>
      <c r="H10" s="58">
        <f t="shared" si="0"/>
        <v>40</v>
      </c>
      <c r="I10" s="10" t="s">
        <v>95</v>
      </c>
      <c r="J10" s="12"/>
    </row>
    <row r="11" spans="1:10" x14ac:dyDescent="0.25">
      <c r="A11" s="47" t="s">
        <v>6</v>
      </c>
      <c r="B11" s="53">
        <v>60</v>
      </c>
      <c r="C11" s="53">
        <v>42</v>
      </c>
      <c r="D11" s="53">
        <v>13</v>
      </c>
      <c r="E11" s="53">
        <v>4</v>
      </c>
      <c r="F11" s="53">
        <v>1</v>
      </c>
      <c r="G11" s="53">
        <v>0</v>
      </c>
      <c r="H11" s="57">
        <f t="shared" si="0"/>
        <v>120</v>
      </c>
      <c r="I11" s="10" t="s">
        <v>53</v>
      </c>
      <c r="J11" s="12"/>
    </row>
    <row r="12" spans="1:10" x14ac:dyDescent="0.25">
      <c r="A12" s="15" t="s">
        <v>7</v>
      </c>
      <c r="B12" s="2">
        <v>25</v>
      </c>
      <c r="C12" s="2">
        <v>12</v>
      </c>
      <c r="D12" s="2">
        <v>7</v>
      </c>
      <c r="E12" s="2">
        <v>1</v>
      </c>
      <c r="F12" s="2">
        <v>0</v>
      </c>
      <c r="G12" s="2">
        <v>0</v>
      </c>
      <c r="H12" s="58">
        <f t="shared" si="0"/>
        <v>45</v>
      </c>
      <c r="I12" s="10" t="s">
        <v>54</v>
      </c>
      <c r="J12" s="12"/>
    </row>
    <row r="13" spans="1:10" x14ac:dyDescent="0.25">
      <c r="A13" s="47" t="s">
        <v>94</v>
      </c>
      <c r="B13" s="53">
        <v>1079</v>
      </c>
      <c r="C13" s="53">
        <v>261</v>
      </c>
      <c r="D13" s="53">
        <v>196</v>
      </c>
      <c r="E13" s="53">
        <v>28</v>
      </c>
      <c r="F13" s="53">
        <v>40</v>
      </c>
      <c r="G13" s="53">
        <v>0</v>
      </c>
      <c r="H13" s="57">
        <f t="shared" si="0"/>
        <v>1604</v>
      </c>
      <c r="I13" s="10" t="s">
        <v>93</v>
      </c>
      <c r="J13" s="12"/>
    </row>
    <row r="14" spans="1:10" x14ac:dyDescent="0.25">
      <c r="A14" s="15" t="s">
        <v>8</v>
      </c>
      <c r="B14" s="2">
        <v>139</v>
      </c>
      <c r="C14" s="2">
        <v>30</v>
      </c>
      <c r="D14" s="2">
        <v>14</v>
      </c>
      <c r="E14" s="2">
        <v>0</v>
      </c>
      <c r="F14" s="2">
        <v>1</v>
      </c>
      <c r="G14" s="2">
        <v>0</v>
      </c>
      <c r="H14" s="58">
        <f t="shared" si="0"/>
        <v>184</v>
      </c>
      <c r="I14" s="10" t="s">
        <v>55</v>
      </c>
      <c r="J14" s="12"/>
    </row>
    <row r="15" spans="1:10" x14ac:dyDescent="0.25">
      <c r="A15" s="47" t="s">
        <v>9</v>
      </c>
      <c r="B15" s="53">
        <v>35</v>
      </c>
      <c r="C15" s="53">
        <v>11</v>
      </c>
      <c r="D15" s="53">
        <v>4</v>
      </c>
      <c r="E15" s="53">
        <v>0</v>
      </c>
      <c r="F15" s="53">
        <v>1</v>
      </c>
      <c r="G15" s="53">
        <v>0</v>
      </c>
      <c r="H15" s="57">
        <f t="shared" si="0"/>
        <v>51</v>
      </c>
      <c r="I15" s="10" t="s">
        <v>56</v>
      </c>
      <c r="J15" s="12"/>
    </row>
    <row r="16" spans="1:10" x14ac:dyDescent="0.25">
      <c r="A16" s="15" t="s">
        <v>10</v>
      </c>
      <c r="B16" s="2">
        <v>7</v>
      </c>
      <c r="C16" s="2">
        <v>2</v>
      </c>
      <c r="D16" s="2">
        <v>4</v>
      </c>
      <c r="E16" s="2">
        <v>0</v>
      </c>
      <c r="F16" s="2">
        <v>0</v>
      </c>
      <c r="G16" s="2">
        <v>0</v>
      </c>
      <c r="H16" s="58">
        <f t="shared" si="0"/>
        <v>13</v>
      </c>
      <c r="I16" s="10" t="s">
        <v>57</v>
      </c>
      <c r="J16" s="12"/>
    </row>
    <row r="17" spans="1:10" x14ac:dyDescent="0.25">
      <c r="A17" s="47" t="s">
        <v>11</v>
      </c>
      <c r="B17" s="53">
        <v>967</v>
      </c>
      <c r="C17" s="53">
        <v>290</v>
      </c>
      <c r="D17" s="53">
        <v>118</v>
      </c>
      <c r="E17" s="53">
        <v>103</v>
      </c>
      <c r="F17" s="53">
        <v>82</v>
      </c>
      <c r="G17" s="53">
        <v>0</v>
      </c>
      <c r="H17" s="57">
        <f t="shared" si="0"/>
        <v>1560</v>
      </c>
      <c r="I17" s="10" t="s">
        <v>58</v>
      </c>
      <c r="J17" s="12"/>
    </row>
    <row r="18" spans="1:10" x14ac:dyDescent="0.25">
      <c r="A18" s="15" t="s">
        <v>12</v>
      </c>
      <c r="B18" s="2">
        <v>126</v>
      </c>
      <c r="C18" s="2">
        <v>55</v>
      </c>
      <c r="D18" s="2">
        <v>52</v>
      </c>
      <c r="E18" s="2">
        <v>0</v>
      </c>
      <c r="F18" s="2">
        <v>2</v>
      </c>
      <c r="G18" s="2">
        <v>0</v>
      </c>
      <c r="H18" s="58">
        <f t="shared" si="0"/>
        <v>235</v>
      </c>
      <c r="I18" s="10" t="s">
        <v>59</v>
      </c>
      <c r="J18" s="12"/>
    </row>
    <row r="19" spans="1:10" x14ac:dyDescent="0.25">
      <c r="A19" s="47" t="s">
        <v>13</v>
      </c>
      <c r="B19" s="53">
        <v>111</v>
      </c>
      <c r="C19" s="53">
        <v>16</v>
      </c>
      <c r="D19" s="53">
        <v>13</v>
      </c>
      <c r="E19" s="53">
        <v>0</v>
      </c>
      <c r="F19" s="53">
        <v>10</v>
      </c>
      <c r="G19" s="53">
        <v>0</v>
      </c>
      <c r="H19" s="57">
        <f t="shared" si="0"/>
        <v>150</v>
      </c>
      <c r="I19" s="10" t="s">
        <v>60</v>
      </c>
      <c r="J19" s="12"/>
    </row>
    <row r="20" spans="1:10" x14ac:dyDescent="0.25">
      <c r="A20" s="15" t="s">
        <v>14</v>
      </c>
      <c r="B20" s="2">
        <v>2001</v>
      </c>
      <c r="C20" s="2">
        <v>246</v>
      </c>
      <c r="D20" s="2">
        <v>132</v>
      </c>
      <c r="E20" s="2">
        <v>180</v>
      </c>
      <c r="F20" s="2">
        <v>371</v>
      </c>
      <c r="G20" s="2">
        <v>0</v>
      </c>
      <c r="H20" s="58">
        <f t="shared" si="0"/>
        <v>2930</v>
      </c>
      <c r="I20" s="10" t="s">
        <v>61</v>
      </c>
      <c r="J20" s="12"/>
    </row>
    <row r="21" spans="1:10" x14ac:dyDescent="0.25">
      <c r="A21" s="47" t="s">
        <v>15</v>
      </c>
      <c r="B21" s="53">
        <v>445</v>
      </c>
      <c r="C21" s="53">
        <v>137</v>
      </c>
      <c r="D21" s="53">
        <v>161</v>
      </c>
      <c r="E21" s="53">
        <v>15</v>
      </c>
      <c r="F21" s="53">
        <v>8</v>
      </c>
      <c r="G21" s="53">
        <v>0</v>
      </c>
      <c r="H21" s="57">
        <f t="shared" si="0"/>
        <v>766</v>
      </c>
      <c r="I21" s="10" t="s">
        <v>62</v>
      </c>
      <c r="J21" s="12"/>
    </row>
    <row r="22" spans="1:10" x14ac:dyDescent="0.25">
      <c r="A22" s="15" t="s">
        <v>16</v>
      </c>
      <c r="B22" s="2">
        <v>83</v>
      </c>
      <c r="C22" s="2">
        <v>41</v>
      </c>
      <c r="D22" s="2">
        <v>24</v>
      </c>
      <c r="E22" s="2">
        <v>1</v>
      </c>
      <c r="F22" s="2">
        <v>4</v>
      </c>
      <c r="G22" s="2">
        <v>0</v>
      </c>
      <c r="H22" s="58">
        <f t="shared" si="0"/>
        <v>153</v>
      </c>
      <c r="I22" s="10" t="s">
        <v>63</v>
      </c>
      <c r="J22" s="12"/>
    </row>
    <row r="23" spans="1:10" x14ac:dyDescent="0.25">
      <c r="A23" s="47" t="s">
        <v>17</v>
      </c>
      <c r="B23" s="53">
        <v>28</v>
      </c>
      <c r="C23" s="53">
        <v>21</v>
      </c>
      <c r="D23" s="53">
        <v>4</v>
      </c>
      <c r="E23" s="53">
        <v>0</v>
      </c>
      <c r="F23" s="53">
        <v>1</v>
      </c>
      <c r="G23" s="53">
        <v>0</v>
      </c>
      <c r="H23" s="57">
        <f t="shared" si="0"/>
        <v>54</v>
      </c>
      <c r="I23" s="10" t="s">
        <v>64</v>
      </c>
      <c r="J23" s="12"/>
    </row>
    <row r="24" spans="1:10" x14ac:dyDescent="0.25">
      <c r="A24" s="15" t="s">
        <v>18</v>
      </c>
      <c r="B24" s="2">
        <v>92</v>
      </c>
      <c r="C24" s="2">
        <v>48</v>
      </c>
      <c r="D24" s="2">
        <v>12</v>
      </c>
      <c r="E24" s="2">
        <v>4</v>
      </c>
      <c r="F24" s="2">
        <v>4</v>
      </c>
      <c r="G24" s="2">
        <v>0</v>
      </c>
      <c r="H24" s="58">
        <f t="shared" si="0"/>
        <v>160</v>
      </c>
      <c r="I24" s="10" t="s">
        <v>65</v>
      </c>
      <c r="J24" s="12"/>
    </row>
    <row r="25" spans="1:10" x14ac:dyDescent="0.25">
      <c r="A25" s="47" t="s">
        <v>19</v>
      </c>
      <c r="B25" s="53">
        <v>71</v>
      </c>
      <c r="C25" s="53">
        <v>88</v>
      </c>
      <c r="D25" s="53">
        <v>5</v>
      </c>
      <c r="E25" s="53">
        <v>2</v>
      </c>
      <c r="F25" s="53">
        <v>60</v>
      </c>
      <c r="G25" s="53">
        <v>0</v>
      </c>
      <c r="H25" s="57">
        <f t="shared" si="0"/>
        <v>226</v>
      </c>
      <c r="I25" s="10" t="s">
        <v>66</v>
      </c>
      <c r="J25" s="12"/>
    </row>
    <row r="26" spans="1:10" x14ac:dyDescent="0.25">
      <c r="A26" s="15" t="s">
        <v>20</v>
      </c>
      <c r="B26" s="2">
        <v>214</v>
      </c>
      <c r="C26" s="2">
        <v>68</v>
      </c>
      <c r="D26" s="2">
        <v>55</v>
      </c>
      <c r="E26" s="2">
        <v>3</v>
      </c>
      <c r="F26" s="2">
        <v>1</v>
      </c>
      <c r="G26" s="2">
        <v>0</v>
      </c>
      <c r="H26" s="58">
        <f t="shared" si="0"/>
        <v>341</v>
      </c>
      <c r="I26" s="10" t="s">
        <v>67</v>
      </c>
      <c r="J26" s="12"/>
    </row>
    <row r="27" spans="1:10" x14ac:dyDescent="0.25">
      <c r="A27" s="47" t="s">
        <v>21</v>
      </c>
      <c r="B27" s="53">
        <v>218</v>
      </c>
      <c r="C27" s="53">
        <v>17</v>
      </c>
      <c r="D27" s="53">
        <v>6</v>
      </c>
      <c r="E27" s="53">
        <v>1</v>
      </c>
      <c r="F27" s="53">
        <v>4</v>
      </c>
      <c r="G27" s="53">
        <v>0</v>
      </c>
      <c r="H27" s="57">
        <f t="shared" si="0"/>
        <v>246</v>
      </c>
      <c r="I27" s="10" t="s">
        <v>68</v>
      </c>
      <c r="J27" s="12"/>
    </row>
    <row r="28" spans="1:10" x14ac:dyDescent="0.25">
      <c r="A28" s="15" t="s">
        <v>22</v>
      </c>
      <c r="B28" s="2">
        <v>364</v>
      </c>
      <c r="C28" s="2">
        <v>95</v>
      </c>
      <c r="D28" s="2">
        <v>68</v>
      </c>
      <c r="E28" s="2">
        <v>44</v>
      </c>
      <c r="F28" s="2">
        <v>32</v>
      </c>
      <c r="G28" s="2">
        <v>0</v>
      </c>
      <c r="H28" s="58">
        <f t="shared" si="0"/>
        <v>603</v>
      </c>
      <c r="I28" s="10" t="s">
        <v>69</v>
      </c>
      <c r="J28" s="12"/>
    </row>
    <row r="29" spans="1:10" x14ac:dyDescent="0.25">
      <c r="A29" s="47" t="s">
        <v>23</v>
      </c>
      <c r="B29" s="53">
        <v>1392</v>
      </c>
      <c r="C29" s="53">
        <v>672</v>
      </c>
      <c r="D29" s="53">
        <v>302</v>
      </c>
      <c r="E29" s="53">
        <v>57</v>
      </c>
      <c r="F29" s="53">
        <v>36</v>
      </c>
      <c r="G29" s="53">
        <v>0</v>
      </c>
      <c r="H29" s="57">
        <f t="shared" si="0"/>
        <v>2459</v>
      </c>
      <c r="I29" s="10" t="s">
        <v>70</v>
      </c>
      <c r="J29" s="12"/>
    </row>
    <row r="30" spans="1:10" x14ac:dyDescent="0.25">
      <c r="A30" s="15" t="s">
        <v>24</v>
      </c>
      <c r="B30" s="2">
        <v>175</v>
      </c>
      <c r="C30" s="2">
        <v>63</v>
      </c>
      <c r="D30" s="2">
        <v>15</v>
      </c>
      <c r="E30" s="2">
        <v>5</v>
      </c>
      <c r="F30" s="2">
        <v>12</v>
      </c>
      <c r="G30" s="2">
        <v>0</v>
      </c>
      <c r="H30" s="58">
        <f t="shared" si="0"/>
        <v>270</v>
      </c>
      <c r="I30" s="10" t="s">
        <v>71</v>
      </c>
      <c r="J30" s="12"/>
    </row>
    <row r="31" spans="1:10" x14ac:dyDescent="0.25">
      <c r="A31" s="47" t="s">
        <v>25</v>
      </c>
      <c r="B31" s="53">
        <v>66</v>
      </c>
      <c r="C31" s="53">
        <v>54</v>
      </c>
      <c r="D31" s="53">
        <v>18</v>
      </c>
      <c r="E31" s="53">
        <v>0</v>
      </c>
      <c r="F31" s="53">
        <v>2</v>
      </c>
      <c r="G31" s="53">
        <v>0</v>
      </c>
      <c r="H31" s="57">
        <f t="shared" si="0"/>
        <v>140</v>
      </c>
      <c r="I31" s="10" t="s">
        <v>72</v>
      </c>
      <c r="J31" s="12"/>
    </row>
    <row r="32" spans="1:10" x14ac:dyDescent="0.25">
      <c r="A32" s="15" t="s">
        <v>26</v>
      </c>
      <c r="B32" s="2">
        <v>62</v>
      </c>
      <c r="C32" s="2">
        <v>66</v>
      </c>
      <c r="D32" s="2">
        <v>7</v>
      </c>
      <c r="E32" s="2">
        <v>0</v>
      </c>
      <c r="F32" s="2">
        <v>2</v>
      </c>
      <c r="G32" s="2">
        <v>0</v>
      </c>
      <c r="H32" s="58">
        <f t="shared" si="0"/>
        <v>137</v>
      </c>
      <c r="I32" s="10" t="s">
        <v>73</v>
      </c>
      <c r="J32" s="12"/>
    </row>
    <row r="33" spans="1:10" x14ac:dyDescent="0.25">
      <c r="A33" s="47" t="s">
        <v>27</v>
      </c>
      <c r="B33" s="53">
        <v>58</v>
      </c>
      <c r="C33" s="53">
        <v>11</v>
      </c>
      <c r="D33" s="53">
        <v>3</v>
      </c>
      <c r="E33" s="53">
        <v>4</v>
      </c>
      <c r="F33" s="53">
        <v>0</v>
      </c>
      <c r="G33" s="53">
        <v>0</v>
      </c>
      <c r="H33" s="57">
        <f t="shared" si="0"/>
        <v>76</v>
      </c>
      <c r="I33" s="10" t="s">
        <v>74</v>
      </c>
      <c r="J33" s="12"/>
    </row>
    <row r="34" spans="1:10" x14ac:dyDescent="0.25">
      <c r="A34" s="15" t="s">
        <v>28</v>
      </c>
      <c r="B34" s="2">
        <v>38</v>
      </c>
      <c r="C34" s="2">
        <v>7</v>
      </c>
      <c r="D34" s="2">
        <v>2</v>
      </c>
      <c r="E34" s="2">
        <v>0</v>
      </c>
      <c r="F34" s="2">
        <v>4</v>
      </c>
      <c r="G34" s="2">
        <v>0</v>
      </c>
      <c r="H34" s="58">
        <f t="shared" si="0"/>
        <v>51</v>
      </c>
      <c r="I34" s="10" t="s">
        <v>96</v>
      </c>
      <c r="J34" s="12"/>
    </row>
    <row r="35" spans="1:10" x14ac:dyDescent="0.25">
      <c r="A35" s="47" t="s">
        <v>29</v>
      </c>
      <c r="B35" s="53">
        <v>15</v>
      </c>
      <c r="C35" s="53">
        <v>6</v>
      </c>
      <c r="D35" s="53">
        <v>6</v>
      </c>
      <c r="E35" s="53">
        <v>0</v>
      </c>
      <c r="F35" s="53">
        <v>1</v>
      </c>
      <c r="G35" s="53">
        <v>0</v>
      </c>
      <c r="H35" s="57">
        <f t="shared" si="0"/>
        <v>28</v>
      </c>
      <c r="I35" s="10" t="s">
        <v>75</v>
      </c>
      <c r="J35" s="12"/>
    </row>
    <row r="36" spans="1:10" x14ac:dyDescent="0.25">
      <c r="A36" s="15" t="s">
        <v>30</v>
      </c>
      <c r="B36" s="2">
        <v>102</v>
      </c>
      <c r="C36" s="2">
        <v>30</v>
      </c>
      <c r="D36" s="2">
        <v>24</v>
      </c>
      <c r="E36" s="2">
        <v>4</v>
      </c>
      <c r="F36" s="2">
        <v>2</v>
      </c>
      <c r="G36" s="2">
        <v>0</v>
      </c>
      <c r="H36" s="58">
        <f t="shared" si="0"/>
        <v>162</v>
      </c>
      <c r="I36" s="10" t="s">
        <v>76</v>
      </c>
      <c r="J36" s="12"/>
    </row>
    <row r="37" spans="1:10" x14ac:dyDescent="0.25">
      <c r="A37" s="47" t="s">
        <v>31</v>
      </c>
      <c r="B37" s="53">
        <v>69</v>
      </c>
      <c r="C37" s="53">
        <v>10</v>
      </c>
      <c r="D37" s="53">
        <v>18</v>
      </c>
      <c r="E37" s="53">
        <v>3</v>
      </c>
      <c r="F37" s="53">
        <v>2</v>
      </c>
      <c r="G37" s="53">
        <v>0</v>
      </c>
      <c r="H37" s="57">
        <f t="shared" si="0"/>
        <v>102</v>
      </c>
      <c r="I37" s="10" t="s">
        <v>77</v>
      </c>
      <c r="J37" s="12"/>
    </row>
    <row r="38" spans="1:10" x14ac:dyDescent="0.25">
      <c r="A38" s="15" t="s">
        <v>32</v>
      </c>
      <c r="B38" s="2">
        <v>77</v>
      </c>
      <c r="C38" s="2">
        <v>20</v>
      </c>
      <c r="D38" s="2">
        <v>9</v>
      </c>
      <c r="E38" s="2">
        <v>2</v>
      </c>
      <c r="F38" s="2">
        <v>3</v>
      </c>
      <c r="G38" s="2">
        <v>0</v>
      </c>
      <c r="H38" s="58">
        <f t="shared" si="0"/>
        <v>111</v>
      </c>
      <c r="I38" s="10" t="s">
        <v>78</v>
      </c>
      <c r="J38" s="12"/>
    </row>
    <row r="39" spans="1:10" ht="8.25" customHeight="1" x14ac:dyDescent="0.25">
      <c r="A39" s="29"/>
      <c r="B39" s="30"/>
      <c r="C39" s="30"/>
      <c r="D39" s="30"/>
      <c r="E39" s="30"/>
      <c r="F39" s="30"/>
      <c r="G39" s="30"/>
      <c r="H39" s="30"/>
    </row>
    <row r="40" spans="1:10" ht="23.25" customHeight="1" x14ac:dyDescent="0.25">
      <c r="A40" s="50" t="s">
        <v>1</v>
      </c>
      <c r="B40" s="51">
        <f t="shared" ref="B40:H40" si="1">SUM(B7:B38)</f>
        <v>8665</v>
      </c>
      <c r="C40" s="51">
        <f t="shared" si="1"/>
        <v>2654</v>
      </c>
      <c r="D40" s="51">
        <f t="shared" si="1"/>
        <v>1373</v>
      </c>
      <c r="E40" s="51">
        <f t="shared" si="1"/>
        <v>498</v>
      </c>
      <c r="F40" s="51">
        <f t="shared" si="1"/>
        <v>714</v>
      </c>
      <c r="G40" s="51">
        <f t="shared" si="1"/>
        <v>0</v>
      </c>
      <c r="H40" s="52">
        <f t="shared" si="1"/>
        <v>13904</v>
      </c>
    </row>
    <row r="41" spans="1:10" x14ac:dyDescent="0.25">
      <c r="A41" s="10"/>
      <c r="B41" s="33">
        <f>B40*100/$H$40</f>
        <v>62.320195627157652</v>
      </c>
      <c r="C41" s="33">
        <f>C40*100/$H$40</f>
        <v>19.088032220943614</v>
      </c>
      <c r="D41" s="33">
        <f>D40*100/$H$40</f>
        <v>9.8748561565017265</v>
      </c>
      <c r="E41" s="33">
        <f>E40*100/$H$40</f>
        <v>3.5817031070195626</v>
      </c>
      <c r="F41" s="33">
        <f>F40*100/$H$40</f>
        <v>5.1352128883774455</v>
      </c>
      <c r="G41" s="38">
        <f t="shared" ref="G41" si="2">G40*100/$H$40</f>
        <v>0</v>
      </c>
      <c r="H41" s="13">
        <f>SUM(B41:G41)</f>
        <v>100</v>
      </c>
      <c r="I41" s="10"/>
    </row>
    <row r="42" spans="1:10" x14ac:dyDescent="0.25">
      <c r="A42" s="40" t="s">
        <v>98</v>
      </c>
      <c r="B42" s="59"/>
      <c r="C42" s="59"/>
      <c r="D42" s="59"/>
      <c r="E42" s="59"/>
      <c r="F42" s="59"/>
    </row>
    <row r="43" spans="1:10" x14ac:dyDescent="0.25">
      <c r="A43" s="40"/>
      <c r="D43" s="59"/>
    </row>
    <row r="44" spans="1:10" x14ac:dyDescent="0.25">
      <c r="D44" s="59"/>
    </row>
    <row r="45" spans="1:10" x14ac:dyDescent="0.25">
      <c r="D45" s="59"/>
    </row>
    <row r="46" spans="1:10" x14ac:dyDescent="0.25">
      <c r="D46" s="59"/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ignoredErrors>
    <ignoredError sqref="B41:D41 F41:H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B59" sqref="B59"/>
    </sheetView>
  </sheetViews>
  <sheetFormatPr baseColWidth="10" defaultRowHeight="12.75" x14ac:dyDescent="0.2"/>
  <cols>
    <col min="1" max="1" width="22.85546875" customWidth="1"/>
    <col min="2" max="2" width="11.85546875" customWidth="1"/>
    <col min="3" max="3" width="12.5703125" customWidth="1"/>
    <col min="4" max="4" width="12.42578125" customWidth="1"/>
    <col min="5" max="5" width="12.42578125" hidden="1" customWidth="1"/>
    <col min="6" max="6" width="10" hidden="1" customWidth="1"/>
    <col min="7" max="7" width="10.7109375" customWidth="1"/>
    <col min="9" max="9" width="12.140625" customWidth="1"/>
    <col min="10" max="10" width="12.42578125" customWidth="1"/>
    <col min="11" max="11" width="12.42578125" hidden="1" customWidth="1"/>
    <col min="13" max="13" width="10" customWidth="1"/>
  </cols>
  <sheetData>
    <row r="1" spans="1:14" ht="17.25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ht="17.25" x14ac:dyDescent="0.3">
      <c r="A2" s="19" t="s">
        <v>107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30" customHeight="1" x14ac:dyDescent="0.2">
      <c r="A4" s="66" t="s">
        <v>43</v>
      </c>
      <c r="B4" s="74" t="s">
        <v>86</v>
      </c>
      <c r="C4" s="74"/>
      <c r="D4" s="74"/>
      <c r="E4" s="74"/>
      <c r="F4" s="74"/>
      <c r="G4" s="73" t="s">
        <v>42</v>
      </c>
      <c r="H4" s="74" t="s">
        <v>87</v>
      </c>
      <c r="I4" s="74"/>
      <c r="J4" s="74"/>
      <c r="K4" s="74"/>
      <c r="L4" s="73" t="s">
        <v>42</v>
      </c>
      <c r="M4" s="72" t="s">
        <v>90</v>
      </c>
    </row>
    <row r="5" spans="1:14" ht="33.75" customHeight="1" x14ac:dyDescent="0.2">
      <c r="A5" s="66"/>
      <c r="B5" s="56" t="s">
        <v>46</v>
      </c>
      <c r="C5" s="56" t="s">
        <v>47</v>
      </c>
      <c r="D5" s="56" t="s">
        <v>48</v>
      </c>
      <c r="E5" s="56" t="s">
        <v>92</v>
      </c>
      <c r="F5" s="56" t="s">
        <v>91</v>
      </c>
      <c r="G5" s="73"/>
      <c r="H5" s="56" t="s">
        <v>46</v>
      </c>
      <c r="I5" s="56" t="s">
        <v>47</v>
      </c>
      <c r="J5" s="56" t="s">
        <v>48</v>
      </c>
      <c r="K5" s="56" t="s">
        <v>91</v>
      </c>
      <c r="L5" s="73"/>
      <c r="M5" s="72"/>
    </row>
    <row r="6" spans="1:14" ht="11.25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4" ht="15" x14ac:dyDescent="0.25">
      <c r="A7" s="47" t="s">
        <v>33</v>
      </c>
      <c r="B7" s="53">
        <v>2402</v>
      </c>
      <c r="C7" s="53">
        <v>1008</v>
      </c>
      <c r="D7" s="53">
        <v>248</v>
      </c>
      <c r="E7" s="53"/>
      <c r="F7" s="53"/>
      <c r="G7" s="57">
        <f>SUM(B7:F7)</f>
        <v>3658</v>
      </c>
      <c r="H7" s="53">
        <v>3806</v>
      </c>
      <c r="I7" s="53">
        <v>162</v>
      </c>
      <c r="J7" s="53">
        <v>4697</v>
      </c>
      <c r="K7" s="53"/>
      <c r="L7" s="57">
        <f>SUM(H7:K7)</f>
        <v>8665</v>
      </c>
      <c r="M7" s="57">
        <f t="shared" ref="M7:M12" si="0">G7+L7</f>
        <v>12323</v>
      </c>
    </row>
    <row r="8" spans="1:14" ht="15" x14ac:dyDescent="0.25">
      <c r="A8" s="15" t="s">
        <v>79</v>
      </c>
      <c r="B8" s="2">
        <v>1413</v>
      </c>
      <c r="C8" s="2">
        <v>541</v>
      </c>
      <c r="D8" s="2">
        <v>143</v>
      </c>
      <c r="E8" s="2"/>
      <c r="F8" s="2"/>
      <c r="G8" s="58">
        <f t="shared" ref="G8:G12" si="1">SUM(B8:F8)</f>
        <v>2097</v>
      </c>
      <c r="H8" s="2">
        <v>968</v>
      </c>
      <c r="I8" s="2">
        <v>56</v>
      </c>
      <c r="J8" s="2">
        <v>1630</v>
      </c>
      <c r="K8" s="2"/>
      <c r="L8" s="60">
        <f t="shared" ref="L8:L12" si="2">SUM(H8:K8)</f>
        <v>2654</v>
      </c>
      <c r="M8" s="58">
        <f t="shared" si="0"/>
        <v>4751</v>
      </c>
    </row>
    <row r="9" spans="1:14" ht="15" x14ac:dyDescent="0.25">
      <c r="A9" s="47" t="s">
        <v>80</v>
      </c>
      <c r="B9" s="53">
        <v>79</v>
      </c>
      <c r="C9" s="53">
        <v>171</v>
      </c>
      <c r="D9" s="53">
        <v>50</v>
      </c>
      <c r="E9" s="53"/>
      <c r="F9" s="53"/>
      <c r="G9" s="57">
        <f t="shared" si="1"/>
        <v>300</v>
      </c>
      <c r="H9" s="53">
        <v>371</v>
      </c>
      <c r="I9" s="53">
        <v>119</v>
      </c>
      <c r="J9" s="53">
        <v>883</v>
      </c>
      <c r="K9" s="53"/>
      <c r="L9" s="57">
        <f t="shared" si="2"/>
        <v>1373</v>
      </c>
      <c r="M9" s="57">
        <f t="shared" si="0"/>
        <v>1673</v>
      </c>
    </row>
    <row r="10" spans="1:14" ht="15" x14ac:dyDescent="0.25">
      <c r="A10" s="15" t="s">
        <v>35</v>
      </c>
      <c r="B10" s="2">
        <v>186</v>
      </c>
      <c r="C10" s="2">
        <v>57</v>
      </c>
      <c r="D10" s="2">
        <v>8</v>
      </c>
      <c r="E10" s="2"/>
      <c r="F10" s="2"/>
      <c r="G10" s="58">
        <f t="shared" si="1"/>
        <v>251</v>
      </c>
      <c r="H10" s="2">
        <v>253</v>
      </c>
      <c r="I10" s="2">
        <v>7</v>
      </c>
      <c r="J10" s="2">
        <v>238</v>
      </c>
      <c r="K10" s="2"/>
      <c r="L10" s="60">
        <f t="shared" si="2"/>
        <v>498</v>
      </c>
      <c r="M10" s="58">
        <f t="shared" si="0"/>
        <v>749</v>
      </c>
    </row>
    <row r="11" spans="1:14" ht="15" x14ac:dyDescent="0.25">
      <c r="A11" s="47" t="s">
        <v>34</v>
      </c>
      <c r="B11" s="53">
        <v>307</v>
      </c>
      <c r="C11" s="53">
        <v>55</v>
      </c>
      <c r="D11" s="53">
        <v>15</v>
      </c>
      <c r="E11" s="53"/>
      <c r="F11" s="53"/>
      <c r="G11" s="57">
        <f t="shared" si="1"/>
        <v>377</v>
      </c>
      <c r="H11" s="53">
        <v>490</v>
      </c>
      <c r="I11" s="53">
        <v>3</v>
      </c>
      <c r="J11" s="53">
        <v>221</v>
      </c>
      <c r="K11" s="53"/>
      <c r="L11" s="57">
        <f t="shared" si="2"/>
        <v>714</v>
      </c>
      <c r="M11" s="57">
        <f t="shared" si="0"/>
        <v>1091</v>
      </c>
    </row>
    <row r="12" spans="1:14" ht="15" hidden="1" x14ac:dyDescent="0.25">
      <c r="A12" s="15" t="s">
        <v>41</v>
      </c>
      <c r="B12" s="2"/>
      <c r="C12" s="2"/>
      <c r="D12" s="2"/>
      <c r="E12" s="2"/>
      <c r="F12" s="2"/>
      <c r="G12" s="58">
        <f t="shared" si="1"/>
        <v>0</v>
      </c>
      <c r="H12" s="2"/>
      <c r="I12" s="2"/>
      <c r="J12" s="2"/>
      <c r="K12" s="2"/>
      <c r="L12" s="60">
        <f t="shared" si="2"/>
        <v>0</v>
      </c>
      <c r="M12" s="58">
        <f t="shared" si="0"/>
        <v>0</v>
      </c>
    </row>
    <row r="13" spans="1:14" ht="8.25" customHeight="1" x14ac:dyDescent="0.2">
      <c r="A13" s="24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4" ht="15.75" x14ac:dyDescent="0.2">
      <c r="A14" s="55" t="s">
        <v>1</v>
      </c>
      <c r="B14" s="52">
        <f t="shared" ref="B14:M14" si="3">SUM(B7:B12)</f>
        <v>4387</v>
      </c>
      <c r="C14" s="52">
        <f t="shared" si="3"/>
        <v>1832</v>
      </c>
      <c r="D14" s="52">
        <f t="shared" si="3"/>
        <v>464</v>
      </c>
      <c r="E14" s="52">
        <f t="shared" si="3"/>
        <v>0</v>
      </c>
      <c r="F14" s="52">
        <f t="shared" si="3"/>
        <v>0</v>
      </c>
      <c r="G14" s="52">
        <f t="shared" si="3"/>
        <v>6683</v>
      </c>
      <c r="H14" s="52">
        <f t="shared" si="3"/>
        <v>5888</v>
      </c>
      <c r="I14" s="52">
        <f t="shared" si="3"/>
        <v>347</v>
      </c>
      <c r="J14" s="52">
        <f t="shared" si="3"/>
        <v>7669</v>
      </c>
      <c r="K14" s="52">
        <f t="shared" si="3"/>
        <v>0</v>
      </c>
      <c r="L14" s="52">
        <f t="shared" si="3"/>
        <v>13904</v>
      </c>
      <c r="M14" s="52">
        <f t="shared" si="3"/>
        <v>20587</v>
      </c>
    </row>
    <row r="15" spans="1:14" x14ac:dyDescent="0.2">
      <c r="A15" s="17"/>
      <c r="B15" s="35">
        <f>B14*100/$G$14</f>
        <v>65.644171779141104</v>
      </c>
      <c r="C15" s="35">
        <f>C14*100/$G$14</f>
        <v>27.412838545563371</v>
      </c>
      <c r="D15" s="35">
        <v>7</v>
      </c>
      <c r="E15" s="35">
        <f>E14*100/$G$14</f>
        <v>0</v>
      </c>
      <c r="F15" s="64">
        <f>F14*100/$G$14</f>
        <v>0</v>
      </c>
      <c r="G15" s="14">
        <f>SUM(B15:F15)</f>
        <v>100.05701032470448</v>
      </c>
      <c r="H15" s="35">
        <f>H14*100/$L$14</f>
        <v>42.34752589182969</v>
      </c>
      <c r="I15" s="35">
        <f>I14*100/$L$14</f>
        <v>2.4956846950517835</v>
      </c>
      <c r="J15" s="35">
        <f>J14*100/$L$14</f>
        <v>55.156789413118524</v>
      </c>
      <c r="K15" s="35">
        <f>K14*100/$L$14</f>
        <v>0</v>
      </c>
      <c r="L15" s="14">
        <v>100</v>
      </c>
      <c r="M15" s="35"/>
      <c r="N15" s="16"/>
    </row>
    <row r="16" spans="1:14" x14ac:dyDescent="0.2">
      <c r="A16" s="42" t="s">
        <v>98</v>
      </c>
      <c r="B16" s="61"/>
      <c r="C16" s="61"/>
      <c r="D16" s="34"/>
      <c r="E16" s="61"/>
      <c r="F16" s="61"/>
      <c r="G16" s="61"/>
      <c r="H16" s="61"/>
      <c r="I16" s="61"/>
      <c r="J16" s="61"/>
      <c r="K16" s="16"/>
      <c r="L16" s="16"/>
      <c r="M16" s="16"/>
    </row>
    <row r="17" spans="1:14" x14ac:dyDescent="0.2">
      <c r="A17" s="41" t="s">
        <v>100</v>
      </c>
      <c r="B17" s="23"/>
      <c r="C17" s="23"/>
      <c r="D17" s="23"/>
      <c r="E17" s="23"/>
      <c r="F17" s="23"/>
      <c r="G17" s="23"/>
      <c r="H17" s="23"/>
      <c r="I17" s="23"/>
    </row>
    <row r="18" spans="1:14" x14ac:dyDescent="0.2">
      <c r="A18" s="42" t="s">
        <v>99</v>
      </c>
    </row>
    <row r="22" spans="1:14" x14ac:dyDescent="0.2">
      <c r="N22" s="16"/>
    </row>
  </sheetData>
  <mergeCells count="6">
    <mergeCell ref="A4:A5"/>
    <mergeCell ref="G4:G5"/>
    <mergeCell ref="L4:L5"/>
    <mergeCell ref="M4:M5"/>
    <mergeCell ref="B4:F4"/>
    <mergeCell ref="H4:K4"/>
  </mergeCells>
  <pageMargins left="0.7" right="0.7" top="0.75" bottom="0.75" header="0.3" footer="0.3"/>
  <pageSetup paperSize="9" orientation="portrait" r:id="rId1"/>
  <ignoredErrors>
    <ignoredError sqref="B15 H15 E15:G15 K15 J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10.3.1</vt:lpstr>
      <vt:lpstr>10.3.2</vt:lpstr>
      <vt:lpstr>10.3.3</vt:lpstr>
      <vt:lpstr>10.3.4</vt:lpstr>
      <vt:lpstr>10.3.5</vt:lpstr>
      <vt:lpstr>10.3.6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2024-01-09T21:20:07Z</dcterms:modified>
</cp:coreProperties>
</file>