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A3BD42BF-908B-4A8B-9119-393DB7DA6671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</externalReferences>
  <definedNames>
    <definedName name="_xlnm._FilterDatabase" localSheetId="13" hidden="1">' 1.1.10'!$A$7:$H$66</definedName>
    <definedName name="_xlnm._FilterDatabase" localSheetId="14" hidden="1">' 1.1.11'!$A$7:$M$66</definedName>
    <definedName name="_xlnm._FilterDatabase" localSheetId="1" hidden="1">'1.1.2'!$A$7:$C$34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7" l="1"/>
  <c r="C14" i="19" l="1"/>
  <c r="M71" i="27"/>
  <c r="C73" i="27"/>
  <c r="D73" i="27"/>
  <c r="E73" i="27"/>
  <c r="F73" i="27"/>
  <c r="G73" i="27"/>
  <c r="H73" i="27"/>
  <c r="I73" i="27"/>
  <c r="J73" i="27"/>
  <c r="K73" i="27"/>
  <c r="L73" i="27"/>
  <c r="B73" i="27"/>
  <c r="G71" i="26"/>
  <c r="C73" i="26"/>
  <c r="D73" i="26"/>
  <c r="E73" i="26"/>
  <c r="F73" i="26"/>
  <c r="H73" i="26"/>
  <c r="B73" i="26"/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C38" i="31" l="1"/>
  <c r="B38" i="31"/>
  <c r="C35" i="31" s="1"/>
  <c r="C30" i="1"/>
  <c r="C36" i="31" l="1"/>
  <c r="D15" i="20" l="1"/>
  <c r="M70" i="27" l="1"/>
  <c r="G69" i="26"/>
  <c r="G70" i="26"/>
  <c r="B22" i="4" l="1"/>
  <c r="M68" i="27" l="1"/>
  <c r="G68" i="26"/>
  <c r="M67" i="27" l="1"/>
  <c r="G67" i="26"/>
  <c r="B10" i="4" l="1"/>
  <c r="M65" i="27" l="1"/>
  <c r="G65" i="26"/>
  <c r="M69" i="27" l="1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E12" i="37" l="1"/>
  <c r="D12" i="37"/>
  <c r="H7" i="37" s="1"/>
  <c r="C12" i="37"/>
  <c r="B12" i="37"/>
  <c r="C13" i="36"/>
  <c r="B13" i="36"/>
  <c r="G7" i="37" l="1"/>
  <c r="G12" i="37" s="1"/>
  <c r="H10" i="37"/>
  <c r="D11" i="36"/>
  <c r="D12" i="36"/>
  <c r="D9" i="36"/>
  <c r="D10" i="36"/>
  <c r="E11" i="36"/>
  <c r="E12" i="36"/>
  <c r="E9" i="36"/>
  <c r="E10" i="36"/>
  <c r="I10" i="37"/>
  <c r="I7" i="37"/>
  <c r="G9" i="37"/>
  <c r="I9" i="37"/>
  <c r="K12" i="37"/>
  <c r="J12" i="37"/>
  <c r="H9" i="37"/>
  <c r="F10" i="37"/>
  <c r="G10" i="37"/>
  <c r="F8" i="37"/>
  <c r="F12" i="37" s="1"/>
  <c r="F9" i="37"/>
  <c r="H8" i="37"/>
  <c r="I8" i="37"/>
  <c r="I12" i="37" l="1"/>
  <c r="H12" i="37"/>
  <c r="E13" i="36"/>
  <c r="D13" i="36"/>
  <c r="M64" i="27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6" i="27"/>
  <c r="G66" i="26"/>
  <c r="G7" i="4" l="1"/>
  <c r="G61" i="26" l="1"/>
  <c r="G60" i="26" l="1"/>
  <c r="C24" i="1"/>
  <c r="M59" i="27"/>
  <c r="G59" i="26"/>
  <c r="B41" i="20" l="1"/>
  <c r="C8" i="3" l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M73" i="27" l="1"/>
  <c r="G73" i="26"/>
  <c r="D13" i="25"/>
  <c r="D11" i="25"/>
  <c r="D11" i="3"/>
  <c r="D13" i="3"/>
  <c r="C7" i="31"/>
  <c r="C17" i="31"/>
  <c r="F15" i="25"/>
  <c r="F13" i="25"/>
  <c r="C15" i="3"/>
  <c r="D8" i="3" s="1"/>
  <c r="G40" i="7"/>
  <c r="D9" i="25"/>
  <c r="M41" i="14"/>
  <c r="M40" i="10"/>
  <c r="G40" i="11"/>
  <c r="M40" i="9"/>
  <c r="D10" i="3"/>
  <c r="D12" i="3"/>
  <c r="C16" i="31"/>
  <c r="C15" i="31"/>
  <c r="D15" i="25"/>
  <c r="C10" i="31"/>
  <c r="C11" i="31"/>
  <c r="G10" i="4"/>
  <c r="E11" i="4" s="1"/>
  <c r="M22" i="4"/>
  <c r="E23" i="4" s="1"/>
  <c r="D11" i="1"/>
  <c r="D14" i="1"/>
  <c r="D12" i="1"/>
  <c r="D15" i="1"/>
  <c r="D13" i="19"/>
  <c r="D41" i="16"/>
  <c r="C42" i="16" s="1"/>
  <c r="D41" i="15"/>
  <c r="C42" i="15" s="1"/>
  <c r="G40" i="29"/>
  <c r="D41" i="29" s="1"/>
  <c r="C28" i="31"/>
  <c r="C20" i="31"/>
  <c r="C21" i="31"/>
  <c r="C12" i="31"/>
  <c r="C23" i="31"/>
  <c r="C9" i="31"/>
  <c r="C14" i="31"/>
  <c r="C8" i="31"/>
  <c r="C25" i="31"/>
  <c r="C32" i="31"/>
  <c r="C19" i="31"/>
  <c r="C27" i="31"/>
  <c r="C26" i="31"/>
  <c r="D41" i="21"/>
  <c r="B42" i="21" s="1"/>
  <c r="G41" i="12"/>
  <c r="C22" i="31"/>
  <c r="C34" i="31"/>
  <c r="C30" i="31"/>
  <c r="C31" i="31"/>
  <c r="C24" i="31"/>
  <c r="C13" i="31"/>
  <c r="C33" i="31"/>
  <c r="C18" i="31"/>
  <c r="C29" i="31"/>
  <c r="C17" i="1"/>
  <c r="D41" i="20"/>
  <c r="E41" i="29" l="1"/>
  <c r="C41" i="29"/>
  <c r="F41" i="29"/>
  <c r="D23" i="4"/>
  <c r="L23" i="4"/>
  <c r="J23" i="4"/>
  <c r="I23" i="4"/>
  <c r="G23" i="4"/>
  <c r="K23" i="4"/>
  <c r="H23" i="4"/>
  <c r="F23" i="4"/>
  <c r="D11" i="4"/>
  <c r="M23" i="4"/>
  <c r="B11" i="4"/>
  <c r="G11" i="4"/>
  <c r="H11" i="4"/>
  <c r="F11" i="4"/>
  <c r="C11" i="4"/>
  <c r="B41" i="29"/>
  <c r="B14" i="19"/>
  <c r="D6" i="3"/>
  <c r="C42" i="20"/>
  <c r="B42" i="20"/>
  <c r="F17" i="25"/>
  <c r="D17" i="25"/>
  <c r="C42" i="21"/>
  <c r="D42" i="21" s="1"/>
  <c r="B42" i="16"/>
  <c r="D42" i="16" s="1"/>
  <c r="B42" i="15"/>
  <c r="D42" i="15" s="1"/>
  <c r="C34" i="1"/>
  <c r="D32" i="1" s="1"/>
  <c r="D30" i="1"/>
  <c r="D24" i="1"/>
  <c r="D10" i="1" l="1"/>
  <c r="D42" i="20"/>
  <c r="D17" i="1"/>
  <c r="D34" i="1" l="1"/>
</calcChain>
</file>

<file path=xl/sharedStrings.xml><?xml version="1.0" encoding="utf-8"?>
<sst xmlns="http://schemas.openxmlformats.org/spreadsheetml/2006/main" count="1090" uniqueCount="281">
  <si>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</si>
  <si>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</si>
  <si>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</si>
  <si>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</si>
  <si>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</si>
  <si>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</si>
  <si>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</si>
  <si>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</si>
  <si>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</si>
  <si>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</si>
  <si>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</si>
  <si>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</si>
  <si>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</si>
  <si>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</si>
  <si>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</si>
  <si>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</si>
  <si>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</si>
  <si>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</si>
  <si>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</si>
  <si>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</si>
  <si>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</si>
  <si>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</si>
  <si>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</si>
  <si>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</si>
  <si>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</si>
  <si>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</si>
  <si>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</si>
  <si>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</si>
  <si>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</si>
  <si>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</si>
  <si>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</si>
  <si>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</si>
  <si>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</si>
  <si>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</si>
  <si>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</si>
  <si>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</si>
  <si>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</si>
  <si>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</si>
  <si>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</si>
  <si>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</si>
  <si>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</si>
  <si>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</si>
  <si>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</si>
  <si>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</si>
  <si>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</si>
  <si>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</si>
  <si>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</si>
  <si>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</si>
  <si>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</si>
  <si>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</si>
  <si>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</si>
  <si>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</si>
  <si>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</si>
  <si>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</si>
  <si>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</si>
  <si>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</si>
  <si>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</si>
  <si>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</si>
  <si>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</si>
  <si>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</si>
  <si>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</si>
  <si>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</si>
  <si>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</si>
  <si>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</si>
  <si>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</si>
  <si>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</si>
  <si>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</si>
  <si>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</si>
  <si>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</si>
  <si>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</si>
  <si>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</si>
  <si>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</si>
  <si>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</si>
  <si>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</si>
  <si>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</si>
  <si>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</si>
  <si>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</si>
  <si>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</si>
  <si>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</si>
  <si>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</si>
  <si>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</si>
  <si>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</si>
  <si>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</si>
  <si>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</si>
  <si>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</si>
  <si>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</si>
  <si>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</si>
  <si>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</si>
  <si>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</si>
  <si>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</si>
  <si>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</si>
  <si>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</si>
  <si>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</si>
  <si>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</si>
  <si>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</si>
  <si>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</si>
  <si>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</si>
  <si>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</si>
  <si>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</si>
  <si>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</si>
  <si>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</si>
  <si>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</si>
  <si>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</si>
  <si>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</si>
  <si>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</si>
  <si>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</si>
  <si>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</si>
  <si>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</si>
  <si>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</si>
  <si>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</si>
  <si>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</si>
  <si>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</si>
  <si>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</si>
  <si>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</si>
  <si>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</si>
  <si>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</si>
  <si>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</si>
  <si>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</si>
  <si>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</si>
  <si>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</si>
  <si>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</si>
  <si>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</si>
  <si>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</si>
  <si>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</si>
  <si>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</si>
  <si>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</si>
  <si>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</si>
  <si>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</si>
  <si>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</si>
  <si>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</si>
  <si>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</si>
  <si>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</si>
  <si>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</si>
  <si>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</si>
  <si>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</si>
  <si>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</si>
  <si>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</si>
  <si>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</si>
  <si>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</si>
  <si>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</si>
  <si>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</si>
  <si>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</si>
  <si>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</si>
  <si>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</si>
  <si>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</si>
  <si>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</si>
  <si>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</si>
  <si>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</si>
  <si>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</si>
  <si>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</si>
  <si>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</si>
  <si>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</si>
  <si>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</si>
  <si>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</si>
  <si>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</si>
  <si>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</si>
  <si>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</si>
  <si>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</si>
  <si>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</si>
  <si>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</si>
  <si>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</si>
  <si>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</si>
  <si>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</si>
  <si>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</si>
  <si>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</si>
  <si>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</si>
  <si>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</si>
  <si>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</si>
  <si>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</si>
  <si>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</si>
  <si>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</si>
  <si>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</si>
  <si>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</si>
  <si>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</si>
  <si>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</si>
  <si>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</si>
  <si>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</si>
  <si>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</si>
  <si>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</si>
  <si>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</si>
  <si>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</si>
  <si>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</si>
  <si>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</si>
  <si>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</si>
  <si>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</si>
  <si>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</si>
  <si>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</si>
  <si>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</si>
  <si>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</si>
  <si>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</si>
  <si>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</si>
  <si>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</si>
  <si>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</si>
  <si>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</si>
  <si>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</si>
  <si>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</si>
  <si>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</si>
  <si>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</si>
  <si>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</si>
  <si>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</si>
  <si>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</si>
  <si>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</si>
  <si>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</si>
  <si>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</si>
  <si>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</si>
  <si>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</si>
  <si>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</si>
  <si>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</si>
  <si>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</si>
  <si>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</si>
  <si>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</si>
  <si>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</si>
  <si>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</si>
  <si>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</si>
  <si>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</si>
  <si>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</si>
  <si>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</si>
  <si>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</si>
  <si>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</si>
  <si>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</si>
  <si>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</si>
  <si>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</si>
  <si>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</si>
  <si>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</si>
  <si>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</si>
  <si>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</si>
  <si>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</si>
  <si>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</si>
  <si>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</si>
  <si>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</si>
  <si>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</si>
  <si>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</si>
  <si>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</si>
  <si>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</si>
  <si>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</si>
  <si>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</si>
  <si>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</si>
  <si>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</si>
  <si>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</si>
  <si>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</si>
  <si>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</si>
  <si>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</si>
  <si>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</si>
  <si>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</si>
  <si>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</si>
  <si>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</si>
  <si>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</si>
  <si>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</si>
  <si>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</si>
  <si>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</si>
  <si>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</si>
  <si>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</si>
  <si>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</si>
  <si>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</si>
  <si>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</si>
  <si>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</si>
  <si>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</si>
  <si>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</si>
  <si>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</si>
  <si>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</si>
  <si>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</si>
  <si>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</si>
  <si>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</si>
  <si>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</si>
  <si>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</si>
  <si>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</si>
  <si>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</si>
  <si>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</si>
  <si>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</si>
  <si>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</si>
  <si>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</si>
  <si>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</si>
  <si>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</si>
  <si>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</si>
  <si>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</si>
  <si>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</si>
  <si>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</si>
  <si>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</si>
  <si>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Híbrido</t>
  </si>
  <si>
    <t>Caja Seca</t>
  </si>
  <si>
    <t>Plataforma Encortinada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</si>
</sst>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/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1" applyFill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/>
    <xf numFmtId="3" fontId="7" fillId="0" borderId="0" xfId="0" applyNumberFormat="1" applyFont="1" applyAlignment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0" fontId="6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7" fillId="4" borderId="0" xfId="0" applyNumberFormat="1" applyFont="1" applyFill="1"/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0" fontId="9" fillId="5" borderId="0" xfId="2" applyFont="1" applyFill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164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0" fontId="5" fillId="6" borderId="0" xfId="1" applyFont="1" applyFill="1" applyBorder="1"/>
    <xf numFmtId="3" fontId="3" fillId="6" borderId="0" xfId="1" applyNumberFormat="1" applyFill="1" applyBorder="1" applyAlignment="1">
      <alignment horizontal="center"/>
    </xf>
    <xf numFmtId="0" fontId="9" fillId="5" borderId="0" xfId="2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0" fontId="3" fillId="6" borderId="0" xfId="1" applyFill="1"/>
    <xf numFmtId="3" fontId="9" fillId="5" borderId="3" xfId="2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3" fontId="3" fillId="6" borderId="0" xfId="1" applyNumberFormat="1" applyFill="1" applyAlignment="1">
      <alignment horizontal="center"/>
    </xf>
    <xf numFmtId="0" fontId="9" fillId="5" borderId="0" xfId="2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0" fontId="3" fillId="6" borderId="0" xfId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5" borderId="0" xfId="2" applyFont="1" applyFill="1" applyAlignment="1">
      <alignment vertical="center"/>
    </xf>
    <xf numFmtId="1" fontId="9" fillId="5" borderId="0" xfId="2" applyNumberFormat="1" applyFont="1" applyFill="1" applyAlignment="1">
      <alignment horizontal="center" vertical="center"/>
    </xf>
    <xf numFmtId="16" fontId="5" fillId="6" borderId="0" xfId="1" applyNumberFormat="1" applyFont="1" applyFill="1" applyAlignment="1">
      <alignment horizontal="center"/>
    </xf>
    <xf numFmtId="164" fontId="3" fillId="6" borderId="0" xfId="1" applyNumberForma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164" fontId="5" fillId="6" borderId="0" xfId="1" applyNumberFormat="1" applyFont="1" applyFill="1" applyAlignment="1">
      <alignment horizontal="center"/>
    </xf>
    <xf numFmtId="166" fontId="3" fillId="6" borderId="0" xfId="1" applyNumberFormat="1" applyFill="1" applyBorder="1" applyAlignment="1">
      <alignment horizontal="center"/>
    </xf>
    <xf numFmtId="164" fontId="7" fillId="0" borderId="0" xfId="0" applyNumberFormat="1" applyFont="1"/>
    <xf numFmtId="3" fontId="5" fillId="6" borderId="0" xfId="1" applyNumberFormat="1" applyFont="1" applyFill="1" applyBorder="1" applyAlignment="1">
      <alignment horizontal="center"/>
    </xf>
    <xf numFmtId="3" fontId="6" fillId="6" borderId="0" xfId="1" applyNumberFormat="1" applyFont="1" applyFill="1" applyBorder="1" applyAlignment="1">
      <alignment horizontal="center"/>
    </xf>
    <xf numFmtId="3" fontId="6" fillId="6" borderId="0" xfId="0" applyNumberFormat="1" applyFont="1" applyFill="1" applyAlignment="1">
      <alignment horizontal="center"/>
    </xf>
    <xf numFmtId="2" fontId="7" fillId="0" borderId="0" xfId="0" applyNumberFormat="1" applyFont="1"/>
    <xf numFmtId="1" fontId="4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164" fontId="4" fillId="0" borderId="0" xfId="0" applyNumberFormat="1" applyFont="1"/>
    <xf numFmtId="166" fontId="7" fillId="0" borderId="0" xfId="0" applyNumberFormat="1" applyFont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" fontId="9" fillId="5" borderId="2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5" borderId="0" xfId="2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</cellXfs>
  <cellStyles count="8">
    <cellStyle name="40% - Énfasis3" xfId="1" builtinId="39"/>
    <cellStyle name="Énfasis3" xfId="2" builtinId="37"/>
    <cellStyle name="Millares 2" xfId="3" xr:uid="{00000000-0005-0000-0000-000002000000}"/>
    <cellStyle name="Millares 2 2" xfId="7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2023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1684667541557306"/>
                  <c:y val="-1.0719962088072325E-2"/>
                </c:manualLayout>
              </c:layout>
              <c:tx>
                <c:rich>
                  <a:bodyPr/>
                  <a:lstStyle/>
                  <a:p>
                    <a:fld id="{851350F4-364E-46E5-90D3-42721B8A8B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78-4BDC-8EC9-7AB1E27BEE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1BFC63-B0B0-43F1-BFD1-CDADA8A382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B78-4BDC-8EC9-7AB1E27B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8-4BDC-8EC9-7AB1E27B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50.378513440361708</c:v>
                </c:pt>
                <c:pt idx="1">
                  <c:v>49.579892501131823</c:v>
                </c:pt>
                <c:pt idx="2">
                  <c:v>4.1594058506472978E-2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67497812773403"/>
          <c:y val="0.45312773403324585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2023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11054</c:v>
                </c:pt>
                <c:pt idx="1">
                  <c:v>14820</c:v>
                </c:pt>
                <c:pt idx="2">
                  <c:v>1365</c:v>
                </c:pt>
                <c:pt idx="3">
                  <c:v>1225</c:v>
                </c:pt>
                <c:pt idx="4">
                  <c:v>4684</c:v>
                </c:pt>
                <c:pt idx="5">
                  <c:v>19028</c:v>
                </c:pt>
                <c:pt idx="6">
                  <c:v>135134</c:v>
                </c:pt>
                <c:pt idx="7">
                  <c:v>18271</c:v>
                </c:pt>
                <c:pt idx="8">
                  <c:v>7105</c:v>
                </c:pt>
                <c:pt idx="9">
                  <c:v>7530</c:v>
                </c:pt>
                <c:pt idx="10">
                  <c:v>37494</c:v>
                </c:pt>
                <c:pt idx="11">
                  <c:v>40448</c:v>
                </c:pt>
                <c:pt idx="12">
                  <c:v>5637</c:v>
                </c:pt>
                <c:pt idx="13">
                  <c:v>21311</c:v>
                </c:pt>
                <c:pt idx="14">
                  <c:v>48035</c:v>
                </c:pt>
                <c:pt idx="15">
                  <c:v>15458</c:v>
                </c:pt>
                <c:pt idx="16">
                  <c:v>5516</c:v>
                </c:pt>
                <c:pt idx="17">
                  <c:v>1216</c:v>
                </c:pt>
                <c:pt idx="18">
                  <c:v>67154</c:v>
                </c:pt>
                <c:pt idx="19">
                  <c:v>3203</c:v>
                </c:pt>
                <c:pt idx="20">
                  <c:v>18364</c:v>
                </c:pt>
                <c:pt idx="21">
                  <c:v>15311</c:v>
                </c:pt>
                <c:pt idx="22">
                  <c:v>1179</c:v>
                </c:pt>
                <c:pt idx="23">
                  <c:v>13220</c:v>
                </c:pt>
                <c:pt idx="24">
                  <c:v>12062</c:v>
                </c:pt>
                <c:pt idx="25">
                  <c:v>11557</c:v>
                </c:pt>
                <c:pt idx="26">
                  <c:v>4993</c:v>
                </c:pt>
                <c:pt idx="27">
                  <c:v>31199</c:v>
                </c:pt>
                <c:pt idx="28">
                  <c:v>2709</c:v>
                </c:pt>
                <c:pt idx="29">
                  <c:v>22442</c:v>
                </c:pt>
                <c:pt idx="30">
                  <c:v>5148</c:v>
                </c:pt>
                <c:pt idx="31">
                  <c:v>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767</c:v>
                </c:pt>
                <c:pt idx="1">
                  <c:v>1056</c:v>
                </c:pt>
                <c:pt idx="2">
                  <c:v>75</c:v>
                </c:pt>
                <c:pt idx="3">
                  <c:v>69</c:v>
                </c:pt>
                <c:pt idx="4">
                  <c:v>133</c:v>
                </c:pt>
                <c:pt idx="5">
                  <c:v>291</c:v>
                </c:pt>
                <c:pt idx="6">
                  <c:v>24065</c:v>
                </c:pt>
                <c:pt idx="7">
                  <c:v>1456</c:v>
                </c:pt>
                <c:pt idx="8">
                  <c:v>483</c:v>
                </c:pt>
                <c:pt idx="9">
                  <c:v>149</c:v>
                </c:pt>
                <c:pt idx="10">
                  <c:v>5366</c:v>
                </c:pt>
                <c:pt idx="11">
                  <c:v>1511</c:v>
                </c:pt>
                <c:pt idx="12">
                  <c:v>196</c:v>
                </c:pt>
                <c:pt idx="13">
                  <c:v>955</c:v>
                </c:pt>
                <c:pt idx="14">
                  <c:v>2222</c:v>
                </c:pt>
                <c:pt idx="15">
                  <c:v>376</c:v>
                </c:pt>
                <c:pt idx="16">
                  <c:v>719</c:v>
                </c:pt>
                <c:pt idx="17">
                  <c:v>28</c:v>
                </c:pt>
                <c:pt idx="18">
                  <c:v>3851</c:v>
                </c:pt>
                <c:pt idx="19">
                  <c:v>98</c:v>
                </c:pt>
                <c:pt idx="20">
                  <c:v>1134</c:v>
                </c:pt>
                <c:pt idx="21">
                  <c:v>2055</c:v>
                </c:pt>
                <c:pt idx="22">
                  <c:v>112</c:v>
                </c:pt>
                <c:pt idx="23">
                  <c:v>1095</c:v>
                </c:pt>
                <c:pt idx="24">
                  <c:v>562</c:v>
                </c:pt>
                <c:pt idx="25">
                  <c:v>176</c:v>
                </c:pt>
                <c:pt idx="26">
                  <c:v>237</c:v>
                </c:pt>
                <c:pt idx="27">
                  <c:v>3163</c:v>
                </c:pt>
                <c:pt idx="28">
                  <c:v>228</c:v>
                </c:pt>
                <c:pt idx="29">
                  <c:v>845</c:v>
                </c:pt>
                <c:pt idx="30">
                  <c:v>219</c:v>
                </c:pt>
                <c:pt idx="3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342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46</c:v>
                </c:pt>
                <c:pt idx="5">
                  <c:v>75</c:v>
                </c:pt>
                <c:pt idx="6">
                  <c:v>1795</c:v>
                </c:pt>
                <c:pt idx="7">
                  <c:v>125</c:v>
                </c:pt>
                <c:pt idx="8">
                  <c:v>8</c:v>
                </c:pt>
                <c:pt idx="9">
                  <c:v>60</c:v>
                </c:pt>
                <c:pt idx="10">
                  <c:v>112</c:v>
                </c:pt>
                <c:pt idx="11">
                  <c:v>142</c:v>
                </c:pt>
                <c:pt idx="12">
                  <c:v>30</c:v>
                </c:pt>
                <c:pt idx="13">
                  <c:v>151</c:v>
                </c:pt>
                <c:pt idx="14">
                  <c:v>252</c:v>
                </c:pt>
                <c:pt idx="15">
                  <c:v>75</c:v>
                </c:pt>
                <c:pt idx="16">
                  <c:v>20</c:v>
                </c:pt>
                <c:pt idx="17">
                  <c:v>2</c:v>
                </c:pt>
                <c:pt idx="18">
                  <c:v>744</c:v>
                </c:pt>
                <c:pt idx="19">
                  <c:v>14</c:v>
                </c:pt>
                <c:pt idx="20">
                  <c:v>81</c:v>
                </c:pt>
                <c:pt idx="21">
                  <c:v>234</c:v>
                </c:pt>
                <c:pt idx="22">
                  <c:v>1</c:v>
                </c:pt>
                <c:pt idx="23">
                  <c:v>95</c:v>
                </c:pt>
                <c:pt idx="24">
                  <c:v>38</c:v>
                </c:pt>
                <c:pt idx="25">
                  <c:v>13</c:v>
                </c:pt>
                <c:pt idx="26">
                  <c:v>13</c:v>
                </c:pt>
                <c:pt idx="27">
                  <c:v>56</c:v>
                </c:pt>
                <c:pt idx="28">
                  <c:v>4</c:v>
                </c:pt>
                <c:pt idx="29">
                  <c:v>96</c:v>
                </c:pt>
                <c:pt idx="30">
                  <c:v>28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175</c:v>
                </c:pt>
                <c:pt idx="7">
                  <c:v>405</c:v>
                </c:pt>
                <c:pt idx="8">
                  <c:v>6</c:v>
                </c:pt>
                <c:pt idx="9">
                  <c:v>17</c:v>
                </c:pt>
                <c:pt idx="10">
                  <c:v>38</c:v>
                </c:pt>
                <c:pt idx="11">
                  <c:v>83</c:v>
                </c:pt>
                <c:pt idx="12">
                  <c:v>2</c:v>
                </c:pt>
                <c:pt idx="13">
                  <c:v>7</c:v>
                </c:pt>
                <c:pt idx="14">
                  <c:v>32</c:v>
                </c:pt>
                <c:pt idx="15">
                  <c:v>7</c:v>
                </c:pt>
                <c:pt idx="16">
                  <c:v>12</c:v>
                </c:pt>
                <c:pt idx="17">
                  <c:v>1</c:v>
                </c:pt>
                <c:pt idx="18">
                  <c:v>4547</c:v>
                </c:pt>
                <c:pt idx="19">
                  <c:v>0</c:v>
                </c:pt>
                <c:pt idx="20">
                  <c:v>41</c:v>
                </c:pt>
                <c:pt idx="21">
                  <c:v>223</c:v>
                </c:pt>
                <c:pt idx="22">
                  <c:v>0</c:v>
                </c:pt>
                <c:pt idx="23">
                  <c:v>95</c:v>
                </c:pt>
                <c:pt idx="24">
                  <c:v>2</c:v>
                </c:pt>
                <c:pt idx="25">
                  <c:v>4</c:v>
                </c:pt>
                <c:pt idx="26">
                  <c:v>16</c:v>
                </c:pt>
                <c:pt idx="27">
                  <c:v>83</c:v>
                </c:pt>
                <c:pt idx="28">
                  <c:v>3</c:v>
                </c:pt>
                <c:pt idx="29">
                  <c:v>15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29824"/>
        <c:axId val="440135312"/>
      </c:barChart>
      <c:catAx>
        <c:axId val="44012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5312"/>
        <c:crosses val="autoZero"/>
        <c:auto val="1"/>
        <c:lblAlgn val="ctr"/>
        <c:lblOffset val="100"/>
        <c:noMultiLvlLbl val="0"/>
      </c:catAx>
      <c:valAx>
        <c:axId val="440135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2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 i="0" baseline="0">
                <a:effectLst/>
              </a:rPr>
              <a:t>Distribución del Parque Vehicular Motriz del Autotransporte de Carga por Tipo de Combustible 2022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461111111111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012510936132983"/>
          <c:y val="0.25041666666666673"/>
          <c:w val="0.41641666666666666"/>
          <c:h val="0.69402777777777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F-4992-BA9D-FC8DE6DE2D4D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0F-4992-BA9D-FC8DE6DE2D4D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F-4992-BA9D-FC8DE6DE2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F-4992-BA9D-FC8DE6DE2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F-4992-BA9D-FC8DE6DE2D4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F6217E-5E52-4505-B23B-E40622905B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0F-4992-BA9D-FC8DE6DE2D4D}"/>
                </c:ext>
              </c:extLst>
            </c:dLbl>
            <c:dLbl>
              <c:idx val="1"/>
              <c:layout>
                <c:manualLayout>
                  <c:x val="-5.8694225721784773E-2"/>
                  <c:y val="4.2466827063283759E-2"/>
                </c:manualLayout>
              </c:layout>
              <c:tx>
                <c:rich>
                  <a:bodyPr/>
                  <a:lstStyle/>
                  <a:p>
                    <a:fld id="{45420088-5471-414A-8224-7CAA79AD2B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80F-4992-BA9D-FC8DE6DE2D4D}"/>
                </c:ext>
              </c:extLst>
            </c:dLbl>
            <c:dLbl>
              <c:idx val="2"/>
              <c:layout>
                <c:manualLayout>
                  <c:x val="-5.6050962379702585E-2"/>
                  <c:y val="-8.2039224263633706E-3"/>
                </c:manualLayout>
              </c:layout>
              <c:tx>
                <c:rich>
                  <a:bodyPr/>
                  <a:lstStyle/>
                  <a:p>
                    <a:fld id="{8846B489-9E37-48BD-A86F-10CEB8FD2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0F-4992-BA9D-FC8DE6DE2D4D}"/>
                </c:ext>
              </c:extLst>
            </c:dLbl>
            <c:dLbl>
              <c:idx val="3"/>
              <c:layout>
                <c:manualLayout>
                  <c:x val="9.2802274715660493E-2"/>
                  <c:y val="-2.0145815106445048E-2"/>
                </c:manualLayout>
              </c:layout>
              <c:tx>
                <c:rich>
                  <a:bodyPr/>
                  <a:lstStyle/>
                  <a:p>
                    <a:fld id="{CADF4227-5421-4D16-AC8E-CD4333BFE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0F-4992-BA9D-FC8DE6DE2D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F-4992-BA9D-FC8DE6DE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'1.1.5'!$B$5:$F$5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Híbrido</c:v>
                </c:pt>
              </c:strCache>
            </c:strRef>
          </c:cat>
          <c:val>
            <c:numRef>
              <c:f>'1.1.5'!$B$41:$F$41</c:f>
              <c:numCache>
                <c:formatCode>0.0</c:formatCode>
                <c:ptCount val="5"/>
                <c:pt idx="0">
                  <c:v>90.410907866146445</c:v>
                </c:pt>
                <c:pt idx="1">
                  <c:v>8.012047654105352</c:v>
                </c:pt>
                <c:pt idx="2">
                  <c:v>0.69776245078256105</c:v>
                </c:pt>
                <c:pt idx="3">
                  <c:v>0.87212854805201778</c:v>
                </c:pt>
                <c:pt idx="4">
                  <c:v>7.1534809136187373E-3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992-BA9D-FC8DE6DE2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46994750656169"/>
          <c:y val="0.41349846894138231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2023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1677</c:v>
                </c:pt>
                <c:pt idx="1">
                  <c:v>1910</c:v>
                </c:pt>
                <c:pt idx="2">
                  <c:v>123</c:v>
                </c:pt>
                <c:pt idx="3">
                  <c:v>229</c:v>
                </c:pt>
                <c:pt idx="4">
                  <c:v>780</c:v>
                </c:pt>
                <c:pt idx="5">
                  <c:v>1418</c:v>
                </c:pt>
                <c:pt idx="6">
                  <c:v>52785</c:v>
                </c:pt>
                <c:pt idx="7">
                  <c:v>3179</c:v>
                </c:pt>
                <c:pt idx="8">
                  <c:v>916</c:v>
                </c:pt>
                <c:pt idx="9">
                  <c:v>474</c:v>
                </c:pt>
                <c:pt idx="10">
                  <c:v>11722</c:v>
                </c:pt>
                <c:pt idx="11">
                  <c:v>5597</c:v>
                </c:pt>
                <c:pt idx="12">
                  <c:v>863</c:v>
                </c:pt>
                <c:pt idx="13">
                  <c:v>2802</c:v>
                </c:pt>
                <c:pt idx="14">
                  <c:v>7732</c:v>
                </c:pt>
                <c:pt idx="15">
                  <c:v>1551</c:v>
                </c:pt>
                <c:pt idx="16">
                  <c:v>1921</c:v>
                </c:pt>
                <c:pt idx="17">
                  <c:v>91</c:v>
                </c:pt>
                <c:pt idx="18">
                  <c:v>13451</c:v>
                </c:pt>
                <c:pt idx="19">
                  <c:v>646</c:v>
                </c:pt>
                <c:pt idx="20">
                  <c:v>3855</c:v>
                </c:pt>
                <c:pt idx="21">
                  <c:v>3704</c:v>
                </c:pt>
                <c:pt idx="22">
                  <c:v>284</c:v>
                </c:pt>
                <c:pt idx="23">
                  <c:v>2137</c:v>
                </c:pt>
                <c:pt idx="24">
                  <c:v>1270</c:v>
                </c:pt>
                <c:pt idx="25">
                  <c:v>869</c:v>
                </c:pt>
                <c:pt idx="26">
                  <c:v>852</c:v>
                </c:pt>
                <c:pt idx="27">
                  <c:v>4999</c:v>
                </c:pt>
                <c:pt idx="28">
                  <c:v>603</c:v>
                </c:pt>
                <c:pt idx="29">
                  <c:v>2420</c:v>
                </c:pt>
                <c:pt idx="30">
                  <c:v>827</c:v>
                </c:pt>
                <c:pt idx="31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1843</c:v>
                </c:pt>
                <c:pt idx="1">
                  <c:v>712</c:v>
                </c:pt>
                <c:pt idx="2">
                  <c:v>198</c:v>
                </c:pt>
                <c:pt idx="3">
                  <c:v>281</c:v>
                </c:pt>
                <c:pt idx="4">
                  <c:v>954</c:v>
                </c:pt>
                <c:pt idx="5">
                  <c:v>788</c:v>
                </c:pt>
                <c:pt idx="6">
                  <c:v>28901</c:v>
                </c:pt>
                <c:pt idx="7">
                  <c:v>1429</c:v>
                </c:pt>
                <c:pt idx="8">
                  <c:v>706</c:v>
                </c:pt>
                <c:pt idx="9">
                  <c:v>541</c:v>
                </c:pt>
                <c:pt idx="10">
                  <c:v>7517</c:v>
                </c:pt>
                <c:pt idx="11">
                  <c:v>8663</c:v>
                </c:pt>
                <c:pt idx="12">
                  <c:v>898</c:v>
                </c:pt>
                <c:pt idx="13">
                  <c:v>4509</c:v>
                </c:pt>
                <c:pt idx="14">
                  <c:v>9633</c:v>
                </c:pt>
                <c:pt idx="15">
                  <c:v>3162</c:v>
                </c:pt>
                <c:pt idx="16">
                  <c:v>1491</c:v>
                </c:pt>
                <c:pt idx="17">
                  <c:v>590</c:v>
                </c:pt>
                <c:pt idx="18">
                  <c:v>5824</c:v>
                </c:pt>
                <c:pt idx="19">
                  <c:v>614</c:v>
                </c:pt>
                <c:pt idx="20">
                  <c:v>5200</c:v>
                </c:pt>
                <c:pt idx="21">
                  <c:v>2278</c:v>
                </c:pt>
                <c:pt idx="22">
                  <c:v>213</c:v>
                </c:pt>
                <c:pt idx="23">
                  <c:v>2137</c:v>
                </c:pt>
                <c:pt idx="24">
                  <c:v>2141</c:v>
                </c:pt>
                <c:pt idx="25">
                  <c:v>827</c:v>
                </c:pt>
                <c:pt idx="26">
                  <c:v>884</c:v>
                </c:pt>
                <c:pt idx="27">
                  <c:v>2277</c:v>
                </c:pt>
                <c:pt idx="28">
                  <c:v>680</c:v>
                </c:pt>
                <c:pt idx="29">
                  <c:v>3306</c:v>
                </c:pt>
                <c:pt idx="30">
                  <c:v>1289</c:v>
                </c:pt>
                <c:pt idx="31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113</c:v>
                </c:pt>
                <c:pt idx="1">
                  <c:v>145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100</c:v>
                </c:pt>
                <c:pt idx="6">
                  <c:v>1104</c:v>
                </c:pt>
                <c:pt idx="7">
                  <c:v>84</c:v>
                </c:pt>
                <c:pt idx="8">
                  <c:v>51</c:v>
                </c:pt>
                <c:pt idx="9">
                  <c:v>41</c:v>
                </c:pt>
                <c:pt idx="10">
                  <c:v>286</c:v>
                </c:pt>
                <c:pt idx="11">
                  <c:v>216</c:v>
                </c:pt>
                <c:pt idx="12">
                  <c:v>38</c:v>
                </c:pt>
                <c:pt idx="13">
                  <c:v>100</c:v>
                </c:pt>
                <c:pt idx="14">
                  <c:v>362</c:v>
                </c:pt>
                <c:pt idx="15">
                  <c:v>82</c:v>
                </c:pt>
                <c:pt idx="16">
                  <c:v>65</c:v>
                </c:pt>
                <c:pt idx="17">
                  <c:v>3</c:v>
                </c:pt>
                <c:pt idx="18">
                  <c:v>336</c:v>
                </c:pt>
                <c:pt idx="19">
                  <c:v>3</c:v>
                </c:pt>
                <c:pt idx="20">
                  <c:v>157</c:v>
                </c:pt>
                <c:pt idx="21">
                  <c:v>319</c:v>
                </c:pt>
                <c:pt idx="22">
                  <c:v>16</c:v>
                </c:pt>
                <c:pt idx="23">
                  <c:v>69</c:v>
                </c:pt>
                <c:pt idx="24">
                  <c:v>40</c:v>
                </c:pt>
                <c:pt idx="25">
                  <c:v>57</c:v>
                </c:pt>
                <c:pt idx="26">
                  <c:v>30</c:v>
                </c:pt>
                <c:pt idx="27">
                  <c:v>185</c:v>
                </c:pt>
                <c:pt idx="28">
                  <c:v>18</c:v>
                </c:pt>
                <c:pt idx="29">
                  <c:v>67</c:v>
                </c:pt>
                <c:pt idx="30">
                  <c:v>40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8421</c:v>
                </c:pt>
                <c:pt idx="1">
                  <c:v>13009</c:v>
                </c:pt>
                <c:pt idx="2">
                  <c:v>1114</c:v>
                </c:pt>
                <c:pt idx="3">
                  <c:v>757</c:v>
                </c:pt>
                <c:pt idx="4">
                  <c:v>3105</c:v>
                </c:pt>
                <c:pt idx="5">
                  <c:v>17057</c:v>
                </c:pt>
                <c:pt idx="6">
                  <c:v>78359</c:v>
                </c:pt>
                <c:pt idx="7">
                  <c:v>15537</c:v>
                </c:pt>
                <c:pt idx="8">
                  <c:v>5866</c:v>
                </c:pt>
                <c:pt idx="9">
                  <c:v>6692</c:v>
                </c:pt>
                <c:pt idx="10">
                  <c:v>23314</c:v>
                </c:pt>
                <c:pt idx="11">
                  <c:v>27701</c:v>
                </c:pt>
                <c:pt idx="12">
                  <c:v>4019</c:v>
                </c:pt>
                <c:pt idx="13">
                  <c:v>15004</c:v>
                </c:pt>
                <c:pt idx="14">
                  <c:v>32506</c:v>
                </c:pt>
                <c:pt idx="15">
                  <c:v>10967</c:v>
                </c:pt>
                <c:pt idx="16">
                  <c:v>2771</c:v>
                </c:pt>
                <c:pt idx="17">
                  <c:v>548</c:v>
                </c:pt>
                <c:pt idx="18">
                  <c:v>56643</c:v>
                </c:pt>
                <c:pt idx="19">
                  <c:v>2044</c:v>
                </c:pt>
                <c:pt idx="20">
                  <c:v>10368</c:v>
                </c:pt>
                <c:pt idx="21">
                  <c:v>11514</c:v>
                </c:pt>
                <c:pt idx="22">
                  <c:v>735</c:v>
                </c:pt>
                <c:pt idx="23">
                  <c:v>10145</c:v>
                </c:pt>
                <c:pt idx="24">
                  <c:v>9184</c:v>
                </c:pt>
                <c:pt idx="25">
                  <c:v>9989</c:v>
                </c:pt>
                <c:pt idx="26">
                  <c:v>3409</c:v>
                </c:pt>
                <c:pt idx="27">
                  <c:v>26973</c:v>
                </c:pt>
                <c:pt idx="28">
                  <c:v>1637</c:v>
                </c:pt>
                <c:pt idx="29">
                  <c:v>17507</c:v>
                </c:pt>
                <c:pt idx="30">
                  <c:v>3230</c:v>
                </c:pt>
                <c:pt idx="31">
                  <c:v>2330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131</c:v>
                </c:pt>
                <c:pt idx="1">
                  <c:v>128</c:v>
                </c:pt>
                <c:pt idx="2">
                  <c:v>4</c:v>
                </c:pt>
                <c:pt idx="3">
                  <c:v>21</c:v>
                </c:pt>
                <c:pt idx="4">
                  <c:v>16</c:v>
                </c:pt>
                <c:pt idx="5">
                  <c:v>34</c:v>
                </c:pt>
                <c:pt idx="6">
                  <c:v>44</c:v>
                </c:pt>
                <c:pt idx="7">
                  <c:v>28</c:v>
                </c:pt>
                <c:pt idx="8">
                  <c:v>63</c:v>
                </c:pt>
                <c:pt idx="9">
                  <c:v>8</c:v>
                </c:pt>
                <c:pt idx="10">
                  <c:v>171</c:v>
                </c:pt>
                <c:pt idx="11">
                  <c:v>29</c:v>
                </c:pt>
                <c:pt idx="12">
                  <c:v>47</c:v>
                </c:pt>
                <c:pt idx="13">
                  <c:v>9</c:v>
                </c:pt>
                <c:pt idx="14">
                  <c:v>309</c:v>
                </c:pt>
                <c:pt idx="15">
                  <c:v>154</c:v>
                </c:pt>
                <c:pt idx="16">
                  <c:v>19</c:v>
                </c:pt>
                <c:pt idx="17">
                  <c:v>15</c:v>
                </c:pt>
                <c:pt idx="18">
                  <c:v>42</c:v>
                </c:pt>
                <c:pt idx="19">
                  <c:v>8</c:v>
                </c:pt>
                <c:pt idx="20">
                  <c:v>40</c:v>
                </c:pt>
                <c:pt idx="21">
                  <c:v>8</c:v>
                </c:pt>
                <c:pt idx="22">
                  <c:v>44</c:v>
                </c:pt>
                <c:pt idx="23">
                  <c:v>17</c:v>
                </c:pt>
                <c:pt idx="24">
                  <c:v>29</c:v>
                </c:pt>
                <c:pt idx="25">
                  <c:v>9</c:v>
                </c:pt>
                <c:pt idx="26">
                  <c:v>84</c:v>
                </c:pt>
                <c:pt idx="27">
                  <c:v>67</c:v>
                </c:pt>
                <c:pt idx="28">
                  <c:v>6</c:v>
                </c:pt>
                <c:pt idx="29">
                  <c:v>98</c:v>
                </c:pt>
                <c:pt idx="30">
                  <c:v>11</c:v>
                </c:pt>
                <c:pt idx="3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7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0</c:v>
                </c:pt>
                <c:pt idx="21">
                  <c:v>49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64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3352"/>
        <c:axId val="440131000"/>
      </c:lineChart>
      <c:catAx>
        <c:axId val="440133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000"/>
        <c:crosses val="autoZero"/>
        <c:auto val="1"/>
        <c:lblAlgn val="ctr"/>
        <c:lblOffset val="100"/>
        <c:noMultiLvlLbl val="0"/>
      </c:catAx>
      <c:valAx>
        <c:axId val="440131000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3352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2023</a:t>
            </a:r>
          </a:p>
        </c:rich>
      </c:tx>
      <c:layout>
        <c:manualLayout>
          <c:xMode val="edge"/>
          <c:yMode val="edge"/>
          <c:x val="0.24672099879094125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1677</c:v>
                </c:pt>
                <c:pt idx="1">
                  <c:v>1910</c:v>
                </c:pt>
                <c:pt idx="2">
                  <c:v>123</c:v>
                </c:pt>
                <c:pt idx="3">
                  <c:v>229</c:v>
                </c:pt>
                <c:pt idx="4">
                  <c:v>780</c:v>
                </c:pt>
                <c:pt idx="5">
                  <c:v>1418</c:v>
                </c:pt>
                <c:pt idx="6">
                  <c:v>52785</c:v>
                </c:pt>
                <c:pt idx="7">
                  <c:v>3179</c:v>
                </c:pt>
                <c:pt idx="8">
                  <c:v>916</c:v>
                </c:pt>
                <c:pt idx="9">
                  <c:v>474</c:v>
                </c:pt>
                <c:pt idx="10">
                  <c:v>11722</c:v>
                </c:pt>
                <c:pt idx="11">
                  <c:v>5597</c:v>
                </c:pt>
                <c:pt idx="12">
                  <c:v>863</c:v>
                </c:pt>
                <c:pt idx="13">
                  <c:v>2802</c:v>
                </c:pt>
                <c:pt idx="14">
                  <c:v>7732</c:v>
                </c:pt>
                <c:pt idx="15">
                  <c:v>1551</c:v>
                </c:pt>
                <c:pt idx="16">
                  <c:v>1921</c:v>
                </c:pt>
                <c:pt idx="17">
                  <c:v>91</c:v>
                </c:pt>
                <c:pt idx="18">
                  <c:v>13451</c:v>
                </c:pt>
                <c:pt idx="19">
                  <c:v>646</c:v>
                </c:pt>
                <c:pt idx="20">
                  <c:v>3855</c:v>
                </c:pt>
                <c:pt idx="21">
                  <c:v>3704</c:v>
                </c:pt>
                <c:pt idx="22">
                  <c:v>284</c:v>
                </c:pt>
                <c:pt idx="23">
                  <c:v>2137</c:v>
                </c:pt>
                <c:pt idx="24">
                  <c:v>1270</c:v>
                </c:pt>
                <c:pt idx="25">
                  <c:v>869</c:v>
                </c:pt>
                <c:pt idx="26">
                  <c:v>852</c:v>
                </c:pt>
                <c:pt idx="27">
                  <c:v>4999</c:v>
                </c:pt>
                <c:pt idx="28">
                  <c:v>603</c:v>
                </c:pt>
                <c:pt idx="29">
                  <c:v>2420</c:v>
                </c:pt>
                <c:pt idx="30">
                  <c:v>827</c:v>
                </c:pt>
                <c:pt idx="3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1843</c:v>
                </c:pt>
                <c:pt idx="1">
                  <c:v>712</c:v>
                </c:pt>
                <c:pt idx="2">
                  <c:v>198</c:v>
                </c:pt>
                <c:pt idx="3">
                  <c:v>281</c:v>
                </c:pt>
                <c:pt idx="4">
                  <c:v>954</c:v>
                </c:pt>
                <c:pt idx="5">
                  <c:v>788</c:v>
                </c:pt>
                <c:pt idx="6">
                  <c:v>28901</c:v>
                </c:pt>
                <c:pt idx="7">
                  <c:v>1429</c:v>
                </c:pt>
                <c:pt idx="8">
                  <c:v>706</c:v>
                </c:pt>
                <c:pt idx="9">
                  <c:v>541</c:v>
                </c:pt>
                <c:pt idx="10">
                  <c:v>7517</c:v>
                </c:pt>
                <c:pt idx="11">
                  <c:v>8663</c:v>
                </c:pt>
                <c:pt idx="12">
                  <c:v>898</c:v>
                </c:pt>
                <c:pt idx="13">
                  <c:v>4509</c:v>
                </c:pt>
                <c:pt idx="14">
                  <c:v>9633</c:v>
                </c:pt>
                <c:pt idx="15">
                  <c:v>3162</c:v>
                </c:pt>
                <c:pt idx="16">
                  <c:v>1491</c:v>
                </c:pt>
                <c:pt idx="17">
                  <c:v>590</c:v>
                </c:pt>
                <c:pt idx="18">
                  <c:v>5824</c:v>
                </c:pt>
                <c:pt idx="19">
                  <c:v>614</c:v>
                </c:pt>
                <c:pt idx="20">
                  <c:v>5200</c:v>
                </c:pt>
                <c:pt idx="21">
                  <c:v>2278</c:v>
                </c:pt>
                <c:pt idx="22">
                  <c:v>213</c:v>
                </c:pt>
                <c:pt idx="23">
                  <c:v>2137</c:v>
                </c:pt>
                <c:pt idx="24">
                  <c:v>2141</c:v>
                </c:pt>
                <c:pt idx="25">
                  <c:v>827</c:v>
                </c:pt>
                <c:pt idx="26">
                  <c:v>884</c:v>
                </c:pt>
                <c:pt idx="27">
                  <c:v>2277</c:v>
                </c:pt>
                <c:pt idx="28">
                  <c:v>680</c:v>
                </c:pt>
                <c:pt idx="29">
                  <c:v>3306</c:v>
                </c:pt>
                <c:pt idx="30">
                  <c:v>1289</c:v>
                </c:pt>
                <c:pt idx="31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113</c:v>
                </c:pt>
                <c:pt idx="1">
                  <c:v>145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100</c:v>
                </c:pt>
                <c:pt idx="6">
                  <c:v>1104</c:v>
                </c:pt>
                <c:pt idx="7">
                  <c:v>84</c:v>
                </c:pt>
                <c:pt idx="8">
                  <c:v>51</c:v>
                </c:pt>
                <c:pt idx="9">
                  <c:v>41</c:v>
                </c:pt>
                <c:pt idx="10">
                  <c:v>286</c:v>
                </c:pt>
                <c:pt idx="11">
                  <c:v>216</c:v>
                </c:pt>
                <c:pt idx="12">
                  <c:v>38</c:v>
                </c:pt>
                <c:pt idx="13">
                  <c:v>100</c:v>
                </c:pt>
                <c:pt idx="14">
                  <c:v>362</c:v>
                </c:pt>
                <c:pt idx="15">
                  <c:v>82</c:v>
                </c:pt>
                <c:pt idx="16">
                  <c:v>65</c:v>
                </c:pt>
                <c:pt idx="17">
                  <c:v>3</c:v>
                </c:pt>
                <c:pt idx="18">
                  <c:v>336</c:v>
                </c:pt>
                <c:pt idx="19">
                  <c:v>3</c:v>
                </c:pt>
                <c:pt idx="20">
                  <c:v>157</c:v>
                </c:pt>
                <c:pt idx="21">
                  <c:v>319</c:v>
                </c:pt>
                <c:pt idx="22">
                  <c:v>16</c:v>
                </c:pt>
                <c:pt idx="23">
                  <c:v>69</c:v>
                </c:pt>
                <c:pt idx="24">
                  <c:v>40</c:v>
                </c:pt>
                <c:pt idx="25">
                  <c:v>57</c:v>
                </c:pt>
                <c:pt idx="26">
                  <c:v>30</c:v>
                </c:pt>
                <c:pt idx="27">
                  <c:v>185</c:v>
                </c:pt>
                <c:pt idx="28">
                  <c:v>18</c:v>
                </c:pt>
                <c:pt idx="29">
                  <c:v>67</c:v>
                </c:pt>
                <c:pt idx="30">
                  <c:v>40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8421</c:v>
                </c:pt>
                <c:pt idx="1">
                  <c:v>13009</c:v>
                </c:pt>
                <c:pt idx="2">
                  <c:v>1114</c:v>
                </c:pt>
                <c:pt idx="3">
                  <c:v>757</c:v>
                </c:pt>
                <c:pt idx="4">
                  <c:v>3105</c:v>
                </c:pt>
                <c:pt idx="5">
                  <c:v>17057</c:v>
                </c:pt>
                <c:pt idx="6">
                  <c:v>78359</c:v>
                </c:pt>
                <c:pt idx="7">
                  <c:v>15537</c:v>
                </c:pt>
                <c:pt idx="8">
                  <c:v>5866</c:v>
                </c:pt>
                <c:pt idx="9">
                  <c:v>6692</c:v>
                </c:pt>
                <c:pt idx="10">
                  <c:v>23314</c:v>
                </c:pt>
                <c:pt idx="11">
                  <c:v>27701</c:v>
                </c:pt>
                <c:pt idx="12">
                  <c:v>4019</c:v>
                </c:pt>
                <c:pt idx="13">
                  <c:v>15004</c:v>
                </c:pt>
                <c:pt idx="14">
                  <c:v>32506</c:v>
                </c:pt>
                <c:pt idx="15">
                  <c:v>10967</c:v>
                </c:pt>
                <c:pt idx="16">
                  <c:v>2771</c:v>
                </c:pt>
                <c:pt idx="17">
                  <c:v>548</c:v>
                </c:pt>
                <c:pt idx="18">
                  <c:v>56643</c:v>
                </c:pt>
                <c:pt idx="19">
                  <c:v>2044</c:v>
                </c:pt>
                <c:pt idx="20">
                  <c:v>10368</c:v>
                </c:pt>
                <c:pt idx="21">
                  <c:v>11514</c:v>
                </c:pt>
                <c:pt idx="22">
                  <c:v>735</c:v>
                </c:pt>
                <c:pt idx="23">
                  <c:v>10145</c:v>
                </c:pt>
                <c:pt idx="24">
                  <c:v>9184</c:v>
                </c:pt>
                <c:pt idx="25">
                  <c:v>9989</c:v>
                </c:pt>
                <c:pt idx="26">
                  <c:v>3409</c:v>
                </c:pt>
                <c:pt idx="27">
                  <c:v>26973</c:v>
                </c:pt>
                <c:pt idx="28">
                  <c:v>1637</c:v>
                </c:pt>
                <c:pt idx="29">
                  <c:v>17507</c:v>
                </c:pt>
                <c:pt idx="30">
                  <c:v>3230</c:v>
                </c:pt>
                <c:pt idx="31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131</c:v>
                </c:pt>
                <c:pt idx="1">
                  <c:v>128</c:v>
                </c:pt>
                <c:pt idx="2">
                  <c:v>4</c:v>
                </c:pt>
                <c:pt idx="3">
                  <c:v>21</c:v>
                </c:pt>
                <c:pt idx="4">
                  <c:v>16</c:v>
                </c:pt>
                <c:pt idx="5">
                  <c:v>34</c:v>
                </c:pt>
                <c:pt idx="6">
                  <c:v>44</c:v>
                </c:pt>
                <c:pt idx="7">
                  <c:v>28</c:v>
                </c:pt>
                <c:pt idx="8">
                  <c:v>63</c:v>
                </c:pt>
                <c:pt idx="9">
                  <c:v>8</c:v>
                </c:pt>
                <c:pt idx="10">
                  <c:v>171</c:v>
                </c:pt>
                <c:pt idx="11">
                  <c:v>29</c:v>
                </c:pt>
                <c:pt idx="12">
                  <c:v>47</c:v>
                </c:pt>
                <c:pt idx="13">
                  <c:v>9</c:v>
                </c:pt>
                <c:pt idx="14">
                  <c:v>309</c:v>
                </c:pt>
                <c:pt idx="15">
                  <c:v>154</c:v>
                </c:pt>
                <c:pt idx="16">
                  <c:v>19</c:v>
                </c:pt>
                <c:pt idx="17">
                  <c:v>15</c:v>
                </c:pt>
                <c:pt idx="18">
                  <c:v>42</c:v>
                </c:pt>
                <c:pt idx="19">
                  <c:v>8</c:v>
                </c:pt>
                <c:pt idx="20">
                  <c:v>40</c:v>
                </c:pt>
                <c:pt idx="21">
                  <c:v>8</c:v>
                </c:pt>
                <c:pt idx="22">
                  <c:v>44</c:v>
                </c:pt>
                <c:pt idx="23">
                  <c:v>17</c:v>
                </c:pt>
                <c:pt idx="24">
                  <c:v>29</c:v>
                </c:pt>
                <c:pt idx="25">
                  <c:v>9</c:v>
                </c:pt>
                <c:pt idx="26">
                  <c:v>84</c:v>
                </c:pt>
                <c:pt idx="27">
                  <c:v>67</c:v>
                </c:pt>
                <c:pt idx="28">
                  <c:v>6</c:v>
                </c:pt>
                <c:pt idx="29">
                  <c:v>98</c:v>
                </c:pt>
                <c:pt idx="30">
                  <c:v>11</c:v>
                </c:pt>
                <c:pt idx="3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7</c:v>
                </c:pt>
                <c:pt idx="11">
                  <c:v>20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0</c:v>
                </c:pt>
                <c:pt idx="21">
                  <c:v>49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64</c:v>
                </c:pt>
                <c:pt idx="27">
                  <c:v>4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132568"/>
        <c:axId val="440131392"/>
      </c:barChart>
      <c:catAx>
        <c:axId val="4401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1392"/>
        <c:crosses val="autoZero"/>
        <c:auto val="1"/>
        <c:lblAlgn val="ctr"/>
        <c:lblOffset val="100"/>
        <c:noMultiLvlLbl val="0"/>
      </c:catAx>
      <c:valAx>
        <c:axId val="4401313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1867170069087898"/>
          <c:y val="2.277578879849644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1484</c:v>
                </c:pt>
                <c:pt idx="1">
                  <c:v>1759</c:v>
                </c:pt>
                <c:pt idx="2">
                  <c:v>99</c:v>
                </c:pt>
                <c:pt idx="3">
                  <c:v>181</c:v>
                </c:pt>
                <c:pt idx="4">
                  <c:v>713</c:v>
                </c:pt>
                <c:pt idx="5">
                  <c:v>1186</c:v>
                </c:pt>
                <c:pt idx="6">
                  <c:v>44028</c:v>
                </c:pt>
                <c:pt idx="7">
                  <c:v>2921</c:v>
                </c:pt>
                <c:pt idx="8">
                  <c:v>818</c:v>
                </c:pt>
                <c:pt idx="9">
                  <c:v>405</c:v>
                </c:pt>
                <c:pt idx="10">
                  <c:v>10474</c:v>
                </c:pt>
                <c:pt idx="11">
                  <c:v>5345</c:v>
                </c:pt>
                <c:pt idx="12">
                  <c:v>833</c:v>
                </c:pt>
                <c:pt idx="13">
                  <c:v>2530</c:v>
                </c:pt>
                <c:pt idx="14">
                  <c:v>7067</c:v>
                </c:pt>
                <c:pt idx="15">
                  <c:v>1495</c:v>
                </c:pt>
                <c:pt idx="16">
                  <c:v>1892</c:v>
                </c:pt>
                <c:pt idx="17">
                  <c:v>85</c:v>
                </c:pt>
                <c:pt idx="18">
                  <c:v>12134</c:v>
                </c:pt>
                <c:pt idx="19">
                  <c:v>595</c:v>
                </c:pt>
                <c:pt idx="20">
                  <c:v>3596</c:v>
                </c:pt>
                <c:pt idx="21">
                  <c:v>3463</c:v>
                </c:pt>
                <c:pt idx="22">
                  <c:v>268</c:v>
                </c:pt>
                <c:pt idx="23">
                  <c:v>1992</c:v>
                </c:pt>
                <c:pt idx="24">
                  <c:v>1167</c:v>
                </c:pt>
                <c:pt idx="25">
                  <c:v>789</c:v>
                </c:pt>
                <c:pt idx="26">
                  <c:v>596</c:v>
                </c:pt>
                <c:pt idx="27">
                  <c:v>4328</c:v>
                </c:pt>
                <c:pt idx="28">
                  <c:v>561</c:v>
                </c:pt>
                <c:pt idx="29">
                  <c:v>2056</c:v>
                </c:pt>
                <c:pt idx="30">
                  <c:v>748</c:v>
                </c:pt>
                <c:pt idx="31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1490</c:v>
                </c:pt>
                <c:pt idx="1">
                  <c:v>612</c:v>
                </c:pt>
                <c:pt idx="2">
                  <c:v>169</c:v>
                </c:pt>
                <c:pt idx="3">
                  <c:v>229</c:v>
                </c:pt>
                <c:pt idx="4">
                  <c:v>911</c:v>
                </c:pt>
                <c:pt idx="5">
                  <c:v>652</c:v>
                </c:pt>
                <c:pt idx="6">
                  <c:v>25543</c:v>
                </c:pt>
                <c:pt idx="7">
                  <c:v>1192</c:v>
                </c:pt>
                <c:pt idx="8">
                  <c:v>673</c:v>
                </c:pt>
                <c:pt idx="9">
                  <c:v>478</c:v>
                </c:pt>
                <c:pt idx="10">
                  <c:v>7009</c:v>
                </c:pt>
                <c:pt idx="11">
                  <c:v>8220</c:v>
                </c:pt>
                <c:pt idx="12">
                  <c:v>838</c:v>
                </c:pt>
                <c:pt idx="13">
                  <c:v>4314</c:v>
                </c:pt>
                <c:pt idx="14">
                  <c:v>9003</c:v>
                </c:pt>
                <c:pt idx="15">
                  <c:v>3075</c:v>
                </c:pt>
                <c:pt idx="16">
                  <c:v>1455</c:v>
                </c:pt>
                <c:pt idx="17">
                  <c:v>576</c:v>
                </c:pt>
                <c:pt idx="18">
                  <c:v>4021</c:v>
                </c:pt>
                <c:pt idx="19">
                  <c:v>589</c:v>
                </c:pt>
                <c:pt idx="20">
                  <c:v>4868</c:v>
                </c:pt>
                <c:pt idx="21">
                  <c:v>2082</c:v>
                </c:pt>
                <c:pt idx="22">
                  <c:v>143</c:v>
                </c:pt>
                <c:pt idx="23">
                  <c:v>2018</c:v>
                </c:pt>
                <c:pt idx="24">
                  <c:v>1859</c:v>
                </c:pt>
                <c:pt idx="25">
                  <c:v>665</c:v>
                </c:pt>
                <c:pt idx="26">
                  <c:v>687</c:v>
                </c:pt>
                <c:pt idx="27">
                  <c:v>1970</c:v>
                </c:pt>
                <c:pt idx="28">
                  <c:v>662</c:v>
                </c:pt>
                <c:pt idx="29">
                  <c:v>3037</c:v>
                </c:pt>
                <c:pt idx="30">
                  <c:v>1173</c:v>
                </c:pt>
                <c:pt idx="31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79</c:v>
                </c:pt>
                <c:pt idx="1">
                  <c:v>139</c:v>
                </c:pt>
                <c:pt idx="2">
                  <c:v>3</c:v>
                </c:pt>
                <c:pt idx="3">
                  <c:v>8</c:v>
                </c:pt>
                <c:pt idx="4">
                  <c:v>11</c:v>
                </c:pt>
                <c:pt idx="5">
                  <c:v>96</c:v>
                </c:pt>
                <c:pt idx="6">
                  <c:v>1044</c:v>
                </c:pt>
                <c:pt idx="7">
                  <c:v>73</c:v>
                </c:pt>
                <c:pt idx="8">
                  <c:v>47</c:v>
                </c:pt>
                <c:pt idx="9">
                  <c:v>41</c:v>
                </c:pt>
                <c:pt idx="10">
                  <c:v>273</c:v>
                </c:pt>
                <c:pt idx="11">
                  <c:v>209</c:v>
                </c:pt>
                <c:pt idx="12">
                  <c:v>37</c:v>
                </c:pt>
                <c:pt idx="13">
                  <c:v>91</c:v>
                </c:pt>
                <c:pt idx="14">
                  <c:v>348</c:v>
                </c:pt>
                <c:pt idx="15">
                  <c:v>78</c:v>
                </c:pt>
                <c:pt idx="16">
                  <c:v>49</c:v>
                </c:pt>
                <c:pt idx="17">
                  <c:v>3</c:v>
                </c:pt>
                <c:pt idx="18">
                  <c:v>301</c:v>
                </c:pt>
                <c:pt idx="19">
                  <c:v>3</c:v>
                </c:pt>
                <c:pt idx="20">
                  <c:v>109</c:v>
                </c:pt>
                <c:pt idx="21">
                  <c:v>317</c:v>
                </c:pt>
                <c:pt idx="22">
                  <c:v>16</c:v>
                </c:pt>
                <c:pt idx="23">
                  <c:v>60</c:v>
                </c:pt>
                <c:pt idx="24">
                  <c:v>40</c:v>
                </c:pt>
                <c:pt idx="25">
                  <c:v>53</c:v>
                </c:pt>
                <c:pt idx="26">
                  <c:v>15</c:v>
                </c:pt>
                <c:pt idx="27">
                  <c:v>176</c:v>
                </c:pt>
                <c:pt idx="28">
                  <c:v>18</c:v>
                </c:pt>
                <c:pt idx="29">
                  <c:v>52</c:v>
                </c:pt>
                <c:pt idx="30">
                  <c:v>39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7233</c:v>
                </c:pt>
                <c:pt idx="1">
                  <c:v>12271</c:v>
                </c:pt>
                <c:pt idx="2">
                  <c:v>894</c:v>
                </c:pt>
                <c:pt idx="3">
                  <c:v>508</c:v>
                </c:pt>
                <c:pt idx="4">
                  <c:v>2783</c:v>
                </c:pt>
                <c:pt idx="5">
                  <c:v>14095</c:v>
                </c:pt>
                <c:pt idx="6">
                  <c:v>69719</c:v>
                </c:pt>
                <c:pt idx="7">
                  <c:v>12532</c:v>
                </c:pt>
                <c:pt idx="8">
                  <c:v>4861</c:v>
                </c:pt>
                <c:pt idx="9">
                  <c:v>5498</c:v>
                </c:pt>
                <c:pt idx="10">
                  <c:v>20702</c:v>
                </c:pt>
                <c:pt idx="11">
                  <c:v>23897</c:v>
                </c:pt>
                <c:pt idx="12">
                  <c:v>3729</c:v>
                </c:pt>
                <c:pt idx="13">
                  <c:v>13105</c:v>
                </c:pt>
                <c:pt idx="14">
                  <c:v>29226</c:v>
                </c:pt>
                <c:pt idx="15">
                  <c:v>10394</c:v>
                </c:pt>
                <c:pt idx="16">
                  <c:v>2664</c:v>
                </c:pt>
                <c:pt idx="17">
                  <c:v>480</c:v>
                </c:pt>
                <c:pt idx="18">
                  <c:v>44064</c:v>
                </c:pt>
                <c:pt idx="19">
                  <c:v>1709</c:v>
                </c:pt>
                <c:pt idx="20">
                  <c:v>9733</c:v>
                </c:pt>
                <c:pt idx="21">
                  <c:v>10044</c:v>
                </c:pt>
                <c:pt idx="22">
                  <c:v>654</c:v>
                </c:pt>
                <c:pt idx="23">
                  <c:v>8774</c:v>
                </c:pt>
                <c:pt idx="24">
                  <c:v>8442</c:v>
                </c:pt>
                <c:pt idx="25">
                  <c:v>8791</c:v>
                </c:pt>
                <c:pt idx="26">
                  <c:v>1821</c:v>
                </c:pt>
                <c:pt idx="27">
                  <c:v>19455</c:v>
                </c:pt>
                <c:pt idx="28">
                  <c:v>1594</c:v>
                </c:pt>
                <c:pt idx="29">
                  <c:v>12948</c:v>
                </c:pt>
                <c:pt idx="30">
                  <c:v>2696</c:v>
                </c:pt>
                <c:pt idx="31">
                  <c:v>2128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113</c:v>
                </c:pt>
                <c:pt idx="1">
                  <c:v>107</c:v>
                </c:pt>
                <c:pt idx="2">
                  <c:v>1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31</c:v>
                </c:pt>
                <c:pt idx="7">
                  <c:v>5</c:v>
                </c:pt>
                <c:pt idx="8">
                  <c:v>49</c:v>
                </c:pt>
                <c:pt idx="9">
                  <c:v>7</c:v>
                </c:pt>
                <c:pt idx="10">
                  <c:v>87</c:v>
                </c:pt>
                <c:pt idx="11">
                  <c:v>20</c:v>
                </c:pt>
                <c:pt idx="12">
                  <c:v>30</c:v>
                </c:pt>
                <c:pt idx="13">
                  <c:v>7</c:v>
                </c:pt>
                <c:pt idx="14">
                  <c:v>68</c:v>
                </c:pt>
                <c:pt idx="15">
                  <c:v>101</c:v>
                </c:pt>
                <c:pt idx="16">
                  <c:v>12</c:v>
                </c:pt>
                <c:pt idx="17">
                  <c:v>3</c:v>
                </c:pt>
                <c:pt idx="18">
                  <c:v>22</c:v>
                </c:pt>
                <c:pt idx="19">
                  <c:v>2</c:v>
                </c:pt>
                <c:pt idx="20">
                  <c:v>26</c:v>
                </c:pt>
                <c:pt idx="21">
                  <c:v>6</c:v>
                </c:pt>
                <c:pt idx="22">
                  <c:v>40</c:v>
                </c:pt>
                <c:pt idx="23">
                  <c:v>10</c:v>
                </c:pt>
                <c:pt idx="24">
                  <c:v>14</c:v>
                </c:pt>
                <c:pt idx="25">
                  <c:v>4</c:v>
                </c:pt>
                <c:pt idx="26">
                  <c:v>27</c:v>
                </c:pt>
                <c:pt idx="27">
                  <c:v>19</c:v>
                </c:pt>
                <c:pt idx="28">
                  <c:v>1</c:v>
                </c:pt>
                <c:pt idx="29">
                  <c:v>22</c:v>
                </c:pt>
                <c:pt idx="30">
                  <c:v>5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2176"/>
        <c:axId val="440944192"/>
      </c:lineChart>
      <c:catAx>
        <c:axId val="44013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4192"/>
        <c:crosses val="autoZero"/>
        <c:auto val="1"/>
        <c:lblAlgn val="ctr"/>
        <c:lblOffset val="100"/>
        <c:noMultiLvlLbl val="0"/>
      </c:catAx>
      <c:valAx>
        <c:axId val="4409441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1484</c:v>
                </c:pt>
                <c:pt idx="1">
                  <c:v>1759</c:v>
                </c:pt>
                <c:pt idx="2">
                  <c:v>99</c:v>
                </c:pt>
                <c:pt idx="3">
                  <c:v>181</c:v>
                </c:pt>
                <c:pt idx="4">
                  <c:v>713</c:v>
                </c:pt>
                <c:pt idx="5">
                  <c:v>1186</c:v>
                </c:pt>
                <c:pt idx="6">
                  <c:v>44028</c:v>
                </c:pt>
                <c:pt idx="7">
                  <c:v>2921</c:v>
                </c:pt>
                <c:pt idx="8">
                  <c:v>818</c:v>
                </c:pt>
                <c:pt idx="9">
                  <c:v>405</c:v>
                </c:pt>
                <c:pt idx="10">
                  <c:v>10474</c:v>
                </c:pt>
                <c:pt idx="11">
                  <c:v>5345</c:v>
                </c:pt>
                <c:pt idx="12">
                  <c:v>833</c:v>
                </c:pt>
                <c:pt idx="13">
                  <c:v>2530</c:v>
                </c:pt>
                <c:pt idx="14">
                  <c:v>7067</c:v>
                </c:pt>
                <c:pt idx="15">
                  <c:v>1495</c:v>
                </c:pt>
                <c:pt idx="16">
                  <c:v>1892</c:v>
                </c:pt>
                <c:pt idx="17">
                  <c:v>85</c:v>
                </c:pt>
                <c:pt idx="18">
                  <c:v>12134</c:v>
                </c:pt>
                <c:pt idx="19">
                  <c:v>595</c:v>
                </c:pt>
                <c:pt idx="20">
                  <c:v>3596</c:v>
                </c:pt>
                <c:pt idx="21">
                  <c:v>3463</c:v>
                </c:pt>
                <c:pt idx="22">
                  <c:v>268</c:v>
                </c:pt>
                <c:pt idx="23">
                  <c:v>1992</c:v>
                </c:pt>
                <c:pt idx="24">
                  <c:v>1167</c:v>
                </c:pt>
                <c:pt idx="25">
                  <c:v>789</c:v>
                </c:pt>
                <c:pt idx="26">
                  <c:v>596</c:v>
                </c:pt>
                <c:pt idx="27">
                  <c:v>4328</c:v>
                </c:pt>
                <c:pt idx="28">
                  <c:v>561</c:v>
                </c:pt>
                <c:pt idx="29">
                  <c:v>2056</c:v>
                </c:pt>
                <c:pt idx="30">
                  <c:v>748</c:v>
                </c:pt>
                <c:pt idx="3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1490</c:v>
                </c:pt>
                <c:pt idx="1">
                  <c:v>612</c:v>
                </c:pt>
                <c:pt idx="2">
                  <c:v>169</c:v>
                </c:pt>
                <c:pt idx="3">
                  <c:v>229</c:v>
                </c:pt>
                <c:pt idx="4">
                  <c:v>911</c:v>
                </c:pt>
                <c:pt idx="5">
                  <c:v>652</c:v>
                </c:pt>
                <c:pt idx="6">
                  <c:v>25543</c:v>
                </c:pt>
                <c:pt idx="7">
                  <c:v>1192</c:v>
                </c:pt>
                <c:pt idx="8">
                  <c:v>673</c:v>
                </c:pt>
                <c:pt idx="9">
                  <c:v>478</c:v>
                </c:pt>
                <c:pt idx="10">
                  <c:v>7009</c:v>
                </c:pt>
                <c:pt idx="11">
                  <c:v>8220</c:v>
                </c:pt>
                <c:pt idx="12">
                  <c:v>838</c:v>
                </c:pt>
                <c:pt idx="13">
                  <c:v>4314</c:v>
                </c:pt>
                <c:pt idx="14">
                  <c:v>9003</c:v>
                </c:pt>
                <c:pt idx="15">
                  <c:v>3075</c:v>
                </c:pt>
                <c:pt idx="16">
                  <c:v>1455</c:v>
                </c:pt>
                <c:pt idx="17">
                  <c:v>576</c:v>
                </c:pt>
                <c:pt idx="18">
                  <c:v>4021</c:v>
                </c:pt>
                <c:pt idx="19">
                  <c:v>589</c:v>
                </c:pt>
                <c:pt idx="20">
                  <c:v>4868</c:v>
                </c:pt>
                <c:pt idx="21">
                  <c:v>2082</c:v>
                </c:pt>
                <c:pt idx="22">
                  <c:v>143</c:v>
                </c:pt>
                <c:pt idx="23">
                  <c:v>2018</c:v>
                </c:pt>
                <c:pt idx="24">
                  <c:v>1859</c:v>
                </c:pt>
                <c:pt idx="25">
                  <c:v>665</c:v>
                </c:pt>
                <c:pt idx="26">
                  <c:v>687</c:v>
                </c:pt>
                <c:pt idx="27">
                  <c:v>1970</c:v>
                </c:pt>
                <c:pt idx="28">
                  <c:v>662</c:v>
                </c:pt>
                <c:pt idx="29">
                  <c:v>3037</c:v>
                </c:pt>
                <c:pt idx="30">
                  <c:v>1173</c:v>
                </c:pt>
                <c:pt idx="31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79</c:v>
                </c:pt>
                <c:pt idx="1">
                  <c:v>139</c:v>
                </c:pt>
                <c:pt idx="2">
                  <c:v>3</c:v>
                </c:pt>
                <c:pt idx="3">
                  <c:v>8</c:v>
                </c:pt>
                <c:pt idx="4">
                  <c:v>11</c:v>
                </c:pt>
                <c:pt idx="5">
                  <c:v>96</c:v>
                </c:pt>
                <c:pt idx="6">
                  <c:v>1044</c:v>
                </c:pt>
                <c:pt idx="7">
                  <c:v>73</c:v>
                </c:pt>
                <c:pt idx="8">
                  <c:v>47</c:v>
                </c:pt>
                <c:pt idx="9">
                  <c:v>41</c:v>
                </c:pt>
                <c:pt idx="10">
                  <c:v>273</c:v>
                </c:pt>
                <c:pt idx="11">
                  <c:v>209</c:v>
                </c:pt>
                <c:pt idx="12">
                  <c:v>37</c:v>
                </c:pt>
                <c:pt idx="13">
                  <c:v>91</c:v>
                </c:pt>
                <c:pt idx="14">
                  <c:v>348</c:v>
                </c:pt>
                <c:pt idx="15">
                  <c:v>78</c:v>
                </c:pt>
                <c:pt idx="16">
                  <c:v>49</c:v>
                </c:pt>
                <c:pt idx="17">
                  <c:v>3</c:v>
                </c:pt>
                <c:pt idx="18">
                  <c:v>301</c:v>
                </c:pt>
                <c:pt idx="19">
                  <c:v>3</c:v>
                </c:pt>
                <c:pt idx="20">
                  <c:v>109</c:v>
                </c:pt>
                <c:pt idx="21">
                  <c:v>317</c:v>
                </c:pt>
                <c:pt idx="22">
                  <c:v>16</c:v>
                </c:pt>
                <c:pt idx="23">
                  <c:v>60</c:v>
                </c:pt>
                <c:pt idx="24">
                  <c:v>40</c:v>
                </c:pt>
                <c:pt idx="25">
                  <c:v>53</c:v>
                </c:pt>
                <c:pt idx="26">
                  <c:v>15</c:v>
                </c:pt>
                <c:pt idx="27">
                  <c:v>176</c:v>
                </c:pt>
                <c:pt idx="28">
                  <c:v>18</c:v>
                </c:pt>
                <c:pt idx="29">
                  <c:v>52</c:v>
                </c:pt>
                <c:pt idx="30">
                  <c:v>39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7233</c:v>
                </c:pt>
                <c:pt idx="1">
                  <c:v>12271</c:v>
                </c:pt>
                <c:pt idx="2">
                  <c:v>894</c:v>
                </c:pt>
                <c:pt idx="3">
                  <c:v>508</c:v>
                </c:pt>
                <c:pt idx="4">
                  <c:v>2783</c:v>
                </c:pt>
                <c:pt idx="5">
                  <c:v>14095</c:v>
                </c:pt>
                <c:pt idx="6">
                  <c:v>69719</c:v>
                </c:pt>
                <c:pt idx="7">
                  <c:v>12532</c:v>
                </c:pt>
                <c:pt idx="8">
                  <c:v>4861</c:v>
                </c:pt>
                <c:pt idx="9">
                  <c:v>5498</c:v>
                </c:pt>
                <c:pt idx="10">
                  <c:v>20702</c:v>
                </c:pt>
                <c:pt idx="11">
                  <c:v>23897</c:v>
                </c:pt>
                <c:pt idx="12">
                  <c:v>3729</c:v>
                </c:pt>
                <c:pt idx="13">
                  <c:v>13105</c:v>
                </c:pt>
                <c:pt idx="14">
                  <c:v>29226</c:v>
                </c:pt>
                <c:pt idx="15">
                  <c:v>10394</c:v>
                </c:pt>
                <c:pt idx="16">
                  <c:v>2664</c:v>
                </c:pt>
                <c:pt idx="17">
                  <c:v>480</c:v>
                </c:pt>
                <c:pt idx="18">
                  <c:v>44064</c:v>
                </c:pt>
                <c:pt idx="19">
                  <c:v>1709</c:v>
                </c:pt>
                <c:pt idx="20">
                  <c:v>9733</c:v>
                </c:pt>
                <c:pt idx="21">
                  <c:v>10044</c:v>
                </c:pt>
                <c:pt idx="22">
                  <c:v>654</c:v>
                </c:pt>
                <c:pt idx="23">
                  <c:v>8774</c:v>
                </c:pt>
                <c:pt idx="24">
                  <c:v>8442</c:v>
                </c:pt>
                <c:pt idx="25">
                  <c:v>8791</c:v>
                </c:pt>
                <c:pt idx="26">
                  <c:v>1821</c:v>
                </c:pt>
                <c:pt idx="27">
                  <c:v>19455</c:v>
                </c:pt>
                <c:pt idx="28">
                  <c:v>1594</c:v>
                </c:pt>
                <c:pt idx="29">
                  <c:v>12948</c:v>
                </c:pt>
                <c:pt idx="30">
                  <c:v>2696</c:v>
                </c:pt>
                <c:pt idx="31">
                  <c:v>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113</c:v>
                </c:pt>
                <c:pt idx="1">
                  <c:v>107</c:v>
                </c:pt>
                <c:pt idx="2">
                  <c:v>1</c:v>
                </c:pt>
                <c:pt idx="3">
                  <c:v>14</c:v>
                </c:pt>
                <c:pt idx="4">
                  <c:v>9</c:v>
                </c:pt>
                <c:pt idx="5">
                  <c:v>4</c:v>
                </c:pt>
                <c:pt idx="6">
                  <c:v>31</c:v>
                </c:pt>
                <c:pt idx="7">
                  <c:v>5</c:v>
                </c:pt>
                <c:pt idx="8">
                  <c:v>49</c:v>
                </c:pt>
                <c:pt idx="9">
                  <c:v>7</c:v>
                </c:pt>
                <c:pt idx="10">
                  <c:v>87</c:v>
                </c:pt>
                <c:pt idx="11">
                  <c:v>20</c:v>
                </c:pt>
                <c:pt idx="12">
                  <c:v>30</c:v>
                </c:pt>
                <c:pt idx="13">
                  <c:v>7</c:v>
                </c:pt>
                <c:pt idx="14">
                  <c:v>68</c:v>
                </c:pt>
                <c:pt idx="15">
                  <c:v>101</c:v>
                </c:pt>
                <c:pt idx="16">
                  <c:v>12</c:v>
                </c:pt>
                <c:pt idx="17">
                  <c:v>3</c:v>
                </c:pt>
                <c:pt idx="18">
                  <c:v>22</c:v>
                </c:pt>
                <c:pt idx="19">
                  <c:v>2</c:v>
                </c:pt>
                <c:pt idx="20">
                  <c:v>26</c:v>
                </c:pt>
                <c:pt idx="21">
                  <c:v>6</c:v>
                </c:pt>
                <c:pt idx="22">
                  <c:v>40</c:v>
                </c:pt>
                <c:pt idx="23">
                  <c:v>10</c:v>
                </c:pt>
                <c:pt idx="24">
                  <c:v>14</c:v>
                </c:pt>
                <c:pt idx="25">
                  <c:v>4</c:v>
                </c:pt>
                <c:pt idx="26">
                  <c:v>27</c:v>
                </c:pt>
                <c:pt idx="27">
                  <c:v>19</c:v>
                </c:pt>
                <c:pt idx="28">
                  <c:v>1</c:v>
                </c:pt>
                <c:pt idx="29">
                  <c:v>22</c:v>
                </c:pt>
                <c:pt idx="30">
                  <c:v>5</c:v>
                </c:pt>
                <c:pt idx="3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0664"/>
        <c:axId val="440942624"/>
      </c:barChart>
      <c:catAx>
        <c:axId val="44094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2624"/>
        <c:crosses val="autoZero"/>
        <c:auto val="1"/>
        <c:lblAlgn val="ctr"/>
        <c:lblOffset val="100"/>
        <c:noMultiLvlLbl val="0"/>
      </c:catAx>
      <c:valAx>
        <c:axId val="4409426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0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193</c:v>
                </c:pt>
                <c:pt idx="1">
                  <c:v>151</c:v>
                </c:pt>
                <c:pt idx="2">
                  <c:v>24</c:v>
                </c:pt>
                <c:pt idx="3">
                  <c:v>48</c:v>
                </c:pt>
                <c:pt idx="4">
                  <c:v>67</c:v>
                </c:pt>
                <c:pt idx="5">
                  <c:v>232</c:v>
                </c:pt>
                <c:pt idx="6">
                  <c:v>8757</c:v>
                </c:pt>
                <c:pt idx="7">
                  <c:v>258</c:v>
                </c:pt>
                <c:pt idx="8">
                  <c:v>98</c:v>
                </c:pt>
                <c:pt idx="9">
                  <c:v>69</c:v>
                </c:pt>
                <c:pt idx="10">
                  <c:v>1248</c:v>
                </c:pt>
                <c:pt idx="11">
                  <c:v>252</c:v>
                </c:pt>
                <c:pt idx="12">
                  <c:v>30</c:v>
                </c:pt>
                <c:pt idx="13">
                  <c:v>272</c:v>
                </c:pt>
                <c:pt idx="14">
                  <c:v>665</c:v>
                </c:pt>
                <c:pt idx="15">
                  <c:v>56</c:v>
                </c:pt>
                <c:pt idx="16">
                  <c:v>29</c:v>
                </c:pt>
                <c:pt idx="17">
                  <c:v>6</c:v>
                </c:pt>
                <c:pt idx="18">
                  <c:v>1317</c:v>
                </c:pt>
                <c:pt idx="19">
                  <c:v>51</c:v>
                </c:pt>
                <c:pt idx="20">
                  <c:v>259</c:v>
                </c:pt>
                <c:pt idx="21">
                  <c:v>241</c:v>
                </c:pt>
                <c:pt idx="22">
                  <c:v>16</c:v>
                </c:pt>
                <c:pt idx="23">
                  <c:v>145</c:v>
                </c:pt>
                <c:pt idx="24">
                  <c:v>103</c:v>
                </c:pt>
                <c:pt idx="25">
                  <c:v>80</c:v>
                </c:pt>
                <c:pt idx="26">
                  <c:v>256</c:v>
                </c:pt>
                <c:pt idx="27">
                  <c:v>671</c:v>
                </c:pt>
                <c:pt idx="28">
                  <c:v>42</c:v>
                </c:pt>
                <c:pt idx="29">
                  <c:v>364</c:v>
                </c:pt>
                <c:pt idx="30">
                  <c:v>79</c:v>
                </c:pt>
                <c:pt idx="3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353</c:v>
                </c:pt>
                <c:pt idx="1">
                  <c:v>100</c:v>
                </c:pt>
                <c:pt idx="2">
                  <c:v>29</c:v>
                </c:pt>
                <c:pt idx="3">
                  <c:v>52</c:v>
                </c:pt>
                <c:pt idx="4">
                  <c:v>43</c:v>
                </c:pt>
                <c:pt idx="5">
                  <c:v>136</c:v>
                </c:pt>
                <c:pt idx="6">
                  <c:v>3358</c:v>
                </c:pt>
                <c:pt idx="7">
                  <c:v>237</c:v>
                </c:pt>
                <c:pt idx="8">
                  <c:v>33</c:v>
                </c:pt>
                <c:pt idx="9">
                  <c:v>63</c:v>
                </c:pt>
                <c:pt idx="10">
                  <c:v>508</c:v>
                </c:pt>
                <c:pt idx="11">
                  <c:v>443</c:v>
                </c:pt>
                <c:pt idx="12">
                  <c:v>60</c:v>
                </c:pt>
                <c:pt idx="13">
                  <c:v>195</c:v>
                </c:pt>
                <c:pt idx="14">
                  <c:v>630</c:v>
                </c:pt>
                <c:pt idx="15">
                  <c:v>87</c:v>
                </c:pt>
                <c:pt idx="16">
                  <c:v>36</c:v>
                </c:pt>
                <c:pt idx="17">
                  <c:v>14</c:v>
                </c:pt>
                <c:pt idx="18">
                  <c:v>1803</c:v>
                </c:pt>
                <c:pt idx="19">
                  <c:v>25</c:v>
                </c:pt>
                <c:pt idx="20">
                  <c:v>332</c:v>
                </c:pt>
                <c:pt idx="21">
                  <c:v>196</c:v>
                </c:pt>
                <c:pt idx="22">
                  <c:v>70</c:v>
                </c:pt>
                <c:pt idx="23">
                  <c:v>119</c:v>
                </c:pt>
                <c:pt idx="24">
                  <c:v>282</c:v>
                </c:pt>
                <c:pt idx="25">
                  <c:v>162</c:v>
                </c:pt>
                <c:pt idx="26">
                  <c:v>197</c:v>
                </c:pt>
                <c:pt idx="27">
                  <c:v>307</c:v>
                </c:pt>
                <c:pt idx="28">
                  <c:v>18</c:v>
                </c:pt>
                <c:pt idx="29">
                  <c:v>269</c:v>
                </c:pt>
                <c:pt idx="30">
                  <c:v>116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34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60</c:v>
                </c:pt>
                <c:pt idx="7">
                  <c:v>11</c:v>
                </c:pt>
                <c:pt idx="8">
                  <c:v>4</c:v>
                </c:pt>
                <c:pt idx="9">
                  <c:v>0</c:v>
                </c:pt>
                <c:pt idx="10">
                  <c:v>13</c:v>
                </c:pt>
                <c:pt idx="11">
                  <c:v>7</c:v>
                </c:pt>
                <c:pt idx="12">
                  <c:v>1</c:v>
                </c:pt>
                <c:pt idx="13">
                  <c:v>9</c:v>
                </c:pt>
                <c:pt idx="14">
                  <c:v>14</c:v>
                </c:pt>
                <c:pt idx="15">
                  <c:v>4</c:v>
                </c:pt>
                <c:pt idx="16">
                  <c:v>16</c:v>
                </c:pt>
                <c:pt idx="17">
                  <c:v>0</c:v>
                </c:pt>
                <c:pt idx="18">
                  <c:v>35</c:v>
                </c:pt>
                <c:pt idx="19">
                  <c:v>0</c:v>
                </c:pt>
                <c:pt idx="20">
                  <c:v>48</c:v>
                </c:pt>
                <c:pt idx="21">
                  <c:v>2</c:v>
                </c:pt>
                <c:pt idx="22">
                  <c:v>0</c:v>
                </c:pt>
                <c:pt idx="23">
                  <c:v>9</c:v>
                </c:pt>
                <c:pt idx="24">
                  <c:v>0</c:v>
                </c:pt>
                <c:pt idx="25">
                  <c:v>4</c:v>
                </c:pt>
                <c:pt idx="26">
                  <c:v>15</c:v>
                </c:pt>
                <c:pt idx="27">
                  <c:v>9</c:v>
                </c:pt>
                <c:pt idx="28">
                  <c:v>0</c:v>
                </c:pt>
                <c:pt idx="29">
                  <c:v>15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1188</c:v>
                </c:pt>
                <c:pt idx="1">
                  <c:v>738</c:v>
                </c:pt>
                <c:pt idx="2">
                  <c:v>220</c:v>
                </c:pt>
                <c:pt idx="3">
                  <c:v>249</c:v>
                </c:pt>
                <c:pt idx="4">
                  <c:v>322</c:v>
                </c:pt>
                <c:pt idx="5">
                  <c:v>2962</c:v>
                </c:pt>
                <c:pt idx="6">
                  <c:v>8640</c:v>
                </c:pt>
                <c:pt idx="7">
                  <c:v>3005</c:v>
                </c:pt>
                <c:pt idx="8">
                  <c:v>1005</c:v>
                </c:pt>
                <c:pt idx="9">
                  <c:v>1194</c:v>
                </c:pt>
                <c:pt idx="10">
                  <c:v>2612</c:v>
                </c:pt>
                <c:pt idx="11">
                  <c:v>3804</c:v>
                </c:pt>
                <c:pt idx="12">
                  <c:v>290</c:v>
                </c:pt>
                <c:pt idx="13">
                  <c:v>1899</c:v>
                </c:pt>
                <c:pt idx="14">
                  <c:v>3280</c:v>
                </c:pt>
                <c:pt idx="15">
                  <c:v>573</c:v>
                </c:pt>
                <c:pt idx="16">
                  <c:v>107</c:v>
                </c:pt>
                <c:pt idx="17">
                  <c:v>68</c:v>
                </c:pt>
                <c:pt idx="18">
                  <c:v>12579</c:v>
                </c:pt>
                <c:pt idx="19">
                  <c:v>335</c:v>
                </c:pt>
                <c:pt idx="20">
                  <c:v>635</c:v>
                </c:pt>
                <c:pt idx="21">
                  <c:v>1470</c:v>
                </c:pt>
                <c:pt idx="22">
                  <c:v>81</c:v>
                </c:pt>
                <c:pt idx="23">
                  <c:v>1371</c:v>
                </c:pt>
                <c:pt idx="24">
                  <c:v>742</c:v>
                </c:pt>
                <c:pt idx="25">
                  <c:v>1198</c:v>
                </c:pt>
                <c:pt idx="26">
                  <c:v>1588</c:v>
                </c:pt>
                <c:pt idx="27">
                  <c:v>7518</c:v>
                </c:pt>
                <c:pt idx="28">
                  <c:v>43</c:v>
                </c:pt>
                <c:pt idx="29">
                  <c:v>4559</c:v>
                </c:pt>
                <c:pt idx="30">
                  <c:v>534</c:v>
                </c:pt>
                <c:pt idx="31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18</c:v>
                </c:pt>
                <c:pt idx="1">
                  <c:v>21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30</c:v>
                </c:pt>
                <c:pt idx="6">
                  <c:v>13</c:v>
                </c:pt>
                <c:pt idx="7">
                  <c:v>23</c:v>
                </c:pt>
                <c:pt idx="8">
                  <c:v>14</c:v>
                </c:pt>
                <c:pt idx="9">
                  <c:v>1</c:v>
                </c:pt>
                <c:pt idx="10">
                  <c:v>84</c:v>
                </c:pt>
                <c:pt idx="11">
                  <c:v>9</c:v>
                </c:pt>
                <c:pt idx="12">
                  <c:v>17</c:v>
                </c:pt>
                <c:pt idx="13">
                  <c:v>2</c:v>
                </c:pt>
                <c:pt idx="14">
                  <c:v>241</c:v>
                </c:pt>
                <c:pt idx="15">
                  <c:v>53</c:v>
                </c:pt>
                <c:pt idx="16">
                  <c:v>7</c:v>
                </c:pt>
                <c:pt idx="17">
                  <c:v>12</c:v>
                </c:pt>
                <c:pt idx="18">
                  <c:v>20</c:v>
                </c:pt>
                <c:pt idx="19">
                  <c:v>6</c:v>
                </c:pt>
                <c:pt idx="20">
                  <c:v>14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15</c:v>
                </c:pt>
                <c:pt idx="25">
                  <c:v>5</c:v>
                </c:pt>
                <c:pt idx="26">
                  <c:v>57</c:v>
                </c:pt>
                <c:pt idx="27">
                  <c:v>48</c:v>
                </c:pt>
                <c:pt idx="28">
                  <c:v>5</c:v>
                </c:pt>
                <c:pt idx="29">
                  <c:v>76</c:v>
                </c:pt>
                <c:pt idx="30">
                  <c:v>6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>
                  <c:v>0</c:v>
                </c:pt>
                <c:pt idx="21">
                  <c:v>44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64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720"/>
        <c:axId val="440943408"/>
      </c:lineChart>
      <c:catAx>
        <c:axId val="440947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3408"/>
        <c:crosses val="autoZero"/>
        <c:auto val="1"/>
        <c:lblAlgn val="ctr"/>
        <c:lblOffset val="100"/>
        <c:noMultiLvlLbl val="0"/>
      </c:catAx>
      <c:valAx>
        <c:axId val="4409434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720"/>
        <c:crosses val="autoZero"/>
        <c:crossBetween val="between"/>
        <c:minorUnit val="500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193</c:v>
                </c:pt>
                <c:pt idx="1">
                  <c:v>151</c:v>
                </c:pt>
                <c:pt idx="2">
                  <c:v>24</c:v>
                </c:pt>
                <c:pt idx="3">
                  <c:v>48</c:v>
                </c:pt>
                <c:pt idx="4">
                  <c:v>67</c:v>
                </c:pt>
                <c:pt idx="5">
                  <c:v>232</c:v>
                </c:pt>
                <c:pt idx="6">
                  <c:v>8757</c:v>
                </c:pt>
                <c:pt idx="7">
                  <c:v>258</c:v>
                </c:pt>
                <c:pt idx="8">
                  <c:v>98</c:v>
                </c:pt>
                <c:pt idx="9">
                  <c:v>69</c:v>
                </c:pt>
                <c:pt idx="10">
                  <c:v>1248</c:v>
                </c:pt>
                <c:pt idx="11">
                  <c:v>252</c:v>
                </c:pt>
                <c:pt idx="12">
                  <c:v>30</c:v>
                </c:pt>
                <c:pt idx="13">
                  <c:v>272</c:v>
                </c:pt>
                <c:pt idx="14">
                  <c:v>665</c:v>
                </c:pt>
                <c:pt idx="15">
                  <c:v>56</c:v>
                </c:pt>
                <c:pt idx="16">
                  <c:v>29</c:v>
                </c:pt>
                <c:pt idx="17">
                  <c:v>6</c:v>
                </c:pt>
                <c:pt idx="18">
                  <c:v>1317</c:v>
                </c:pt>
                <c:pt idx="19">
                  <c:v>51</c:v>
                </c:pt>
                <c:pt idx="20">
                  <c:v>259</c:v>
                </c:pt>
                <c:pt idx="21">
                  <c:v>241</c:v>
                </c:pt>
                <c:pt idx="22">
                  <c:v>16</c:v>
                </c:pt>
                <c:pt idx="23">
                  <c:v>145</c:v>
                </c:pt>
                <c:pt idx="24">
                  <c:v>103</c:v>
                </c:pt>
                <c:pt idx="25">
                  <c:v>80</c:v>
                </c:pt>
                <c:pt idx="26">
                  <c:v>256</c:v>
                </c:pt>
                <c:pt idx="27">
                  <c:v>671</c:v>
                </c:pt>
                <c:pt idx="28">
                  <c:v>42</c:v>
                </c:pt>
                <c:pt idx="29">
                  <c:v>364</c:v>
                </c:pt>
                <c:pt idx="30">
                  <c:v>79</c:v>
                </c:pt>
                <c:pt idx="3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353</c:v>
                </c:pt>
                <c:pt idx="1">
                  <c:v>100</c:v>
                </c:pt>
                <c:pt idx="2">
                  <c:v>29</c:v>
                </c:pt>
                <c:pt idx="3">
                  <c:v>52</c:v>
                </c:pt>
                <c:pt idx="4">
                  <c:v>43</c:v>
                </c:pt>
                <c:pt idx="5">
                  <c:v>136</c:v>
                </c:pt>
                <c:pt idx="6">
                  <c:v>3358</c:v>
                </c:pt>
                <c:pt idx="7">
                  <c:v>237</c:v>
                </c:pt>
                <c:pt idx="8">
                  <c:v>33</c:v>
                </c:pt>
                <c:pt idx="9">
                  <c:v>63</c:v>
                </c:pt>
                <c:pt idx="10">
                  <c:v>508</c:v>
                </c:pt>
                <c:pt idx="11">
                  <c:v>443</c:v>
                </c:pt>
                <c:pt idx="12">
                  <c:v>60</c:v>
                </c:pt>
                <c:pt idx="13">
                  <c:v>195</c:v>
                </c:pt>
                <c:pt idx="14">
                  <c:v>630</c:v>
                </c:pt>
                <c:pt idx="15">
                  <c:v>87</c:v>
                </c:pt>
                <c:pt idx="16">
                  <c:v>36</c:v>
                </c:pt>
                <c:pt idx="17">
                  <c:v>14</c:v>
                </c:pt>
                <c:pt idx="18">
                  <c:v>1803</c:v>
                </c:pt>
                <c:pt idx="19">
                  <c:v>25</c:v>
                </c:pt>
                <c:pt idx="20">
                  <c:v>332</c:v>
                </c:pt>
                <c:pt idx="21">
                  <c:v>196</c:v>
                </c:pt>
                <c:pt idx="22">
                  <c:v>70</c:v>
                </c:pt>
                <c:pt idx="23">
                  <c:v>119</c:v>
                </c:pt>
                <c:pt idx="24">
                  <c:v>282</c:v>
                </c:pt>
                <c:pt idx="25">
                  <c:v>162</c:v>
                </c:pt>
                <c:pt idx="26">
                  <c:v>197</c:v>
                </c:pt>
                <c:pt idx="27">
                  <c:v>307</c:v>
                </c:pt>
                <c:pt idx="28">
                  <c:v>18</c:v>
                </c:pt>
                <c:pt idx="29">
                  <c:v>269</c:v>
                </c:pt>
                <c:pt idx="30">
                  <c:v>116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34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60</c:v>
                </c:pt>
                <c:pt idx="7">
                  <c:v>11</c:v>
                </c:pt>
                <c:pt idx="8">
                  <c:v>4</c:v>
                </c:pt>
                <c:pt idx="9">
                  <c:v>0</c:v>
                </c:pt>
                <c:pt idx="10">
                  <c:v>13</c:v>
                </c:pt>
                <c:pt idx="11">
                  <c:v>7</c:v>
                </c:pt>
                <c:pt idx="12">
                  <c:v>1</c:v>
                </c:pt>
                <c:pt idx="13">
                  <c:v>9</c:v>
                </c:pt>
                <c:pt idx="14">
                  <c:v>14</c:v>
                </c:pt>
                <c:pt idx="15">
                  <c:v>4</c:v>
                </c:pt>
                <c:pt idx="16">
                  <c:v>16</c:v>
                </c:pt>
                <c:pt idx="17">
                  <c:v>0</c:v>
                </c:pt>
                <c:pt idx="18">
                  <c:v>35</c:v>
                </c:pt>
                <c:pt idx="19">
                  <c:v>0</c:v>
                </c:pt>
                <c:pt idx="20">
                  <c:v>48</c:v>
                </c:pt>
                <c:pt idx="21">
                  <c:v>2</c:v>
                </c:pt>
                <c:pt idx="22">
                  <c:v>0</c:v>
                </c:pt>
                <c:pt idx="23">
                  <c:v>9</c:v>
                </c:pt>
                <c:pt idx="24">
                  <c:v>0</c:v>
                </c:pt>
                <c:pt idx="25">
                  <c:v>4</c:v>
                </c:pt>
                <c:pt idx="26">
                  <c:v>15</c:v>
                </c:pt>
                <c:pt idx="27">
                  <c:v>9</c:v>
                </c:pt>
                <c:pt idx="28">
                  <c:v>0</c:v>
                </c:pt>
                <c:pt idx="29">
                  <c:v>15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1188</c:v>
                </c:pt>
                <c:pt idx="1">
                  <c:v>738</c:v>
                </c:pt>
                <c:pt idx="2">
                  <c:v>220</c:v>
                </c:pt>
                <c:pt idx="3">
                  <c:v>249</c:v>
                </c:pt>
                <c:pt idx="4">
                  <c:v>322</c:v>
                </c:pt>
                <c:pt idx="5">
                  <c:v>2962</c:v>
                </c:pt>
                <c:pt idx="6">
                  <c:v>8640</c:v>
                </c:pt>
                <c:pt idx="7">
                  <c:v>3005</c:v>
                </c:pt>
                <c:pt idx="8">
                  <c:v>1005</c:v>
                </c:pt>
                <c:pt idx="9">
                  <c:v>1194</c:v>
                </c:pt>
                <c:pt idx="10">
                  <c:v>2612</c:v>
                </c:pt>
                <c:pt idx="11">
                  <c:v>3804</c:v>
                </c:pt>
                <c:pt idx="12">
                  <c:v>290</c:v>
                </c:pt>
                <c:pt idx="13">
                  <c:v>1899</c:v>
                </c:pt>
                <c:pt idx="14">
                  <c:v>3280</c:v>
                </c:pt>
                <c:pt idx="15">
                  <c:v>573</c:v>
                </c:pt>
                <c:pt idx="16">
                  <c:v>107</c:v>
                </c:pt>
                <c:pt idx="17">
                  <c:v>68</c:v>
                </c:pt>
                <c:pt idx="18">
                  <c:v>12579</c:v>
                </c:pt>
                <c:pt idx="19">
                  <c:v>335</c:v>
                </c:pt>
                <c:pt idx="20">
                  <c:v>635</c:v>
                </c:pt>
                <c:pt idx="21">
                  <c:v>1470</c:v>
                </c:pt>
                <c:pt idx="22">
                  <c:v>81</c:v>
                </c:pt>
                <c:pt idx="23">
                  <c:v>1371</c:v>
                </c:pt>
                <c:pt idx="24">
                  <c:v>742</c:v>
                </c:pt>
                <c:pt idx="25">
                  <c:v>1198</c:v>
                </c:pt>
                <c:pt idx="26">
                  <c:v>1588</c:v>
                </c:pt>
                <c:pt idx="27">
                  <c:v>7518</c:v>
                </c:pt>
                <c:pt idx="28">
                  <c:v>43</c:v>
                </c:pt>
                <c:pt idx="29">
                  <c:v>4559</c:v>
                </c:pt>
                <c:pt idx="30">
                  <c:v>534</c:v>
                </c:pt>
                <c:pt idx="3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18</c:v>
                </c:pt>
                <c:pt idx="1">
                  <c:v>21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30</c:v>
                </c:pt>
                <c:pt idx="6">
                  <c:v>13</c:v>
                </c:pt>
                <c:pt idx="7">
                  <c:v>23</c:v>
                </c:pt>
                <c:pt idx="8">
                  <c:v>14</c:v>
                </c:pt>
                <c:pt idx="9">
                  <c:v>1</c:v>
                </c:pt>
                <c:pt idx="10">
                  <c:v>84</c:v>
                </c:pt>
                <c:pt idx="11">
                  <c:v>9</c:v>
                </c:pt>
                <c:pt idx="12">
                  <c:v>17</c:v>
                </c:pt>
                <c:pt idx="13">
                  <c:v>2</c:v>
                </c:pt>
                <c:pt idx="14">
                  <c:v>241</c:v>
                </c:pt>
                <c:pt idx="15">
                  <c:v>53</c:v>
                </c:pt>
                <c:pt idx="16">
                  <c:v>7</c:v>
                </c:pt>
                <c:pt idx="17">
                  <c:v>12</c:v>
                </c:pt>
                <c:pt idx="18">
                  <c:v>20</c:v>
                </c:pt>
                <c:pt idx="19">
                  <c:v>6</c:v>
                </c:pt>
                <c:pt idx="20">
                  <c:v>14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15</c:v>
                </c:pt>
                <c:pt idx="25">
                  <c:v>5</c:v>
                </c:pt>
                <c:pt idx="26">
                  <c:v>57</c:v>
                </c:pt>
                <c:pt idx="27">
                  <c:v>48</c:v>
                </c:pt>
                <c:pt idx="28">
                  <c:v>5</c:v>
                </c:pt>
                <c:pt idx="29">
                  <c:v>76</c:v>
                </c:pt>
                <c:pt idx="30">
                  <c:v>6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289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>
                  <c:v>0</c:v>
                </c:pt>
                <c:pt idx="21">
                  <c:v>44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64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946544"/>
        <c:axId val="440941840"/>
      </c:barChart>
      <c:catAx>
        <c:axId val="440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840"/>
        <c:crosses val="autoZero"/>
        <c:auto val="1"/>
        <c:lblAlgn val="ctr"/>
        <c:lblOffset val="100"/>
        <c:noMultiLvlLbl val="0"/>
      </c:catAx>
      <c:valAx>
        <c:axId val="440941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105</c:v>
                </c:pt>
                <c:pt idx="1">
                  <c:v>113</c:v>
                </c:pt>
                <c:pt idx="2">
                  <c:v>12</c:v>
                </c:pt>
                <c:pt idx="3">
                  <c:v>4</c:v>
                </c:pt>
                <c:pt idx="4">
                  <c:v>11</c:v>
                </c:pt>
                <c:pt idx="5">
                  <c:v>70</c:v>
                </c:pt>
                <c:pt idx="6">
                  <c:v>1458</c:v>
                </c:pt>
                <c:pt idx="7">
                  <c:v>53</c:v>
                </c:pt>
                <c:pt idx="8">
                  <c:v>37</c:v>
                </c:pt>
                <c:pt idx="9">
                  <c:v>37</c:v>
                </c:pt>
                <c:pt idx="10">
                  <c:v>212</c:v>
                </c:pt>
                <c:pt idx="11">
                  <c:v>183</c:v>
                </c:pt>
                <c:pt idx="12">
                  <c:v>19</c:v>
                </c:pt>
                <c:pt idx="13">
                  <c:v>61</c:v>
                </c:pt>
                <c:pt idx="14">
                  <c:v>319</c:v>
                </c:pt>
                <c:pt idx="15">
                  <c:v>51</c:v>
                </c:pt>
                <c:pt idx="16">
                  <c:v>254</c:v>
                </c:pt>
                <c:pt idx="17">
                  <c:v>2</c:v>
                </c:pt>
                <c:pt idx="18">
                  <c:v>605</c:v>
                </c:pt>
                <c:pt idx="19">
                  <c:v>3</c:v>
                </c:pt>
                <c:pt idx="20">
                  <c:v>129</c:v>
                </c:pt>
                <c:pt idx="21">
                  <c:v>787</c:v>
                </c:pt>
                <c:pt idx="22">
                  <c:v>2</c:v>
                </c:pt>
                <c:pt idx="23">
                  <c:v>38</c:v>
                </c:pt>
                <c:pt idx="24">
                  <c:v>52</c:v>
                </c:pt>
                <c:pt idx="25">
                  <c:v>33</c:v>
                </c:pt>
                <c:pt idx="26">
                  <c:v>31</c:v>
                </c:pt>
                <c:pt idx="27">
                  <c:v>49</c:v>
                </c:pt>
                <c:pt idx="28">
                  <c:v>23</c:v>
                </c:pt>
                <c:pt idx="29">
                  <c:v>148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11150</c:v>
                </c:pt>
                <c:pt idx="1">
                  <c:v>14719</c:v>
                </c:pt>
                <c:pt idx="2">
                  <c:v>1185</c:v>
                </c:pt>
                <c:pt idx="3">
                  <c:v>854</c:v>
                </c:pt>
                <c:pt idx="4">
                  <c:v>2847</c:v>
                </c:pt>
                <c:pt idx="5">
                  <c:v>20357</c:v>
                </c:pt>
                <c:pt idx="6">
                  <c:v>90942</c:v>
                </c:pt>
                <c:pt idx="7">
                  <c:v>21797</c:v>
                </c:pt>
                <c:pt idx="8">
                  <c:v>8324</c:v>
                </c:pt>
                <c:pt idx="9">
                  <c:v>7451</c:v>
                </c:pt>
                <c:pt idx="10">
                  <c:v>24877</c:v>
                </c:pt>
                <c:pt idx="11">
                  <c:v>28010</c:v>
                </c:pt>
                <c:pt idx="12">
                  <c:v>1265</c:v>
                </c:pt>
                <c:pt idx="13">
                  <c:v>13418</c:v>
                </c:pt>
                <c:pt idx="14">
                  <c:v>33804</c:v>
                </c:pt>
                <c:pt idx="15">
                  <c:v>12490</c:v>
                </c:pt>
                <c:pt idx="16">
                  <c:v>2909</c:v>
                </c:pt>
                <c:pt idx="17">
                  <c:v>391</c:v>
                </c:pt>
                <c:pt idx="18">
                  <c:v>97995</c:v>
                </c:pt>
                <c:pt idx="19">
                  <c:v>2277</c:v>
                </c:pt>
                <c:pt idx="20">
                  <c:v>9119</c:v>
                </c:pt>
                <c:pt idx="21">
                  <c:v>15206</c:v>
                </c:pt>
                <c:pt idx="22">
                  <c:v>646</c:v>
                </c:pt>
                <c:pt idx="23">
                  <c:v>11983</c:v>
                </c:pt>
                <c:pt idx="24">
                  <c:v>13358</c:v>
                </c:pt>
                <c:pt idx="25">
                  <c:v>11956</c:v>
                </c:pt>
                <c:pt idx="26">
                  <c:v>2695</c:v>
                </c:pt>
                <c:pt idx="27">
                  <c:v>34381</c:v>
                </c:pt>
                <c:pt idx="28">
                  <c:v>1365</c:v>
                </c:pt>
                <c:pt idx="29">
                  <c:v>26139</c:v>
                </c:pt>
                <c:pt idx="30">
                  <c:v>5009</c:v>
                </c:pt>
                <c:pt idx="31">
                  <c:v>2287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1634</c:v>
                </c:pt>
                <c:pt idx="1">
                  <c:v>738</c:v>
                </c:pt>
                <c:pt idx="2">
                  <c:v>410</c:v>
                </c:pt>
                <c:pt idx="3">
                  <c:v>330</c:v>
                </c:pt>
                <c:pt idx="4">
                  <c:v>1261</c:v>
                </c:pt>
                <c:pt idx="5">
                  <c:v>4481</c:v>
                </c:pt>
                <c:pt idx="6">
                  <c:v>16242</c:v>
                </c:pt>
                <c:pt idx="7">
                  <c:v>5944</c:v>
                </c:pt>
                <c:pt idx="8">
                  <c:v>936</c:v>
                </c:pt>
                <c:pt idx="9">
                  <c:v>3229</c:v>
                </c:pt>
                <c:pt idx="10">
                  <c:v>4332</c:v>
                </c:pt>
                <c:pt idx="11">
                  <c:v>4844</c:v>
                </c:pt>
                <c:pt idx="12">
                  <c:v>1271</c:v>
                </c:pt>
                <c:pt idx="13">
                  <c:v>6590</c:v>
                </c:pt>
                <c:pt idx="14">
                  <c:v>10837</c:v>
                </c:pt>
                <c:pt idx="15">
                  <c:v>3319</c:v>
                </c:pt>
                <c:pt idx="16">
                  <c:v>796</c:v>
                </c:pt>
                <c:pt idx="17">
                  <c:v>259</c:v>
                </c:pt>
                <c:pt idx="18">
                  <c:v>17440</c:v>
                </c:pt>
                <c:pt idx="19">
                  <c:v>908</c:v>
                </c:pt>
                <c:pt idx="20">
                  <c:v>4263</c:v>
                </c:pt>
                <c:pt idx="21">
                  <c:v>2311</c:v>
                </c:pt>
                <c:pt idx="22">
                  <c:v>203</c:v>
                </c:pt>
                <c:pt idx="23">
                  <c:v>3956</c:v>
                </c:pt>
                <c:pt idx="24">
                  <c:v>1962</c:v>
                </c:pt>
                <c:pt idx="25">
                  <c:v>2205</c:v>
                </c:pt>
                <c:pt idx="26">
                  <c:v>1828</c:v>
                </c:pt>
                <c:pt idx="27">
                  <c:v>8004</c:v>
                </c:pt>
                <c:pt idx="28">
                  <c:v>655</c:v>
                </c:pt>
                <c:pt idx="29">
                  <c:v>6007</c:v>
                </c:pt>
                <c:pt idx="30">
                  <c:v>804</c:v>
                </c:pt>
                <c:pt idx="31">
                  <c:v>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14</c:v>
                </c:pt>
                <c:pt idx="1">
                  <c:v>16</c:v>
                </c:pt>
                <c:pt idx="2">
                  <c:v>4</c:v>
                </c:pt>
                <c:pt idx="3">
                  <c:v>12</c:v>
                </c:pt>
                <c:pt idx="4">
                  <c:v>3</c:v>
                </c:pt>
                <c:pt idx="5">
                  <c:v>17</c:v>
                </c:pt>
                <c:pt idx="6">
                  <c:v>169</c:v>
                </c:pt>
                <c:pt idx="7">
                  <c:v>21</c:v>
                </c:pt>
                <c:pt idx="8">
                  <c:v>22</c:v>
                </c:pt>
                <c:pt idx="9">
                  <c:v>116</c:v>
                </c:pt>
                <c:pt idx="10">
                  <c:v>13</c:v>
                </c:pt>
                <c:pt idx="11">
                  <c:v>20</c:v>
                </c:pt>
                <c:pt idx="12">
                  <c:v>2</c:v>
                </c:pt>
                <c:pt idx="13">
                  <c:v>25</c:v>
                </c:pt>
                <c:pt idx="14">
                  <c:v>39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105</c:v>
                </c:pt>
                <c:pt idx="19">
                  <c:v>3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>
                  <c:v>14</c:v>
                </c:pt>
                <c:pt idx="26">
                  <c:v>22</c:v>
                </c:pt>
                <c:pt idx="27">
                  <c:v>115</c:v>
                </c:pt>
                <c:pt idx="28">
                  <c:v>0</c:v>
                </c:pt>
                <c:pt idx="29">
                  <c:v>56</c:v>
                </c:pt>
                <c:pt idx="30">
                  <c:v>6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13</c:v>
                </c:pt>
                <c:pt idx="7">
                  <c:v>3</c:v>
                </c:pt>
                <c:pt idx="8">
                  <c:v>1</c:v>
                </c:pt>
                <c:pt idx="9">
                  <c:v>27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40</c:v>
                </c:pt>
                <c:pt idx="7">
                  <c:v>14</c:v>
                </c:pt>
                <c:pt idx="8">
                  <c:v>0</c:v>
                </c:pt>
                <c:pt idx="9">
                  <c:v>23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226</c:v>
                </c:pt>
                <c:pt idx="1">
                  <c:v>90</c:v>
                </c:pt>
                <c:pt idx="2">
                  <c:v>53</c:v>
                </c:pt>
                <c:pt idx="3">
                  <c:v>9</c:v>
                </c:pt>
                <c:pt idx="4">
                  <c:v>37</c:v>
                </c:pt>
                <c:pt idx="5">
                  <c:v>10</c:v>
                </c:pt>
                <c:pt idx="6">
                  <c:v>499</c:v>
                </c:pt>
                <c:pt idx="7">
                  <c:v>520</c:v>
                </c:pt>
                <c:pt idx="8">
                  <c:v>24</c:v>
                </c:pt>
                <c:pt idx="9">
                  <c:v>10</c:v>
                </c:pt>
                <c:pt idx="10">
                  <c:v>262</c:v>
                </c:pt>
                <c:pt idx="11">
                  <c:v>104</c:v>
                </c:pt>
                <c:pt idx="12">
                  <c:v>9</c:v>
                </c:pt>
                <c:pt idx="13">
                  <c:v>10</c:v>
                </c:pt>
                <c:pt idx="14">
                  <c:v>78</c:v>
                </c:pt>
                <c:pt idx="15">
                  <c:v>33</c:v>
                </c:pt>
                <c:pt idx="16">
                  <c:v>17</c:v>
                </c:pt>
                <c:pt idx="17">
                  <c:v>4</c:v>
                </c:pt>
                <c:pt idx="18">
                  <c:v>251</c:v>
                </c:pt>
                <c:pt idx="19">
                  <c:v>11</c:v>
                </c:pt>
                <c:pt idx="20">
                  <c:v>135</c:v>
                </c:pt>
                <c:pt idx="21">
                  <c:v>34</c:v>
                </c:pt>
                <c:pt idx="22">
                  <c:v>50</c:v>
                </c:pt>
                <c:pt idx="23">
                  <c:v>10</c:v>
                </c:pt>
                <c:pt idx="24">
                  <c:v>40</c:v>
                </c:pt>
                <c:pt idx="25">
                  <c:v>24</c:v>
                </c:pt>
                <c:pt idx="26">
                  <c:v>117</c:v>
                </c:pt>
                <c:pt idx="27">
                  <c:v>157</c:v>
                </c:pt>
                <c:pt idx="28">
                  <c:v>65</c:v>
                </c:pt>
                <c:pt idx="29">
                  <c:v>60</c:v>
                </c:pt>
                <c:pt idx="30">
                  <c:v>50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7</c:v>
                </c:pt>
                <c:pt idx="6">
                  <c:v>75</c:v>
                </c:pt>
                <c:pt idx="7">
                  <c:v>60</c:v>
                </c:pt>
                <c:pt idx="8">
                  <c:v>2</c:v>
                </c:pt>
                <c:pt idx="9">
                  <c:v>17</c:v>
                </c:pt>
                <c:pt idx="10">
                  <c:v>53</c:v>
                </c:pt>
                <c:pt idx="11">
                  <c:v>16</c:v>
                </c:pt>
                <c:pt idx="12">
                  <c:v>2</c:v>
                </c:pt>
                <c:pt idx="13">
                  <c:v>7</c:v>
                </c:pt>
                <c:pt idx="14">
                  <c:v>18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81</c:v>
                </c:pt>
                <c:pt idx="19">
                  <c:v>7</c:v>
                </c:pt>
                <c:pt idx="20">
                  <c:v>58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  <c:pt idx="25">
                  <c:v>17</c:v>
                </c:pt>
                <c:pt idx="26">
                  <c:v>79</c:v>
                </c:pt>
                <c:pt idx="27">
                  <c:v>53</c:v>
                </c:pt>
                <c:pt idx="28">
                  <c:v>17</c:v>
                </c:pt>
                <c:pt idx="29">
                  <c:v>21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42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7328"/>
        <c:axId val="440945368"/>
      </c:lineChart>
      <c:catAx>
        <c:axId val="44094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5368"/>
        <c:crosses val="autoZero"/>
        <c:auto val="1"/>
        <c:lblAlgn val="ctr"/>
        <c:lblOffset val="100"/>
        <c:noMultiLvlLbl val="0"/>
      </c:catAx>
      <c:valAx>
        <c:axId val="440945368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7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105</c:v>
                </c:pt>
                <c:pt idx="1">
                  <c:v>113</c:v>
                </c:pt>
                <c:pt idx="2">
                  <c:v>12</c:v>
                </c:pt>
                <c:pt idx="3">
                  <c:v>4</c:v>
                </c:pt>
                <c:pt idx="4">
                  <c:v>11</c:v>
                </c:pt>
                <c:pt idx="5">
                  <c:v>70</c:v>
                </c:pt>
                <c:pt idx="6">
                  <c:v>1458</c:v>
                </c:pt>
                <c:pt idx="7">
                  <c:v>53</c:v>
                </c:pt>
                <c:pt idx="8">
                  <c:v>37</c:v>
                </c:pt>
                <c:pt idx="9">
                  <c:v>37</c:v>
                </c:pt>
                <c:pt idx="10">
                  <c:v>212</c:v>
                </c:pt>
                <c:pt idx="11">
                  <c:v>183</c:v>
                </c:pt>
                <c:pt idx="12">
                  <c:v>19</c:v>
                </c:pt>
                <c:pt idx="13">
                  <c:v>61</c:v>
                </c:pt>
                <c:pt idx="14">
                  <c:v>319</c:v>
                </c:pt>
                <c:pt idx="15">
                  <c:v>51</c:v>
                </c:pt>
                <c:pt idx="16">
                  <c:v>254</c:v>
                </c:pt>
                <c:pt idx="17">
                  <c:v>2</c:v>
                </c:pt>
                <c:pt idx="18">
                  <c:v>605</c:v>
                </c:pt>
                <c:pt idx="19">
                  <c:v>3</c:v>
                </c:pt>
                <c:pt idx="20">
                  <c:v>129</c:v>
                </c:pt>
                <c:pt idx="21">
                  <c:v>787</c:v>
                </c:pt>
                <c:pt idx="22">
                  <c:v>2</c:v>
                </c:pt>
                <c:pt idx="23">
                  <c:v>38</c:v>
                </c:pt>
                <c:pt idx="24">
                  <c:v>52</c:v>
                </c:pt>
                <c:pt idx="25">
                  <c:v>33</c:v>
                </c:pt>
                <c:pt idx="26">
                  <c:v>31</c:v>
                </c:pt>
                <c:pt idx="27">
                  <c:v>49</c:v>
                </c:pt>
                <c:pt idx="28">
                  <c:v>23</c:v>
                </c:pt>
                <c:pt idx="29">
                  <c:v>148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11150</c:v>
                </c:pt>
                <c:pt idx="1">
                  <c:v>14719</c:v>
                </c:pt>
                <c:pt idx="2">
                  <c:v>1185</c:v>
                </c:pt>
                <c:pt idx="3">
                  <c:v>854</c:v>
                </c:pt>
                <c:pt idx="4">
                  <c:v>2847</c:v>
                </c:pt>
                <c:pt idx="5">
                  <c:v>20357</c:v>
                </c:pt>
                <c:pt idx="6">
                  <c:v>90942</c:v>
                </c:pt>
                <c:pt idx="7">
                  <c:v>21797</c:v>
                </c:pt>
                <c:pt idx="8">
                  <c:v>8324</c:v>
                </c:pt>
                <c:pt idx="9">
                  <c:v>7451</c:v>
                </c:pt>
                <c:pt idx="10">
                  <c:v>24877</c:v>
                </c:pt>
                <c:pt idx="11">
                  <c:v>28010</c:v>
                </c:pt>
                <c:pt idx="12">
                  <c:v>1265</c:v>
                </c:pt>
                <c:pt idx="13">
                  <c:v>13418</c:v>
                </c:pt>
                <c:pt idx="14">
                  <c:v>33804</c:v>
                </c:pt>
                <c:pt idx="15">
                  <c:v>12490</c:v>
                </c:pt>
                <c:pt idx="16">
                  <c:v>2909</c:v>
                </c:pt>
                <c:pt idx="17">
                  <c:v>391</c:v>
                </c:pt>
                <c:pt idx="18">
                  <c:v>97995</c:v>
                </c:pt>
                <c:pt idx="19">
                  <c:v>2277</c:v>
                </c:pt>
                <c:pt idx="20">
                  <c:v>9119</c:v>
                </c:pt>
                <c:pt idx="21">
                  <c:v>15206</c:v>
                </c:pt>
                <c:pt idx="22">
                  <c:v>646</c:v>
                </c:pt>
                <c:pt idx="23">
                  <c:v>11983</c:v>
                </c:pt>
                <c:pt idx="24">
                  <c:v>13358</c:v>
                </c:pt>
                <c:pt idx="25">
                  <c:v>11956</c:v>
                </c:pt>
                <c:pt idx="26">
                  <c:v>2695</c:v>
                </c:pt>
                <c:pt idx="27">
                  <c:v>34381</c:v>
                </c:pt>
                <c:pt idx="28">
                  <c:v>1365</c:v>
                </c:pt>
                <c:pt idx="29">
                  <c:v>26139</c:v>
                </c:pt>
                <c:pt idx="30">
                  <c:v>5009</c:v>
                </c:pt>
                <c:pt idx="31">
                  <c:v>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1634</c:v>
                </c:pt>
                <c:pt idx="1">
                  <c:v>738</c:v>
                </c:pt>
                <c:pt idx="2">
                  <c:v>410</c:v>
                </c:pt>
                <c:pt idx="3">
                  <c:v>330</c:v>
                </c:pt>
                <c:pt idx="4">
                  <c:v>1261</c:v>
                </c:pt>
                <c:pt idx="5">
                  <c:v>4481</c:v>
                </c:pt>
                <c:pt idx="6">
                  <c:v>16242</c:v>
                </c:pt>
                <c:pt idx="7">
                  <c:v>5944</c:v>
                </c:pt>
                <c:pt idx="8">
                  <c:v>936</c:v>
                </c:pt>
                <c:pt idx="9">
                  <c:v>3229</c:v>
                </c:pt>
                <c:pt idx="10">
                  <c:v>4332</c:v>
                </c:pt>
                <c:pt idx="11">
                  <c:v>4844</c:v>
                </c:pt>
                <c:pt idx="12">
                  <c:v>1271</c:v>
                </c:pt>
                <c:pt idx="13">
                  <c:v>6590</c:v>
                </c:pt>
                <c:pt idx="14">
                  <c:v>10837</c:v>
                </c:pt>
                <c:pt idx="15">
                  <c:v>3319</c:v>
                </c:pt>
                <c:pt idx="16">
                  <c:v>796</c:v>
                </c:pt>
                <c:pt idx="17">
                  <c:v>259</c:v>
                </c:pt>
                <c:pt idx="18">
                  <c:v>17440</c:v>
                </c:pt>
                <c:pt idx="19">
                  <c:v>908</c:v>
                </c:pt>
                <c:pt idx="20">
                  <c:v>4263</c:v>
                </c:pt>
                <c:pt idx="21">
                  <c:v>2311</c:v>
                </c:pt>
                <c:pt idx="22">
                  <c:v>203</c:v>
                </c:pt>
                <c:pt idx="23">
                  <c:v>3956</c:v>
                </c:pt>
                <c:pt idx="24">
                  <c:v>1962</c:v>
                </c:pt>
                <c:pt idx="25">
                  <c:v>2205</c:v>
                </c:pt>
                <c:pt idx="26">
                  <c:v>1828</c:v>
                </c:pt>
                <c:pt idx="27">
                  <c:v>8004</c:v>
                </c:pt>
                <c:pt idx="28">
                  <c:v>655</c:v>
                </c:pt>
                <c:pt idx="29">
                  <c:v>6007</c:v>
                </c:pt>
                <c:pt idx="30">
                  <c:v>804</c:v>
                </c:pt>
                <c:pt idx="31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14</c:v>
                </c:pt>
                <c:pt idx="1">
                  <c:v>16</c:v>
                </c:pt>
                <c:pt idx="2">
                  <c:v>4</c:v>
                </c:pt>
                <c:pt idx="3">
                  <c:v>12</c:v>
                </c:pt>
                <c:pt idx="4">
                  <c:v>3</c:v>
                </c:pt>
                <c:pt idx="5">
                  <c:v>17</c:v>
                </c:pt>
                <c:pt idx="6">
                  <c:v>169</c:v>
                </c:pt>
                <c:pt idx="7">
                  <c:v>21</c:v>
                </c:pt>
                <c:pt idx="8">
                  <c:v>22</c:v>
                </c:pt>
                <c:pt idx="9">
                  <c:v>116</c:v>
                </c:pt>
                <c:pt idx="10">
                  <c:v>13</c:v>
                </c:pt>
                <c:pt idx="11">
                  <c:v>20</c:v>
                </c:pt>
                <c:pt idx="12">
                  <c:v>2</c:v>
                </c:pt>
                <c:pt idx="13">
                  <c:v>25</c:v>
                </c:pt>
                <c:pt idx="14">
                  <c:v>39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105</c:v>
                </c:pt>
                <c:pt idx="19">
                  <c:v>3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>
                  <c:v>14</c:v>
                </c:pt>
                <c:pt idx="26">
                  <c:v>22</c:v>
                </c:pt>
                <c:pt idx="27">
                  <c:v>115</c:v>
                </c:pt>
                <c:pt idx="28">
                  <c:v>0</c:v>
                </c:pt>
                <c:pt idx="29">
                  <c:v>56</c:v>
                </c:pt>
                <c:pt idx="30">
                  <c:v>6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13</c:v>
                </c:pt>
                <c:pt idx="7">
                  <c:v>3</c:v>
                </c:pt>
                <c:pt idx="8">
                  <c:v>1</c:v>
                </c:pt>
                <c:pt idx="9">
                  <c:v>27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40</c:v>
                </c:pt>
                <c:pt idx="7">
                  <c:v>14</c:v>
                </c:pt>
                <c:pt idx="8">
                  <c:v>0</c:v>
                </c:pt>
                <c:pt idx="9">
                  <c:v>23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22</c:v>
                </c:pt>
                <c:pt idx="19">
                  <c:v>0</c:v>
                </c:pt>
                <c:pt idx="20">
                  <c:v>2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226</c:v>
                </c:pt>
                <c:pt idx="1">
                  <c:v>90</c:v>
                </c:pt>
                <c:pt idx="2">
                  <c:v>53</c:v>
                </c:pt>
                <c:pt idx="3">
                  <c:v>9</c:v>
                </c:pt>
                <c:pt idx="4">
                  <c:v>37</c:v>
                </c:pt>
                <c:pt idx="5">
                  <c:v>10</c:v>
                </c:pt>
                <c:pt idx="6">
                  <c:v>499</c:v>
                </c:pt>
                <c:pt idx="7">
                  <c:v>520</c:v>
                </c:pt>
                <c:pt idx="8">
                  <c:v>24</c:v>
                </c:pt>
                <c:pt idx="9">
                  <c:v>10</c:v>
                </c:pt>
                <c:pt idx="10">
                  <c:v>262</c:v>
                </c:pt>
                <c:pt idx="11">
                  <c:v>104</c:v>
                </c:pt>
                <c:pt idx="12">
                  <c:v>9</c:v>
                </c:pt>
                <c:pt idx="13">
                  <c:v>10</c:v>
                </c:pt>
                <c:pt idx="14">
                  <c:v>78</c:v>
                </c:pt>
                <c:pt idx="15">
                  <c:v>33</c:v>
                </c:pt>
                <c:pt idx="16">
                  <c:v>17</c:v>
                </c:pt>
                <c:pt idx="17">
                  <c:v>4</c:v>
                </c:pt>
                <c:pt idx="18">
                  <c:v>251</c:v>
                </c:pt>
                <c:pt idx="19">
                  <c:v>11</c:v>
                </c:pt>
                <c:pt idx="20">
                  <c:v>135</c:v>
                </c:pt>
                <c:pt idx="21">
                  <c:v>34</c:v>
                </c:pt>
                <c:pt idx="22">
                  <c:v>50</c:v>
                </c:pt>
                <c:pt idx="23">
                  <c:v>10</c:v>
                </c:pt>
                <c:pt idx="24">
                  <c:v>40</c:v>
                </c:pt>
                <c:pt idx="25">
                  <c:v>24</c:v>
                </c:pt>
                <c:pt idx="26">
                  <c:v>117</c:v>
                </c:pt>
                <c:pt idx="27">
                  <c:v>157</c:v>
                </c:pt>
                <c:pt idx="28">
                  <c:v>65</c:v>
                </c:pt>
                <c:pt idx="29">
                  <c:v>60</c:v>
                </c:pt>
                <c:pt idx="30">
                  <c:v>50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35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14</c:v>
                </c:pt>
                <c:pt idx="5">
                  <c:v>7</c:v>
                </c:pt>
                <c:pt idx="6">
                  <c:v>75</c:v>
                </c:pt>
                <c:pt idx="7">
                  <c:v>60</c:v>
                </c:pt>
                <c:pt idx="8">
                  <c:v>2</c:v>
                </c:pt>
                <c:pt idx="9">
                  <c:v>17</c:v>
                </c:pt>
                <c:pt idx="10">
                  <c:v>53</c:v>
                </c:pt>
                <c:pt idx="11">
                  <c:v>16</c:v>
                </c:pt>
                <c:pt idx="12">
                  <c:v>2</c:v>
                </c:pt>
                <c:pt idx="13">
                  <c:v>7</c:v>
                </c:pt>
                <c:pt idx="14">
                  <c:v>18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81</c:v>
                </c:pt>
                <c:pt idx="19">
                  <c:v>7</c:v>
                </c:pt>
                <c:pt idx="20">
                  <c:v>58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  <c:pt idx="25">
                  <c:v>17</c:v>
                </c:pt>
                <c:pt idx="26">
                  <c:v>79</c:v>
                </c:pt>
                <c:pt idx="27">
                  <c:v>53</c:v>
                </c:pt>
                <c:pt idx="28">
                  <c:v>17</c:v>
                </c:pt>
                <c:pt idx="29">
                  <c:v>21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42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10816"/>
        <c:axId val="441605720"/>
      </c:barChart>
      <c:catAx>
        <c:axId val="4416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5720"/>
        <c:crosses val="autoZero"/>
        <c:auto val="1"/>
        <c:lblAlgn val="ctr"/>
        <c:lblOffset val="100"/>
        <c:noMultiLvlLbl val="0"/>
      </c:catAx>
      <c:valAx>
        <c:axId val="441605720"/>
        <c:scaling>
          <c:orientation val="minMax"/>
          <c:max val="1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10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2023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2854D5-2391-4DE9-B348-43F1EE6073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7E-415D-86A8-FED77BEB9D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F1C37D-1F22-4818-BBAA-981B6E9B88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7E-415D-86A8-FED77BEB9DBA}"/>
                </c:ext>
              </c:extLst>
            </c:dLbl>
            <c:dLbl>
              <c:idx val="2"/>
              <c:layout>
                <c:manualLayout>
                  <c:x val="1.9766404199475066E-2"/>
                  <c:y val="-1.8681466899970838E-2"/>
                </c:manualLayout>
              </c:layout>
              <c:tx>
                <c:rich>
                  <a:bodyPr/>
                  <a:lstStyle/>
                  <a:p>
                    <a:fld id="{A6CE3AB0-2ADC-4689-8081-3A1E5F428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7E-415D-86A8-FED77BEB9D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425E4D-1142-43D7-A51E-D61FB24F70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7E-415D-86A8-FED77BEB9DBA}"/>
                </c:ext>
              </c:extLst>
            </c:dLbl>
            <c:dLbl>
              <c:idx val="4"/>
              <c:layout>
                <c:manualLayout>
                  <c:x val="-6.1629265091863519E-2"/>
                  <c:y val="1.2026465441819772E-2"/>
                </c:manualLayout>
              </c:layout>
              <c:tx>
                <c:rich>
                  <a:bodyPr/>
                  <a:lstStyle/>
                  <a:p>
                    <a:fld id="{939E4A64-EDC1-4033-BB7F-3D6EAE1D1B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7E-415D-86A8-FED77BEB9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19.650612069710672</c:v>
                </c:pt>
                <c:pt idx="1">
                  <c:v>15.024992473941955</c:v>
                </c:pt>
                <c:pt idx="2">
                  <c:v>0.61922319158512196</c:v>
                </c:pt>
                <c:pt idx="3">
                  <c:v>64.449137260395645</c:v>
                </c:pt>
                <c:pt idx="4">
                  <c:v>0.25603500436660398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2023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85</c:v>
                </c:pt>
                <c:pt idx="1">
                  <c:v>107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52</c:v>
                </c:pt>
                <c:pt idx="6">
                  <c:v>1180</c:v>
                </c:pt>
                <c:pt idx="7">
                  <c:v>49</c:v>
                </c:pt>
                <c:pt idx="8">
                  <c:v>35</c:v>
                </c:pt>
                <c:pt idx="9">
                  <c:v>36</c:v>
                </c:pt>
                <c:pt idx="10">
                  <c:v>189</c:v>
                </c:pt>
                <c:pt idx="11">
                  <c:v>173</c:v>
                </c:pt>
                <c:pt idx="12">
                  <c:v>18</c:v>
                </c:pt>
                <c:pt idx="13">
                  <c:v>52</c:v>
                </c:pt>
                <c:pt idx="14">
                  <c:v>310</c:v>
                </c:pt>
                <c:pt idx="15">
                  <c:v>48</c:v>
                </c:pt>
                <c:pt idx="16">
                  <c:v>241</c:v>
                </c:pt>
                <c:pt idx="17">
                  <c:v>2</c:v>
                </c:pt>
                <c:pt idx="18">
                  <c:v>568</c:v>
                </c:pt>
                <c:pt idx="19">
                  <c:v>1</c:v>
                </c:pt>
                <c:pt idx="20">
                  <c:v>55</c:v>
                </c:pt>
                <c:pt idx="21">
                  <c:v>781</c:v>
                </c:pt>
                <c:pt idx="22">
                  <c:v>2</c:v>
                </c:pt>
                <c:pt idx="23">
                  <c:v>30</c:v>
                </c:pt>
                <c:pt idx="24">
                  <c:v>51</c:v>
                </c:pt>
                <c:pt idx="25">
                  <c:v>24</c:v>
                </c:pt>
                <c:pt idx="26">
                  <c:v>11</c:v>
                </c:pt>
                <c:pt idx="27">
                  <c:v>37</c:v>
                </c:pt>
                <c:pt idx="28">
                  <c:v>23</c:v>
                </c:pt>
                <c:pt idx="29">
                  <c:v>117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10165</c:v>
                </c:pt>
                <c:pt idx="1">
                  <c:v>14040</c:v>
                </c:pt>
                <c:pt idx="2">
                  <c:v>986</c:v>
                </c:pt>
                <c:pt idx="3">
                  <c:v>654</c:v>
                </c:pt>
                <c:pt idx="4">
                  <c:v>2497</c:v>
                </c:pt>
                <c:pt idx="5">
                  <c:v>17774</c:v>
                </c:pt>
                <c:pt idx="6">
                  <c:v>81713</c:v>
                </c:pt>
                <c:pt idx="7">
                  <c:v>18774</c:v>
                </c:pt>
                <c:pt idx="8">
                  <c:v>7167</c:v>
                </c:pt>
                <c:pt idx="9">
                  <c:v>6391</c:v>
                </c:pt>
                <c:pt idx="10">
                  <c:v>22868</c:v>
                </c:pt>
                <c:pt idx="11">
                  <c:v>24040</c:v>
                </c:pt>
                <c:pt idx="12">
                  <c:v>1010</c:v>
                </c:pt>
                <c:pt idx="13">
                  <c:v>11199</c:v>
                </c:pt>
                <c:pt idx="14">
                  <c:v>30854</c:v>
                </c:pt>
                <c:pt idx="15">
                  <c:v>11838</c:v>
                </c:pt>
                <c:pt idx="16">
                  <c:v>2845</c:v>
                </c:pt>
                <c:pt idx="17">
                  <c:v>317</c:v>
                </c:pt>
                <c:pt idx="18">
                  <c:v>82183</c:v>
                </c:pt>
                <c:pt idx="19">
                  <c:v>1927</c:v>
                </c:pt>
                <c:pt idx="20">
                  <c:v>8230</c:v>
                </c:pt>
                <c:pt idx="21">
                  <c:v>14219</c:v>
                </c:pt>
                <c:pt idx="22">
                  <c:v>570</c:v>
                </c:pt>
                <c:pt idx="23">
                  <c:v>10384</c:v>
                </c:pt>
                <c:pt idx="24">
                  <c:v>12327</c:v>
                </c:pt>
                <c:pt idx="25">
                  <c:v>10709</c:v>
                </c:pt>
                <c:pt idx="26">
                  <c:v>1849</c:v>
                </c:pt>
                <c:pt idx="27">
                  <c:v>26422</c:v>
                </c:pt>
                <c:pt idx="28">
                  <c:v>1310</c:v>
                </c:pt>
                <c:pt idx="29">
                  <c:v>21774</c:v>
                </c:pt>
                <c:pt idx="30">
                  <c:v>4234</c:v>
                </c:pt>
                <c:pt idx="31">
                  <c:v>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1420</c:v>
                </c:pt>
                <c:pt idx="1">
                  <c:v>594</c:v>
                </c:pt>
                <c:pt idx="2">
                  <c:v>296</c:v>
                </c:pt>
                <c:pt idx="3">
                  <c:v>204</c:v>
                </c:pt>
                <c:pt idx="4">
                  <c:v>1120</c:v>
                </c:pt>
                <c:pt idx="5">
                  <c:v>3687</c:v>
                </c:pt>
                <c:pt idx="6">
                  <c:v>13519</c:v>
                </c:pt>
                <c:pt idx="7">
                  <c:v>5048</c:v>
                </c:pt>
                <c:pt idx="8">
                  <c:v>779</c:v>
                </c:pt>
                <c:pt idx="9">
                  <c:v>2843</c:v>
                </c:pt>
                <c:pt idx="10">
                  <c:v>3609</c:v>
                </c:pt>
                <c:pt idx="11">
                  <c:v>3428</c:v>
                </c:pt>
                <c:pt idx="12">
                  <c:v>1185</c:v>
                </c:pt>
                <c:pt idx="13">
                  <c:v>5853</c:v>
                </c:pt>
                <c:pt idx="14">
                  <c:v>9525</c:v>
                </c:pt>
                <c:pt idx="15">
                  <c:v>3107</c:v>
                </c:pt>
                <c:pt idx="16">
                  <c:v>774</c:v>
                </c:pt>
                <c:pt idx="17">
                  <c:v>248</c:v>
                </c:pt>
                <c:pt idx="18">
                  <c:v>13422</c:v>
                </c:pt>
                <c:pt idx="19">
                  <c:v>758</c:v>
                </c:pt>
                <c:pt idx="20">
                  <c:v>3943</c:v>
                </c:pt>
                <c:pt idx="21">
                  <c:v>1945</c:v>
                </c:pt>
                <c:pt idx="22">
                  <c:v>171</c:v>
                </c:pt>
                <c:pt idx="23">
                  <c:v>3351</c:v>
                </c:pt>
                <c:pt idx="24">
                  <c:v>1789</c:v>
                </c:pt>
                <c:pt idx="25">
                  <c:v>1659</c:v>
                </c:pt>
                <c:pt idx="26">
                  <c:v>917</c:v>
                </c:pt>
                <c:pt idx="27">
                  <c:v>4544</c:v>
                </c:pt>
                <c:pt idx="28">
                  <c:v>618</c:v>
                </c:pt>
                <c:pt idx="29">
                  <c:v>4209</c:v>
                </c:pt>
                <c:pt idx="30">
                  <c:v>669</c:v>
                </c:pt>
                <c:pt idx="31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20</c:v>
                </c:pt>
                <c:pt idx="28">
                  <c:v>0</c:v>
                </c:pt>
                <c:pt idx="29">
                  <c:v>13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95</c:v>
                </c:pt>
                <c:pt idx="1">
                  <c:v>72</c:v>
                </c:pt>
                <c:pt idx="2">
                  <c:v>42</c:v>
                </c:pt>
                <c:pt idx="3">
                  <c:v>5</c:v>
                </c:pt>
                <c:pt idx="4">
                  <c:v>30</c:v>
                </c:pt>
                <c:pt idx="5">
                  <c:v>6</c:v>
                </c:pt>
                <c:pt idx="6">
                  <c:v>245</c:v>
                </c:pt>
                <c:pt idx="7">
                  <c:v>498</c:v>
                </c:pt>
                <c:pt idx="8">
                  <c:v>17</c:v>
                </c:pt>
                <c:pt idx="9">
                  <c:v>7</c:v>
                </c:pt>
                <c:pt idx="10">
                  <c:v>238</c:v>
                </c:pt>
                <c:pt idx="11">
                  <c:v>103</c:v>
                </c:pt>
                <c:pt idx="12">
                  <c:v>7</c:v>
                </c:pt>
                <c:pt idx="13">
                  <c:v>3</c:v>
                </c:pt>
                <c:pt idx="14">
                  <c:v>69</c:v>
                </c:pt>
                <c:pt idx="15">
                  <c:v>33</c:v>
                </c:pt>
                <c:pt idx="16">
                  <c:v>17</c:v>
                </c:pt>
                <c:pt idx="17">
                  <c:v>3</c:v>
                </c:pt>
                <c:pt idx="18">
                  <c:v>182</c:v>
                </c:pt>
                <c:pt idx="19">
                  <c:v>7</c:v>
                </c:pt>
                <c:pt idx="20">
                  <c:v>102</c:v>
                </c:pt>
                <c:pt idx="21">
                  <c:v>33</c:v>
                </c:pt>
                <c:pt idx="22">
                  <c:v>49</c:v>
                </c:pt>
                <c:pt idx="23">
                  <c:v>10</c:v>
                </c:pt>
                <c:pt idx="24">
                  <c:v>30</c:v>
                </c:pt>
                <c:pt idx="25">
                  <c:v>14</c:v>
                </c:pt>
                <c:pt idx="26">
                  <c:v>80</c:v>
                </c:pt>
                <c:pt idx="27">
                  <c:v>120</c:v>
                </c:pt>
                <c:pt idx="28">
                  <c:v>63</c:v>
                </c:pt>
                <c:pt idx="29">
                  <c:v>34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14</c:v>
                </c:pt>
                <c:pt idx="5">
                  <c:v>4</c:v>
                </c:pt>
                <c:pt idx="6">
                  <c:v>57</c:v>
                </c:pt>
                <c:pt idx="7">
                  <c:v>53</c:v>
                </c:pt>
                <c:pt idx="8">
                  <c:v>1</c:v>
                </c:pt>
                <c:pt idx="9">
                  <c:v>11</c:v>
                </c:pt>
                <c:pt idx="10">
                  <c:v>44</c:v>
                </c:pt>
                <c:pt idx="11">
                  <c:v>11</c:v>
                </c:pt>
                <c:pt idx="12">
                  <c:v>1</c:v>
                </c:pt>
                <c:pt idx="13">
                  <c:v>1</c:v>
                </c:pt>
                <c:pt idx="14">
                  <c:v>18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25</c:v>
                </c:pt>
                <c:pt idx="19">
                  <c:v>6</c:v>
                </c:pt>
                <c:pt idx="20">
                  <c:v>46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53</c:v>
                </c:pt>
                <c:pt idx="27">
                  <c:v>15</c:v>
                </c:pt>
                <c:pt idx="28">
                  <c:v>17</c:v>
                </c:pt>
                <c:pt idx="29">
                  <c:v>15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6504"/>
        <c:axId val="441607680"/>
      </c:lineChart>
      <c:catAx>
        <c:axId val="441606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7680"/>
        <c:crosses val="autoZero"/>
        <c:auto val="1"/>
        <c:lblAlgn val="ctr"/>
        <c:lblOffset val="100"/>
        <c:noMultiLvlLbl val="0"/>
      </c:catAx>
      <c:valAx>
        <c:axId val="441607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6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2023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85</c:v>
                </c:pt>
                <c:pt idx="1">
                  <c:v>107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52</c:v>
                </c:pt>
                <c:pt idx="6">
                  <c:v>1180</c:v>
                </c:pt>
                <c:pt idx="7">
                  <c:v>49</c:v>
                </c:pt>
                <c:pt idx="8">
                  <c:v>35</c:v>
                </c:pt>
                <c:pt idx="9">
                  <c:v>36</c:v>
                </c:pt>
                <c:pt idx="10">
                  <c:v>189</c:v>
                </c:pt>
                <c:pt idx="11">
                  <c:v>173</c:v>
                </c:pt>
                <c:pt idx="12">
                  <c:v>18</c:v>
                </c:pt>
                <c:pt idx="13">
                  <c:v>52</c:v>
                </c:pt>
                <c:pt idx="14">
                  <c:v>310</c:v>
                </c:pt>
                <c:pt idx="15">
                  <c:v>48</c:v>
                </c:pt>
                <c:pt idx="16">
                  <c:v>241</c:v>
                </c:pt>
                <c:pt idx="17">
                  <c:v>2</c:v>
                </c:pt>
                <c:pt idx="18">
                  <c:v>568</c:v>
                </c:pt>
                <c:pt idx="19">
                  <c:v>1</c:v>
                </c:pt>
                <c:pt idx="20">
                  <c:v>55</c:v>
                </c:pt>
                <c:pt idx="21">
                  <c:v>781</c:v>
                </c:pt>
                <c:pt idx="22">
                  <c:v>2</c:v>
                </c:pt>
                <c:pt idx="23">
                  <c:v>30</c:v>
                </c:pt>
                <c:pt idx="24">
                  <c:v>51</c:v>
                </c:pt>
                <c:pt idx="25">
                  <c:v>24</c:v>
                </c:pt>
                <c:pt idx="26">
                  <c:v>11</c:v>
                </c:pt>
                <c:pt idx="27">
                  <c:v>37</c:v>
                </c:pt>
                <c:pt idx="28">
                  <c:v>23</c:v>
                </c:pt>
                <c:pt idx="29">
                  <c:v>117</c:v>
                </c:pt>
                <c:pt idx="30">
                  <c:v>49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10165</c:v>
                </c:pt>
                <c:pt idx="1">
                  <c:v>14040</c:v>
                </c:pt>
                <c:pt idx="2">
                  <c:v>986</c:v>
                </c:pt>
                <c:pt idx="3">
                  <c:v>654</c:v>
                </c:pt>
                <c:pt idx="4">
                  <c:v>2497</c:v>
                </c:pt>
                <c:pt idx="5">
                  <c:v>17774</c:v>
                </c:pt>
                <c:pt idx="6">
                  <c:v>81713</c:v>
                </c:pt>
                <c:pt idx="7">
                  <c:v>18774</c:v>
                </c:pt>
                <c:pt idx="8">
                  <c:v>7167</c:v>
                </c:pt>
                <c:pt idx="9">
                  <c:v>6391</c:v>
                </c:pt>
                <c:pt idx="10">
                  <c:v>22868</c:v>
                </c:pt>
                <c:pt idx="11">
                  <c:v>24040</c:v>
                </c:pt>
                <c:pt idx="12">
                  <c:v>1010</c:v>
                </c:pt>
                <c:pt idx="13">
                  <c:v>11199</c:v>
                </c:pt>
                <c:pt idx="14">
                  <c:v>30854</c:v>
                </c:pt>
                <c:pt idx="15">
                  <c:v>11838</c:v>
                </c:pt>
                <c:pt idx="16">
                  <c:v>2845</c:v>
                </c:pt>
                <c:pt idx="17">
                  <c:v>317</c:v>
                </c:pt>
                <c:pt idx="18">
                  <c:v>82183</c:v>
                </c:pt>
                <c:pt idx="19">
                  <c:v>1927</c:v>
                </c:pt>
                <c:pt idx="20">
                  <c:v>8230</c:v>
                </c:pt>
                <c:pt idx="21">
                  <c:v>14219</c:v>
                </c:pt>
                <c:pt idx="22">
                  <c:v>570</c:v>
                </c:pt>
                <c:pt idx="23">
                  <c:v>10384</c:v>
                </c:pt>
                <c:pt idx="24">
                  <c:v>12327</c:v>
                </c:pt>
                <c:pt idx="25">
                  <c:v>10709</c:v>
                </c:pt>
                <c:pt idx="26">
                  <c:v>1849</c:v>
                </c:pt>
                <c:pt idx="27">
                  <c:v>26422</c:v>
                </c:pt>
                <c:pt idx="28">
                  <c:v>1310</c:v>
                </c:pt>
                <c:pt idx="29">
                  <c:v>21774</c:v>
                </c:pt>
                <c:pt idx="30">
                  <c:v>4234</c:v>
                </c:pt>
                <c:pt idx="31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1420</c:v>
                </c:pt>
                <c:pt idx="1">
                  <c:v>594</c:v>
                </c:pt>
                <c:pt idx="2">
                  <c:v>296</c:v>
                </c:pt>
                <c:pt idx="3">
                  <c:v>204</c:v>
                </c:pt>
                <c:pt idx="4">
                  <c:v>1120</c:v>
                </c:pt>
                <c:pt idx="5">
                  <c:v>3687</c:v>
                </c:pt>
                <c:pt idx="6">
                  <c:v>13519</c:v>
                </c:pt>
                <c:pt idx="7">
                  <c:v>5048</c:v>
                </c:pt>
                <c:pt idx="8">
                  <c:v>779</c:v>
                </c:pt>
                <c:pt idx="9">
                  <c:v>2843</c:v>
                </c:pt>
                <c:pt idx="10">
                  <c:v>3609</c:v>
                </c:pt>
                <c:pt idx="11">
                  <c:v>3428</c:v>
                </c:pt>
                <c:pt idx="12">
                  <c:v>1185</c:v>
                </c:pt>
                <c:pt idx="13">
                  <c:v>5853</c:v>
                </c:pt>
                <c:pt idx="14">
                  <c:v>9525</c:v>
                </c:pt>
                <c:pt idx="15">
                  <c:v>3107</c:v>
                </c:pt>
                <c:pt idx="16">
                  <c:v>774</c:v>
                </c:pt>
                <c:pt idx="17">
                  <c:v>248</c:v>
                </c:pt>
                <c:pt idx="18">
                  <c:v>13422</c:v>
                </c:pt>
                <c:pt idx="19">
                  <c:v>758</c:v>
                </c:pt>
                <c:pt idx="20">
                  <c:v>3943</c:v>
                </c:pt>
                <c:pt idx="21">
                  <c:v>1945</c:v>
                </c:pt>
                <c:pt idx="22">
                  <c:v>171</c:v>
                </c:pt>
                <c:pt idx="23">
                  <c:v>3351</c:v>
                </c:pt>
                <c:pt idx="24">
                  <c:v>1789</c:v>
                </c:pt>
                <c:pt idx="25">
                  <c:v>1659</c:v>
                </c:pt>
                <c:pt idx="26">
                  <c:v>917</c:v>
                </c:pt>
                <c:pt idx="27">
                  <c:v>4544</c:v>
                </c:pt>
                <c:pt idx="28">
                  <c:v>618</c:v>
                </c:pt>
                <c:pt idx="29">
                  <c:v>4209</c:v>
                </c:pt>
                <c:pt idx="30">
                  <c:v>669</c:v>
                </c:pt>
                <c:pt idx="31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20</c:v>
                </c:pt>
                <c:pt idx="28">
                  <c:v>0</c:v>
                </c:pt>
                <c:pt idx="29">
                  <c:v>13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95</c:v>
                </c:pt>
                <c:pt idx="1">
                  <c:v>72</c:v>
                </c:pt>
                <c:pt idx="2">
                  <c:v>42</c:v>
                </c:pt>
                <c:pt idx="3">
                  <c:v>5</c:v>
                </c:pt>
                <c:pt idx="4">
                  <c:v>30</c:v>
                </c:pt>
                <c:pt idx="5">
                  <c:v>6</c:v>
                </c:pt>
                <c:pt idx="6">
                  <c:v>245</c:v>
                </c:pt>
                <c:pt idx="7">
                  <c:v>498</c:v>
                </c:pt>
                <c:pt idx="8">
                  <c:v>17</c:v>
                </c:pt>
                <c:pt idx="9">
                  <c:v>7</c:v>
                </c:pt>
                <c:pt idx="10">
                  <c:v>238</c:v>
                </c:pt>
                <c:pt idx="11">
                  <c:v>103</c:v>
                </c:pt>
                <c:pt idx="12">
                  <c:v>7</c:v>
                </c:pt>
                <c:pt idx="13">
                  <c:v>3</c:v>
                </c:pt>
                <c:pt idx="14">
                  <c:v>69</c:v>
                </c:pt>
                <c:pt idx="15">
                  <c:v>33</c:v>
                </c:pt>
                <c:pt idx="16">
                  <c:v>17</c:v>
                </c:pt>
                <c:pt idx="17">
                  <c:v>3</c:v>
                </c:pt>
                <c:pt idx="18">
                  <c:v>182</c:v>
                </c:pt>
                <c:pt idx="19">
                  <c:v>7</c:v>
                </c:pt>
                <c:pt idx="20">
                  <c:v>102</c:v>
                </c:pt>
                <c:pt idx="21">
                  <c:v>33</c:v>
                </c:pt>
                <c:pt idx="22">
                  <c:v>49</c:v>
                </c:pt>
                <c:pt idx="23">
                  <c:v>10</c:v>
                </c:pt>
                <c:pt idx="24">
                  <c:v>30</c:v>
                </c:pt>
                <c:pt idx="25">
                  <c:v>14</c:v>
                </c:pt>
                <c:pt idx="26">
                  <c:v>80</c:v>
                </c:pt>
                <c:pt idx="27">
                  <c:v>120</c:v>
                </c:pt>
                <c:pt idx="28">
                  <c:v>63</c:v>
                </c:pt>
                <c:pt idx="29">
                  <c:v>34</c:v>
                </c:pt>
                <c:pt idx="30">
                  <c:v>33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14</c:v>
                </c:pt>
                <c:pt idx="5">
                  <c:v>4</c:v>
                </c:pt>
                <c:pt idx="6">
                  <c:v>57</c:v>
                </c:pt>
                <c:pt idx="7">
                  <c:v>53</c:v>
                </c:pt>
                <c:pt idx="8">
                  <c:v>1</c:v>
                </c:pt>
                <c:pt idx="9">
                  <c:v>11</c:v>
                </c:pt>
                <c:pt idx="10">
                  <c:v>44</c:v>
                </c:pt>
                <c:pt idx="11">
                  <c:v>11</c:v>
                </c:pt>
                <c:pt idx="12">
                  <c:v>1</c:v>
                </c:pt>
                <c:pt idx="13">
                  <c:v>1</c:v>
                </c:pt>
                <c:pt idx="14">
                  <c:v>18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25</c:v>
                </c:pt>
                <c:pt idx="19">
                  <c:v>6</c:v>
                </c:pt>
                <c:pt idx="20">
                  <c:v>46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53</c:v>
                </c:pt>
                <c:pt idx="27">
                  <c:v>15</c:v>
                </c:pt>
                <c:pt idx="28">
                  <c:v>17</c:v>
                </c:pt>
                <c:pt idx="29">
                  <c:v>15</c:v>
                </c:pt>
                <c:pt idx="30">
                  <c:v>16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4544"/>
        <c:axId val="441604936"/>
      </c:barChart>
      <c:catAx>
        <c:axId val="44160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4936"/>
        <c:crosses val="autoZero"/>
        <c:auto val="1"/>
        <c:lblAlgn val="ctr"/>
        <c:lblOffset val="100"/>
        <c:noMultiLvlLbl val="0"/>
      </c:catAx>
      <c:valAx>
        <c:axId val="441604936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2023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278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23</c:v>
                </c:pt>
                <c:pt idx="11">
                  <c:v>10</c:v>
                </c:pt>
                <c:pt idx="12">
                  <c:v>1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13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74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20</c:v>
                </c:pt>
                <c:pt idx="27">
                  <c:v>12</c:v>
                </c:pt>
                <c:pt idx="28">
                  <c:v>0</c:v>
                </c:pt>
                <c:pt idx="29">
                  <c:v>31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985</c:v>
                </c:pt>
                <c:pt idx="1">
                  <c:v>679</c:v>
                </c:pt>
                <c:pt idx="2">
                  <c:v>199</c:v>
                </c:pt>
                <c:pt idx="3">
                  <c:v>200</c:v>
                </c:pt>
                <c:pt idx="4">
                  <c:v>350</c:v>
                </c:pt>
                <c:pt idx="5">
                  <c:v>2583</c:v>
                </c:pt>
                <c:pt idx="6">
                  <c:v>9229</c:v>
                </c:pt>
                <c:pt idx="7">
                  <c:v>3023</c:v>
                </c:pt>
                <c:pt idx="8">
                  <c:v>1157</c:v>
                </c:pt>
                <c:pt idx="9">
                  <c:v>1060</c:v>
                </c:pt>
                <c:pt idx="10">
                  <c:v>2009</c:v>
                </c:pt>
                <c:pt idx="11">
                  <c:v>3970</c:v>
                </c:pt>
                <c:pt idx="12">
                  <c:v>255</c:v>
                </c:pt>
                <c:pt idx="13">
                  <c:v>2219</c:v>
                </c:pt>
                <c:pt idx="14">
                  <c:v>2950</c:v>
                </c:pt>
                <c:pt idx="15">
                  <c:v>652</c:v>
                </c:pt>
                <c:pt idx="16">
                  <c:v>64</c:v>
                </c:pt>
                <c:pt idx="17">
                  <c:v>74</c:v>
                </c:pt>
                <c:pt idx="18">
                  <c:v>15812</c:v>
                </c:pt>
                <c:pt idx="19">
                  <c:v>350</c:v>
                </c:pt>
                <c:pt idx="20">
                  <c:v>889</c:v>
                </c:pt>
                <c:pt idx="21">
                  <c:v>987</c:v>
                </c:pt>
                <c:pt idx="22">
                  <c:v>76</c:v>
                </c:pt>
                <c:pt idx="23">
                  <c:v>1599</c:v>
                </c:pt>
                <c:pt idx="24">
                  <c:v>1031</c:v>
                </c:pt>
                <c:pt idx="25">
                  <c:v>1247</c:v>
                </c:pt>
                <c:pt idx="26">
                  <c:v>846</c:v>
                </c:pt>
                <c:pt idx="27">
                  <c:v>7959</c:v>
                </c:pt>
                <c:pt idx="28">
                  <c:v>55</c:v>
                </c:pt>
                <c:pt idx="29">
                  <c:v>4365</c:v>
                </c:pt>
                <c:pt idx="30">
                  <c:v>775</c:v>
                </c:pt>
                <c:pt idx="31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214</c:v>
                </c:pt>
                <c:pt idx="1">
                  <c:v>144</c:v>
                </c:pt>
                <c:pt idx="2">
                  <c:v>114</c:v>
                </c:pt>
                <c:pt idx="3">
                  <c:v>126</c:v>
                </c:pt>
                <c:pt idx="4">
                  <c:v>141</c:v>
                </c:pt>
                <c:pt idx="5">
                  <c:v>794</c:v>
                </c:pt>
                <c:pt idx="6">
                  <c:v>2723</c:v>
                </c:pt>
                <c:pt idx="7">
                  <c:v>896</c:v>
                </c:pt>
                <c:pt idx="8">
                  <c:v>157</c:v>
                </c:pt>
                <c:pt idx="9">
                  <c:v>386</c:v>
                </c:pt>
                <c:pt idx="10">
                  <c:v>723</c:v>
                </c:pt>
                <c:pt idx="11">
                  <c:v>1416</c:v>
                </c:pt>
                <c:pt idx="12">
                  <c:v>86</c:v>
                </c:pt>
                <c:pt idx="13">
                  <c:v>737</c:v>
                </c:pt>
                <c:pt idx="14">
                  <c:v>1312</c:v>
                </c:pt>
                <c:pt idx="15">
                  <c:v>212</c:v>
                </c:pt>
                <c:pt idx="16">
                  <c:v>22</c:v>
                </c:pt>
                <c:pt idx="17">
                  <c:v>11</c:v>
                </c:pt>
                <c:pt idx="18">
                  <c:v>4018</c:v>
                </c:pt>
                <c:pt idx="19">
                  <c:v>150</c:v>
                </c:pt>
                <c:pt idx="20">
                  <c:v>320</c:v>
                </c:pt>
                <c:pt idx="21">
                  <c:v>366</c:v>
                </c:pt>
                <c:pt idx="22">
                  <c:v>32</c:v>
                </c:pt>
                <c:pt idx="23">
                  <c:v>605</c:v>
                </c:pt>
                <c:pt idx="24">
                  <c:v>173</c:v>
                </c:pt>
                <c:pt idx="25">
                  <c:v>546</c:v>
                </c:pt>
                <c:pt idx="26">
                  <c:v>911</c:v>
                </c:pt>
                <c:pt idx="27">
                  <c:v>3460</c:v>
                </c:pt>
                <c:pt idx="28">
                  <c:v>37</c:v>
                </c:pt>
                <c:pt idx="29">
                  <c:v>1798</c:v>
                </c:pt>
                <c:pt idx="30">
                  <c:v>135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14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  <c:pt idx="4">
                  <c:v>0</c:v>
                </c:pt>
                <c:pt idx="5">
                  <c:v>15</c:v>
                </c:pt>
                <c:pt idx="6">
                  <c:v>149</c:v>
                </c:pt>
                <c:pt idx="7">
                  <c:v>16</c:v>
                </c:pt>
                <c:pt idx="8">
                  <c:v>22</c:v>
                </c:pt>
                <c:pt idx="9">
                  <c:v>100</c:v>
                </c:pt>
                <c:pt idx="10">
                  <c:v>8</c:v>
                </c:pt>
                <c:pt idx="11">
                  <c:v>19</c:v>
                </c:pt>
                <c:pt idx="12">
                  <c:v>1</c:v>
                </c:pt>
                <c:pt idx="13">
                  <c:v>24</c:v>
                </c:pt>
                <c:pt idx="14">
                  <c:v>33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87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10</c:v>
                </c:pt>
                <c:pt idx="26">
                  <c:v>17</c:v>
                </c:pt>
                <c:pt idx="27">
                  <c:v>95</c:v>
                </c:pt>
                <c:pt idx="28">
                  <c:v>0</c:v>
                </c:pt>
                <c:pt idx="29">
                  <c:v>43</c:v>
                </c:pt>
                <c:pt idx="30">
                  <c:v>4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38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131</c:v>
                </c:pt>
                <c:pt idx="1">
                  <c:v>18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254</c:v>
                </c:pt>
                <c:pt idx="7">
                  <c:v>22</c:v>
                </c:pt>
                <c:pt idx="8">
                  <c:v>7</c:v>
                </c:pt>
                <c:pt idx="9">
                  <c:v>3</c:v>
                </c:pt>
                <c:pt idx="10">
                  <c:v>24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69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10</c:v>
                </c:pt>
                <c:pt idx="26">
                  <c:v>37</c:v>
                </c:pt>
                <c:pt idx="27">
                  <c:v>37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18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  <c:pt idx="19">
                  <c:v>1</c:v>
                </c:pt>
                <c:pt idx="20">
                  <c:v>12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  <c:pt idx="26">
                  <c:v>26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4976"/>
        <c:axId val="440946936"/>
      </c:lineChart>
      <c:catAx>
        <c:axId val="4409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6936"/>
        <c:crosses val="autoZero"/>
        <c:auto val="1"/>
        <c:lblAlgn val="ctr"/>
        <c:lblOffset val="100"/>
        <c:noMultiLvlLbl val="0"/>
      </c:catAx>
      <c:valAx>
        <c:axId val="440946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2023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20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278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23</c:v>
                </c:pt>
                <c:pt idx="11">
                  <c:v>10</c:v>
                </c:pt>
                <c:pt idx="12">
                  <c:v>1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13</c:v>
                </c:pt>
                <c:pt idx="17">
                  <c:v>0</c:v>
                </c:pt>
                <c:pt idx="18">
                  <c:v>37</c:v>
                </c:pt>
                <c:pt idx="19">
                  <c:v>2</c:v>
                </c:pt>
                <c:pt idx="20">
                  <c:v>74</c:v>
                </c:pt>
                <c:pt idx="21">
                  <c:v>6</c:v>
                </c:pt>
                <c:pt idx="22">
                  <c:v>0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20</c:v>
                </c:pt>
                <c:pt idx="27">
                  <c:v>12</c:v>
                </c:pt>
                <c:pt idx="28">
                  <c:v>0</c:v>
                </c:pt>
                <c:pt idx="29">
                  <c:v>31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985</c:v>
                </c:pt>
                <c:pt idx="1">
                  <c:v>679</c:v>
                </c:pt>
                <c:pt idx="2">
                  <c:v>199</c:v>
                </c:pt>
                <c:pt idx="3">
                  <c:v>200</c:v>
                </c:pt>
                <c:pt idx="4">
                  <c:v>350</c:v>
                </c:pt>
                <c:pt idx="5">
                  <c:v>2583</c:v>
                </c:pt>
                <c:pt idx="6">
                  <c:v>9229</c:v>
                </c:pt>
                <c:pt idx="7">
                  <c:v>3023</c:v>
                </c:pt>
                <c:pt idx="8">
                  <c:v>1157</c:v>
                </c:pt>
                <c:pt idx="9">
                  <c:v>1060</c:v>
                </c:pt>
                <c:pt idx="10">
                  <c:v>2009</c:v>
                </c:pt>
                <c:pt idx="11">
                  <c:v>3970</c:v>
                </c:pt>
                <c:pt idx="12">
                  <c:v>255</c:v>
                </c:pt>
                <c:pt idx="13">
                  <c:v>2219</c:v>
                </c:pt>
                <c:pt idx="14">
                  <c:v>2950</c:v>
                </c:pt>
                <c:pt idx="15">
                  <c:v>652</c:v>
                </c:pt>
                <c:pt idx="16">
                  <c:v>64</c:v>
                </c:pt>
                <c:pt idx="17">
                  <c:v>74</c:v>
                </c:pt>
                <c:pt idx="18">
                  <c:v>15812</c:v>
                </c:pt>
                <c:pt idx="19">
                  <c:v>350</c:v>
                </c:pt>
                <c:pt idx="20">
                  <c:v>889</c:v>
                </c:pt>
                <c:pt idx="21">
                  <c:v>987</c:v>
                </c:pt>
                <c:pt idx="22">
                  <c:v>76</c:v>
                </c:pt>
                <c:pt idx="23">
                  <c:v>1599</c:v>
                </c:pt>
                <c:pt idx="24">
                  <c:v>1031</c:v>
                </c:pt>
                <c:pt idx="25">
                  <c:v>1247</c:v>
                </c:pt>
                <c:pt idx="26">
                  <c:v>846</c:v>
                </c:pt>
                <c:pt idx="27">
                  <c:v>7959</c:v>
                </c:pt>
                <c:pt idx="28">
                  <c:v>55</c:v>
                </c:pt>
                <c:pt idx="29">
                  <c:v>4365</c:v>
                </c:pt>
                <c:pt idx="30">
                  <c:v>775</c:v>
                </c:pt>
                <c:pt idx="3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214</c:v>
                </c:pt>
                <c:pt idx="1">
                  <c:v>144</c:v>
                </c:pt>
                <c:pt idx="2">
                  <c:v>114</c:v>
                </c:pt>
                <c:pt idx="3">
                  <c:v>126</c:v>
                </c:pt>
                <c:pt idx="4">
                  <c:v>141</c:v>
                </c:pt>
                <c:pt idx="5">
                  <c:v>794</c:v>
                </c:pt>
                <c:pt idx="6">
                  <c:v>2723</c:v>
                </c:pt>
                <c:pt idx="7">
                  <c:v>896</c:v>
                </c:pt>
                <c:pt idx="8">
                  <c:v>157</c:v>
                </c:pt>
                <c:pt idx="9">
                  <c:v>386</c:v>
                </c:pt>
                <c:pt idx="10">
                  <c:v>723</c:v>
                </c:pt>
                <c:pt idx="11">
                  <c:v>1416</c:v>
                </c:pt>
                <c:pt idx="12">
                  <c:v>86</c:v>
                </c:pt>
                <c:pt idx="13">
                  <c:v>737</c:v>
                </c:pt>
                <c:pt idx="14">
                  <c:v>1312</c:v>
                </c:pt>
                <c:pt idx="15">
                  <c:v>212</c:v>
                </c:pt>
                <c:pt idx="16">
                  <c:v>22</c:v>
                </c:pt>
                <c:pt idx="17">
                  <c:v>11</c:v>
                </c:pt>
                <c:pt idx="18">
                  <c:v>4018</c:v>
                </c:pt>
                <c:pt idx="19">
                  <c:v>150</c:v>
                </c:pt>
                <c:pt idx="20">
                  <c:v>320</c:v>
                </c:pt>
                <c:pt idx="21">
                  <c:v>366</c:v>
                </c:pt>
                <c:pt idx="22">
                  <c:v>32</c:v>
                </c:pt>
                <c:pt idx="23">
                  <c:v>605</c:v>
                </c:pt>
                <c:pt idx="24">
                  <c:v>173</c:v>
                </c:pt>
                <c:pt idx="25">
                  <c:v>546</c:v>
                </c:pt>
                <c:pt idx="26">
                  <c:v>911</c:v>
                </c:pt>
                <c:pt idx="27">
                  <c:v>3460</c:v>
                </c:pt>
                <c:pt idx="28">
                  <c:v>37</c:v>
                </c:pt>
                <c:pt idx="29">
                  <c:v>1798</c:v>
                </c:pt>
                <c:pt idx="30">
                  <c:v>135</c:v>
                </c:pt>
                <c:pt idx="3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14</c:v>
                </c:pt>
                <c:pt idx="1">
                  <c:v>10</c:v>
                </c:pt>
                <c:pt idx="2">
                  <c:v>4</c:v>
                </c:pt>
                <c:pt idx="3">
                  <c:v>12</c:v>
                </c:pt>
                <c:pt idx="4">
                  <c:v>0</c:v>
                </c:pt>
                <c:pt idx="5">
                  <c:v>15</c:v>
                </c:pt>
                <c:pt idx="6">
                  <c:v>149</c:v>
                </c:pt>
                <c:pt idx="7">
                  <c:v>16</c:v>
                </c:pt>
                <c:pt idx="8">
                  <c:v>22</c:v>
                </c:pt>
                <c:pt idx="9">
                  <c:v>100</c:v>
                </c:pt>
                <c:pt idx="10">
                  <c:v>8</c:v>
                </c:pt>
                <c:pt idx="11">
                  <c:v>19</c:v>
                </c:pt>
                <c:pt idx="12">
                  <c:v>1</c:v>
                </c:pt>
                <c:pt idx="13">
                  <c:v>24</c:v>
                </c:pt>
                <c:pt idx="14">
                  <c:v>33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87</c:v>
                </c:pt>
                <c:pt idx="19">
                  <c:v>3</c:v>
                </c:pt>
                <c:pt idx="20">
                  <c:v>6</c:v>
                </c:pt>
                <c:pt idx="21">
                  <c:v>8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10</c:v>
                </c:pt>
                <c:pt idx="26">
                  <c:v>17</c:v>
                </c:pt>
                <c:pt idx="27">
                  <c:v>95</c:v>
                </c:pt>
                <c:pt idx="28">
                  <c:v>0</c:v>
                </c:pt>
                <c:pt idx="29">
                  <c:v>43</c:v>
                </c:pt>
                <c:pt idx="30">
                  <c:v>4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24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27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38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11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131</c:v>
                </c:pt>
                <c:pt idx="1">
                  <c:v>18</c:v>
                </c:pt>
                <c:pt idx="2">
                  <c:v>11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254</c:v>
                </c:pt>
                <c:pt idx="7">
                  <c:v>22</c:v>
                </c:pt>
                <c:pt idx="8">
                  <c:v>7</c:v>
                </c:pt>
                <c:pt idx="9">
                  <c:v>3</c:v>
                </c:pt>
                <c:pt idx="10">
                  <c:v>24</c:v>
                </c:pt>
                <c:pt idx="11">
                  <c:v>1</c:v>
                </c:pt>
                <c:pt idx="12">
                  <c:v>2</c:v>
                </c:pt>
                <c:pt idx="13">
                  <c:v>7</c:v>
                </c:pt>
                <c:pt idx="14">
                  <c:v>9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69</c:v>
                </c:pt>
                <c:pt idx="19">
                  <c:v>4</c:v>
                </c:pt>
                <c:pt idx="20">
                  <c:v>33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>
                  <c:v>10</c:v>
                </c:pt>
                <c:pt idx="26">
                  <c:v>37</c:v>
                </c:pt>
                <c:pt idx="27">
                  <c:v>37</c:v>
                </c:pt>
                <c:pt idx="28">
                  <c:v>2</c:v>
                </c:pt>
                <c:pt idx="29">
                  <c:v>26</c:v>
                </c:pt>
                <c:pt idx="30">
                  <c:v>17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18</c:v>
                </c:pt>
                <c:pt idx="7">
                  <c:v>7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56</c:v>
                </c:pt>
                <c:pt idx="19">
                  <c:v>1</c:v>
                </c:pt>
                <c:pt idx="20">
                  <c:v>12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8</c:v>
                </c:pt>
                <c:pt idx="26">
                  <c:v>26</c:v>
                </c:pt>
                <c:pt idx="27">
                  <c:v>38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23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8072"/>
        <c:axId val="441608464"/>
      </c:barChart>
      <c:catAx>
        <c:axId val="441608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8464"/>
        <c:crosses val="autoZero"/>
        <c:auto val="1"/>
        <c:lblAlgn val="ctr"/>
        <c:lblOffset val="100"/>
        <c:noMultiLvlLbl val="0"/>
      </c:catAx>
      <c:valAx>
        <c:axId val="441608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8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22183</c:v>
                </c:pt>
                <c:pt idx="1">
                  <c:v>29723</c:v>
                </c:pt>
                <c:pt idx="2">
                  <c:v>2498</c:v>
                </c:pt>
                <c:pt idx="3">
                  <c:v>1810</c:v>
                </c:pt>
                <c:pt idx="4">
                  <c:v>8100</c:v>
                </c:pt>
                <c:pt idx="5">
                  <c:v>37562</c:v>
                </c:pt>
                <c:pt idx="6">
                  <c:v>237187</c:v>
                </c:pt>
                <c:pt idx="7">
                  <c:v>41154</c:v>
                </c:pt>
                <c:pt idx="8">
                  <c:v>14447</c:v>
                </c:pt>
                <c:pt idx="9">
                  <c:v>15739</c:v>
                </c:pt>
                <c:pt idx="10">
                  <c:v>65500</c:v>
                </c:pt>
                <c:pt idx="11">
                  <c:v>65448</c:v>
                </c:pt>
                <c:pt idx="12">
                  <c:v>7689</c:v>
                </c:pt>
                <c:pt idx="13">
                  <c:v>37156</c:v>
                </c:pt>
                <c:pt idx="14">
                  <c:v>86500</c:v>
                </c:pt>
                <c:pt idx="15">
                  <c:v>30178</c:v>
                </c:pt>
                <c:pt idx="16">
                  <c:v>9956</c:v>
                </c:pt>
                <c:pt idx="17">
                  <c:v>1719</c:v>
                </c:pt>
                <c:pt idx="18">
                  <c:v>156964</c:v>
                </c:pt>
                <c:pt idx="19">
                  <c:v>5606</c:v>
                </c:pt>
                <c:pt idx="20">
                  <c:v>30712</c:v>
                </c:pt>
                <c:pt idx="21">
                  <c:v>32907</c:v>
                </c:pt>
                <c:pt idx="22">
                  <c:v>1924</c:v>
                </c:pt>
                <c:pt idx="23">
                  <c:v>26637</c:v>
                </c:pt>
                <c:pt idx="24">
                  <c:v>25730</c:v>
                </c:pt>
                <c:pt idx="25">
                  <c:v>22721</c:v>
                </c:pt>
                <c:pt idx="26">
                  <c:v>6062</c:v>
                </c:pt>
                <c:pt idx="27">
                  <c:v>57106</c:v>
                </c:pt>
                <c:pt idx="28">
                  <c:v>4872</c:v>
                </c:pt>
                <c:pt idx="29">
                  <c:v>44281</c:v>
                </c:pt>
                <c:pt idx="30">
                  <c:v>9664</c:v>
                </c:pt>
                <c:pt idx="31">
                  <c:v>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3173</c:v>
                </c:pt>
                <c:pt idx="1">
                  <c:v>1874</c:v>
                </c:pt>
                <c:pt idx="2">
                  <c:v>612</c:v>
                </c:pt>
                <c:pt idx="3">
                  <c:v>705</c:v>
                </c:pt>
                <c:pt idx="4">
                  <c:v>943</c:v>
                </c:pt>
                <c:pt idx="5">
                  <c:v>6784</c:v>
                </c:pt>
                <c:pt idx="6">
                  <c:v>33875</c:v>
                </c:pt>
                <c:pt idx="7">
                  <c:v>7519</c:v>
                </c:pt>
                <c:pt idx="8">
                  <c:v>2501</c:v>
                </c:pt>
                <c:pt idx="9">
                  <c:v>2955</c:v>
                </c:pt>
                <c:pt idx="10">
                  <c:v>7271</c:v>
                </c:pt>
                <c:pt idx="11">
                  <c:v>9958</c:v>
                </c:pt>
                <c:pt idx="12">
                  <c:v>745</c:v>
                </c:pt>
                <c:pt idx="13">
                  <c:v>5411</c:v>
                </c:pt>
                <c:pt idx="14">
                  <c:v>9157</c:v>
                </c:pt>
                <c:pt idx="15">
                  <c:v>1643</c:v>
                </c:pt>
                <c:pt idx="16">
                  <c:v>300</c:v>
                </c:pt>
                <c:pt idx="17">
                  <c:v>186</c:v>
                </c:pt>
                <c:pt idx="18">
                  <c:v>35876</c:v>
                </c:pt>
                <c:pt idx="19">
                  <c:v>928</c:v>
                </c:pt>
                <c:pt idx="20">
                  <c:v>2622</c:v>
                </c:pt>
                <c:pt idx="21">
                  <c:v>3329</c:v>
                </c:pt>
                <c:pt idx="22">
                  <c:v>286</c:v>
                </c:pt>
                <c:pt idx="23">
                  <c:v>3874</c:v>
                </c:pt>
                <c:pt idx="24">
                  <c:v>2361</c:v>
                </c:pt>
                <c:pt idx="25">
                  <c:v>3280</c:v>
                </c:pt>
                <c:pt idx="26">
                  <c:v>4038</c:v>
                </c:pt>
                <c:pt idx="27">
                  <c:v>20243</c:v>
                </c:pt>
                <c:pt idx="28">
                  <c:v>202</c:v>
                </c:pt>
                <c:pt idx="29">
                  <c:v>11558</c:v>
                </c:pt>
                <c:pt idx="30">
                  <c:v>1667</c:v>
                </c:pt>
                <c:pt idx="31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604152"/>
        <c:axId val="441603760"/>
      </c:lineChart>
      <c:catAx>
        <c:axId val="44160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3760"/>
        <c:crosses val="autoZero"/>
        <c:auto val="1"/>
        <c:lblAlgn val="ctr"/>
        <c:lblOffset val="100"/>
        <c:noMultiLvlLbl val="0"/>
      </c:catAx>
      <c:valAx>
        <c:axId val="4416037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4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22183</c:v>
                </c:pt>
                <c:pt idx="1">
                  <c:v>29723</c:v>
                </c:pt>
                <c:pt idx="2">
                  <c:v>2498</c:v>
                </c:pt>
                <c:pt idx="3">
                  <c:v>1810</c:v>
                </c:pt>
                <c:pt idx="4">
                  <c:v>8100</c:v>
                </c:pt>
                <c:pt idx="5">
                  <c:v>37562</c:v>
                </c:pt>
                <c:pt idx="6">
                  <c:v>237187</c:v>
                </c:pt>
                <c:pt idx="7">
                  <c:v>41154</c:v>
                </c:pt>
                <c:pt idx="8">
                  <c:v>14447</c:v>
                </c:pt>
                <c:pt idx="9">
                  <c:v>15739</c:v>
                </c:pt>
                <c:pt idx="10">
                  <c:v>65500</c:v>
                </c:pt>
                <c:pt idx="11">
                  <c:v>65448</c:v>
                </c:pt>
                <c:pt idx="12">
                  <c:v>7689</c:v>
                </c:pt>
                <c:pt idx="13">
                  <c:v>37156</c:v>
                </c:pt>
                <c:pt idx="14">
                  <c:v>86500</c:v>
                </c:pt>
                <c:pt idx="15">
                  <c:v>30178</c:v>
                </c:pt>
                <c:pt idx="16">
                  <c:v>9956</c:v>
                </c:pt>
                <c:pt idx="17">
                  <c:v>1719</c:v>
                </c:pt>
                <c:pt idx="18">
                  <c:v>156964</c:v>
                </c:pt>
                <c:pt idx="19">
                  <c:v>5606</c:v>
                </c:pt>
                <c:pt idx="20">
                  <c:v>30712</c:v>
                </c:pt>
                <c:pt idx="21">
                  <c:v>32907</c:v>
                </c:pt>
                <c:pt idx="22">
                  <c:v>1924</c:v>
                </c:pt>
                <c:pt idx="23">
                  <c:v>26637</c:v>
                </c:pt>
                <c:pt idx="24">
                  <c:v>25730</c:v>
                </c:pt>
                <c:pt idx="25">
                  <c:v>22721</c:v>
                </c:pt>
                <c:pt idx="26">
                  <c:v>6062</c:v>
                </c:pt>
                <c:pt idx="27">
                  <c:v>57106</c:v>
                </c:pt>
                <c:pt idx="28">
                  <c:v>4872</c:v>
                </c:pt>
                <c:pt idx="29">
                  <c:v>44281</c:v>
                </c:pt>
                <c:pt idx="30">
                  <c:v>9664</c:v>
                </c:pt>
                <c:pt idx="31">
                  <c:v>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3173</c:v>
                </c:pt>
                <c:pt idx="1">
                  <c:v>1874</c:v>
                </c:pt>
                <c:pt idx="2">
                  <c:v>612</c:v>
                </c:pt>
                <c:pt idx="3">
                  <c:v>705</c:v>
                </c:pt>
                <c:pt idx="4">
                  <c:v>943</c:v>
                </c:pt>
                <c:pt idx="5">
                  <c:v>6784</c:v>
                </c:pt>
                <c:pt idx="6">
                  <c:v>33875</c:v>
                </c:pt>
                <c:pt idx="7">
                  <c:v>7519</c:v>
                </c:pt>
                <c:pt idx="8">
                  <c:v>2501</c:v>
                </c:pt>
                <c:pt idx="9">
                  <c:v>2955</c:v>
                </c:pt>
                <c:pt idx="10">
                  <c:v>7271</c:v>
                </c:pt>
                <c:pt idx="11">
                  <c:v>9958</c:v>
                </c:pt>
                <c:pt idx="12">
                  <c:v>745</c:v>
                </c:pt>
                <c:pt idx="13">
                  <c:v>5411</c:v>
                </c:pt>
                <c:pt idx="14">
                  <c:v>9157</c:v>
                </c:pt>
                <c:pt idx="15">
                  <c:v>1643</c:v>
                </c:pt>
                <c:pt idx="16">
                  <c:v>300</c:v>
                </c:pt>
                <c:pt idx="17">
                  <c:v>186</c:v>
                </c:pt>
                <c:pt idx="18">
                  <c:v>35876</c:v>
                </c:pt>
                <c:pt idx="19">
                  <c:v>928</c:v>
                </c:pt>
                <c:pt idx="20">
                  <c:v>2622</c:v>
                </c:pt>
                <c:pt idx="21">
                  <c:v>3329</c:v>
                </c:pt>
                <c:pt idx="22">
                  <c:v>286</c:v>
                </c:pt>
                <c:pt idx="23">
                  <c:v>3874</c:v>
                </c:pt>
                <c:pt idx="24">
                  <c:v>2361</c:v>
                </c:pt>
                <c:pt idx="25">
                  <c:v>3280</c:v>
                </c:pt>
                <c:pt idx="26">
                  <c:v>4038</c:v>
                </c:pt>
                <c:pt idx="27">
                  <c:v>20243</c:v>
                </c:pt>
                <c:pt idx="28">
                  <c:v>202</c:v>
                </c:pt>
                <c:pt idx="29">
                  <c:v>11558</c:v>
                </c:pt>
                <c:pt idx="30">
                  <c:v>1667</c:v>
                </c:pt>
                <c:pt idx="31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605328"/>
        <c:axId val="441606112"/>
      </c:barChart>
      <c:catAx>
        <c:axId val="44160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1606112"/>
        <c:crosses val="autoZero"/>
        <c:auto val="1"/>
        <c:lblAlgn val="ctr"/>
        <c:lblOffset val="100"/>
        <c:noMultiLvlLbl val="0"/>
      </c:catAx>
      <c:valAx>
        <c:axId val="441606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3618224906352725E-3"/>
              <c:y val="0.217335958005249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1605328"/>
        <c:crosses val="autoZero"/>
        <c:crossBetween val="between"/>
        <c:majorUnit val="50000"/>
        <c:minorUnit val="10000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5BB-4150-95EB-A95694FDAF8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#,##0.0</c:formatCode>
                <c:ptCount val="2"/>
                <c:pt idx="0">
                  <c:v>86.001497085788117</c:v>
                </c:pt>
                <c:pt idx="1">
                  <c:v>13.99850291421188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Parque</a:t>
            </a:r>
            <a:r>
              <a:rPr lang="es-ES" sz="1100" baseline="0"/>
              <a:t> Vehicular de los Permisionarios del Autotransporte de Carga 2023</a:t>
            </a:r>
            <a:r>
              <a:rPr lang="es-ES" sz="11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11867</c:v>
                </c:pt>
                <c:pt idx="1">
                  <c:v>20557</c:v>
                </c:pt>
                <c:pt idx="2">
                  <c:v>1700</c:v>
                </c:pt>
                <c:pt idx="3">
                  <c:v>678</c:v>
                </c:pt>
                <c:pt idx="4">
                  <c:v>5197</c:v>
                </c:pt>
                <c:pt idx="5">
                  <c:v>19136</c:v>
                </c:pt>
                <c:pt idx="6">
                  <c:v>141403</c:v>
                </c:pt>
                <c:pt idx="7">
                  <c:v>16444</c:v>
                </c:pt>
                <c:pt idx="8">
                  <c:v>8126</c:v>
                </c:pt>
                <c:pt idx="9">
                  <c:v>7491</c:v>
                </c:pt>
                <c:pt idx="10">
                  <c:v>46874</c:v>
                </c:pt>
                <c:pt idx="11">
                  <c:v>35177</c:v>
                </c:pt>
                <c:pt idx="12">
                  <c:v>6553</c:v>
                </c:pt>
                <c:pt idx="13">
                  <c:v>32109</c:v>
                </c:pt>
                <c:pt idx="14">
                  <c:v>51321</c:v>
                </c:pt>
                <c:pt idx="15">
                  <c:v>19663</c:v>
                </c:pt>
                <c:pt idx="16">
                  <c:v>5317</c:v>
                </c:pt>
                <c:pt idx="17">
                  <c:v>1192</c:v>
                </c:pt>
                <c:pt idx="18">
                  <c:v>44972</c:v>
                </c:pt>
                <c:pt idx="19">
                  <c:v>3124</c:v>
                </c:pt>
                <c:pt idx="20">
                  <c:v>22628</c:v>
                </c:pt>
                <c:pt idx="21">
                  <c:v>18384</c:v>
                </c:pt>
                <c:pt idx="22">
                  <c:v>1284</c:v>
                </c:pt>
                <c:pt idx="23">
                  <c:v>16388</c:v>
                </c:pt>
                <c:pt idx="24">
                  <c:v>16799</c:v>
                </c:pt>
                <c:pt idx="25">
                  <c:v>15748</c:v>
                </c:pt>
                <c:pt idx="26">
                  <c:v>4921</c:v>
                </c:pt>
                <c:pt idx="27">
                  <c:v>28397</c:v>
                </c:pt>
                <c:pt idx="28">
                  <c:v>4013</c:v>
                </c:pt>
                <c:pt idx="29">
                  <c:v>24247</c:v>
                </c:pt>
                <c:pt idx="30">
                  <c:v>4001</c:v>
                </c:pt>
                <c:pt idx="31">
                  <c:v>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13489</c:v>
                </c:pt>
                <c:pt idx="1">
                  <c:v>11040</c:v>
                </c:pt>
                <c:pt idx="2">
                  <c:v>1410</c:v>
                </c:pt>
                <c:pt idx="3">
                  <c:v>1837</c:v>
                </c:pt>
                <c:pt idx="4">
                  <c:v>3846</c:v>
                </c:pt>
                <c:pt idx="5">
                  <c:v>25210</c:v>
                </c:pt>
                <c:pt idx="6">
                  <c:v>129659</c:v>
                </c:pt>
                <c:pt idx="7">
                  <c:v>32229</c:v>
                </c:pt>
                <c:pt idx="8">
                  <c:v>8822</c:v>
                </c:pt>
                <c:pt idx="9">
                  <c:v>11203</c:v>
                </c:pt>
                <c:pt idx="10">
                  <c:v>25897</c:v>
                </c:pt>
                <c:pt idx="11">
                  <c:v>40229</c:v>
                </c:pt>
                <c:pt idx="12">
                  <c:v>1881</c:v>
                </c:pt>
                <c:pt idx="13">
                  <c:v>10458</c:v>
                </c:pt>
                <c:pt idx="14">
                  <c:v>44336</c:v>
                </c:pt>
                <c:pt idx="15">
                  <c:v>12158</c:v>
                </c:pt>
                <c:pt idx="16">
                  <c:v>4939</c:v>
                </c:pt>
                <c:pt idx="17">
                  <c:v>713</c:v>
                </c:pt>
                <c:pt idx="18">
                  <c:v>147868</c:v>
                </c:pt>
                <c:pt idx="19">
                  <c:v>3410</c:v>
                </c:pt>
                <c:pt idx="20">
                  <c:v>10706</c:v>
                </c:pt>
                <c:pt idx="21">
                  <c:v>17852</c:v>
                </c:pt>
                <c:pt idx="22">
                  <c:v>926</c:v>
                </c:pt>
                <c:pt idx="23">
                  <c:v>14123</c:v>
                </c:pt>
                <c:pt idx="24">
                  <c:v>11292</c:v>
                </c:pt>
                <c:pt idx="25">
                  <c:v>10253</c:v>
                </c:pt>
                <c:pt idx="26">
                  <c:v>5179</c:v>
                </c:pt>
                <c:pt idx="27">
                  <c:v>48952</c:v>
                </c:pt>
                <c:pt idx="28">
                  <c:v>1061</c:v>
                </c:pt>
                <c:pt idx="29">
                  <c:v>31592</c:v>
                </c:pt>
                <c:pt idx="30">
                  <c:v>7330</c:v>
                </c:pt>
                <c:pt idx="31">
                  <c:v>3452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41056"/>
        <c:axId val="440941448"/>
      </c:lineChart>
      <c:catAx>
        <c:axId val="44094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941448"/>
        <c:crosses val="autoZero"/>
        <c:auto val="1"/>
        <c:lblAlgn val="ctr"/>
        <c:lblOffset val="100"/>
        <c:noMultiLvlLbl val="0"/>
      </c:catAx>
      <c:valAx>
        <c:axId val="440941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7308696412948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94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Parque Vehicular de los Permisionarios del Autotransporte de Carga 2023</a:t>
            </a:r>
            <a:endParaRPr lang="es-ES" sz="1100"/>
          </a:p>
        </c:rich>
      </c:tx>
      <c:layout>
        <c:manualLayout>
          <c:xMode val="edge"/>
          <c:yMode val="edge"/>
          <c:x val="0.13109262340543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11867</c:v>
                </c:pt>
                <c:pt idx="1">
                  <c:v>20557</c:v>
                </c:pt>
                <c:pt idx="2">
                  <c:v>1700</c:v>
                </c:pt>
                <c:pt idx="3">
                  <c:v>678</c:v>
                </c:pt>
                <c:pt idx="4">
                  <c:v>5197</c:v>
                </c:pt>
                <c:pt idx="5">
                  <c:v>19136</c:v>
                </c:pt>
                <c:pt idx="6">
                  <c:v>141403</c:v>
                </c:pt>
                <c:pt idx="7">
                  <c:v>16444</c:v>
                </c:pt>
                <c:pt idx="8">
                  <c:v>8126</c:v>
                </c:pt>
                <c:pt idx="9">
                  <c:v>7491</c:v>
                </c:pt>
                <c:pt idx="10">
                  <c:v>46874</c:v>
                </c:pt>
                <c:pt idx="11">
                  <c:v>35177</c:v>
                </c:pt>
                <c:pt idx="12">
                  <c:v>6553</c:v>
                </c:pt>
                <c:pt idx="13">
                  <c:v>32109</c:v>
                </c:pt>
                <c:pt idx="14">
                  <c:v>51321</c:v>
                </c:pt>
                <c:pt idx="15">
                  <c:v>19663</c:v>
                </c:pt>
                <c:pt idx="16">
                  <c:v>5317</c:v>
                </c:pt>
                <c:pt idx="17">
                  <c:v>1192</c:v>
                </c:pt>
                <c:pt idx="18">
                  <c:v>44972</c:v>
                </c:pt>
                <c:pt idx="19">
                  <c:v>3124</c:v>
                </c:pt>
                <c:pt idx="20">
                  <c:v>22628</c:v>
                </c:pt>
                <c:pt idx="21">
                  <c:v>18384</c:v>
                </c:pt>
                <c:pt idx="22">
                  <c:v>1284</c:v>
                </c:pt>
                <c:pt idx="23">
                  <c:v>16388</c:v>
                </c:pt>
                <c:pt idx="24">
                  <c:v>16799</c:v>
                </c:pt>
                <c:pt idx="25">
                  <c:v>15748</c:v>
                </c:pt>
                <c:pt idx="26">
                  <c:v>4921</c:v>
                </c:pt>
                <c:pt idx="27">
                  <c:v>28397</c:v>
                </c:pt>
                <c:pt idx="28">
                  <c:v>4013</c:v>
                </c:pt>
                <c:pt idx="29">
                  <c:v>24247</c:v>
                </c:pt>
                <c:pt idx="30">
                  <c:v>4001</c:v>
                </c:pt>
                <c:pt idx="31">
                  <c:v>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13489</c:v>
                </c:pt>
                <c:pt idx="1">
                  <c:v>11040</c:v>
                </c:pt>
                <c:pt idx="2">
                  <c:v>1410</c:v>
                </c:pt>
                <c:pt idx="3">
                  <c:v>1837</c:v>
                </c:pt>
                <c:pt idx="4">
                  <c:v>3846</c:v>
                </c:pt>
                <c:pt idx="5">
                  <c:v>25210</c:v>
                </c:pt>
                <c:pt idx="6">
                  <c:v>129659</c:v>
                </c:pt>
                <c:pt idx="7">
                  <c:v>32229</c:v>
                </c:pt>
                <c:pt idx="8">
                  <c:v>8822</c:v>
                </c:pt>
                <c:pt idx="9">
                  <c:v>11203</c:v>
                </c:pt>
                <c:pt idx="10">
                  <c:v>25897</c:v>
                </c:pt>
                <c:pt idx="11">
                  <c:v>40229</c:v>
                </c:pt>
                <c:pt idx="12">
                  <c:v>1881</c:v>
                </c:pt>
                <c:pt idx="13">
                  <c:v>10458</c:v>
                </c:pt>
                <c:pt idx="14">
                  <c:v>44336</c:v>
                </c:pt>
                <c:pt idx="15">
                  <c:v>12158</c:v>
                </c:pt>
                <c:pt idx="16">
                  <c:v>4939</c:v>
                </c:pt>
                <c:pt idx="17">
                  <c:v>713</c:v>
                </c:pt>
                <c:pt idx="18">
                  <c:v>147868</c:v>
                </c:pt>
                <c:pt idx="19">
                  <c:v>3410</c:v>
                </c:pt>
                <c:pt idx="20">
                  <c:v>10706</c:v>
                </c:pt>
                <c:pt idx="21">
                  <c:v>17852</c:v>
                </c:pt>
                <c:pt idx="22">
                  <c:v>926</c:v>
                </c:pt>
                <c:pt idx="23">
                  <c:v>14123</c:v>
                </c:pt>
                <c:pt idx="24">
                  <c:v>11292</c:v>
                </c:pt>
                <c:pt idx="25">
                  <c:v>10253</c:v>
                </c:pt>
                <c:pt idx="26">
                  <c:v>5179</c:v>
                </c:pt>
                <c:pt idx="27">
                  <c:v>48952</c:v>
                </c:pt>
                <c:pt idx="28">
                  <c:v>1061</c:v>
                </c:pt>
                <c:pt idx="29">
                  <c:v>31592</c:v>
                </c:pt>
                <c:pt idx="30">
                  <c:v>7330</c:v>
                </c:pt>
                <c:pt idx="31">
                  <c:v>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1792"/>
        <c:axId val="442958264"/>
      </c:barChart>
      <c:catAx>
        <c:axId val="44296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2958264"/>
        <c:crosses val="autoZero"/>
        <c:auto val="1"/>
        <c:lblAlgn val="ctr"/>
        <c:lblOffset val="100"/>
        <c:noMultiLvlLbl val="0"/>
      </c:catAx>
      <c:valAx>
        <c:axId val="442958264"/>
        <c:scaling>
          <c:orientation val="minMax"/>
          <c:max val="28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1792"/>
        <c:crosses val="autoZero"/>
        <c:crossBetween val="between"/>
        <c:majorUnit val="40000"/>
        <c:minorUnit val="2000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</a:t>
            </a:r>
            <a:r>
              <a:rPr lang="es-ES" sz="1200" b="1" i="0" u="none" strike="noStrike" baseline="0">
                <a:effectLst/>
              </a:rPr>
              <a:t>de los Permisionarios </a:t>
            </a:r>
            <a:r>
              <a:rPr lang="es-ES" sz="1200" baseline="0"/>
              <a:t> del Autotransporte de Carga 2023</a:t>
            </a:r>
            <a:endParaRPr lang="es-ES" sz="1200"/>
          </a:p>
        </c:rich>
      </c:tx>
      <c:layout>
        <c:manualLayout>
          <c:xMode val="edge"/>
          <c:yMode val="edge"/>
          <c:x val="0.119861111111111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9.0218722659667544E-2"/>
                  <c:y val="-3.0643773694954798E-2"/>
                </c:manualLayout>
              </c:layout>
              <c:tx>
                <c:rich>
                  <a:bodyPr/>
                  <a:lstStyle/>
                  <a:p>
                    <a:fld id="{9EC89067-58F5-40EA-AFDD-262AABFFAF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8D-4A41-AF00-DB9539BD8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0AC3B5-D997-4A74-8F74-7D7B4DB0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AD-4B6F-8675-BB00C2903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47.943459109061273</c:v>
                </c:pt>
                <c:pt idx="1">
                  <c:v>52.056540890938727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2023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04C26-2C94-4546-9972-3A8B0BDDEE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0-4195-8B62-A199BB94A1AE}"/>
                </c:ext>
              </c:extLst>
            </c:dLbl>
            <c:dLbl>
              <c:idx val="1"/>
              <c:layout>
                <c:manualLayout>
                  <c:x val="-8.6546587926509183E-2"/>
                  <c:y val="1.089967920676582E-2"/>
                </c:manualLayout>
              </c:layout>
              <c:tx>
                <c:rich>
                  <a:bodyPr/>
                  <a:lstStyle/>
                  <a:p>
                    <a:fld id="{347CBD2A-2CAD-442A-AB2B-80F7DE6E91B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0-4195-8B62-A199BB94A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99.401845948831323</c:v>
                </c:pt>
                <c:pt idx="1">
                  <c:v>0.59815405116867182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1.1.10'!$B$7:$B$71</c:f>
              <c:numCache>
                <c:formatCode>#,##0</c:formatCode>
                <c:ptCount val="65"/>
                <c:pt idx="0">
                  <c:v>393</c:v>
                </c:pt>
                <c:pt idx="1">
                  <c:v>83</c:v>
                </c:pt>
                <c:pt idx="2">
                  <c:v>90</c:v>
                </c:pt>
                <c:pt idx="3">
                  <c:v>128</c:v>
                </c:pt>
                <c:pt idx="4">
                  <c:v>162</c:v>
                </c:pt>
                <c:pt idx="5">
                  <c:v>229</c:v>
                </c:pt>
                <c:pt idx="6">
                  <c:v>245</c:v>
                </c:pt>
                <c:pt idx="7">
                  <c:v>347</c:v>
                </c:pt>
                <c:pt idx="8">
                  <c:v>441</c:v>
                </c:pt>
                <c:pt idx="9">
                  <c:v>521</c:v>
                </c:pt>
                <c:pt idx="10">
                  <c:v>561</c:v>
                </c:pt>
                <c:pt idx="11">
                  <c:v>585</c:v>
                </c:pt>
                <c:pt idx="12">
                  <c:v>656</c:v>
                </c:pt>
                <c:pt idx="13">
                  <c:v>801</c:v>
                </c:pt>
                <c:pt idx="14">
                  <c:v>1104</c:v>
                </c:pt>
                <c:pt idx="15">
                  <c:v>1343</c:v>
                </c:pt>
                <c:pt idx="16">
                  <c:v>1436</c:v>
                </c:pt>
                <c:pt idx="17">
                  <c:v>721</c:v>
                </c:pt>
                <c:pt idx="18">
                  <c:v>1017</c:v>
                </c:pt>
                <c:pt idx="19">
                  <c:v>1496</c:v>
                </c:pt>
                <c:pt idx="20">
                  <c:v>2244</c:v>
                </c:pt>
                <c:pt idx="21">
                  <c:v>2945</c:v>
                </c:pt>
                <c:pt idx="22">
                  <c:v>2263</c:v>
                </c:pt>
                <c:pt idx="23">
                  <c:v>579</c:v>
                </c:pt>
                <c:pt idx="24">
                  <c:v>624</c:v>
                </c:pt>
                <c:pt idx="25">
                  <c:v>1321</c:v>
                </c:pt>
                <c:pt idx="26">
                  <c:v>686</c:v>
                </c:pt>
                <c:pt idx="27">
                  <c:v>492</c:v>
                </c:pt>
                <c:pt idx="28">
                  <c:v>805</c:v>
                </c:pt>
                <c:pt idx="29">
                  <c:v>1018</c:v>
                </c:pt>
                <c:pt idx="30">
                  <c:v>1472</c:v>
                </c:pt>
                <c:pt idx="31">
                  <c:v>2814</c:v>
                </c:pt>
                <c:pt idx="32">
                  <c:v>3507</c:v>
                </c:pt>
                <c:pt idx="33">
                  <c:v>3620</c:v>
                </c:pt>
                <c:pt idx="34">
                  <c:v>3211</c:v>
                </c:pt>
                <c:pt idx="35">
                  <c:v>1787</c:v>
                </c:pt>
                <c:pt idx="36">
                  <c:v>736</c:v>
                </c:pt>
                <c:pt idx="37">
                  <c:v>1664</c:v>
                </c:pt>
                <c:pt idx="38">
                  <c:v>2152</c:v>
                </c:pt>
                <c:pt idx="39">
                  <c:v>2917</c:v>
                </c:pt>
                <c:pt idx="40">
                  <c:v>3310</c:v>
                </c:pt>
                <c:pt idx="41">
                  <c:v>3514</c:v>
                </c:pt>
                <c:pt idx="42">
                  <c:v>2958</c:v>
                </c:pt>
                <c:pt idx="43">
                  <c:v>2841</c:v>
                </c:pt>
                <c:pt idx="44">
                  <c:v>2977</c:v>
                </c:pt>
                <c:pt idx="45">
                  <c:v>3942</c:v>
                </c:pt>
                <c:pt idx="46">
                  <c:v>4670</c:v>
                </c:pt>
                <c:pt idx="47">
                  <c:v>4878</c:v>
                </c:pt>
                <c:pt idx="48">
                  <c:v>6593</c:v>
                </c:pt>
                <c:pt idx="49">
                  <c:v>3468</c:v>
                </c:pt>
                <c:pt idx="50">
                  <c:v>2453</c:v>
                </c:pt>
                <c:pt idx="51">
                  <c:v>3637</c:v>
                </c:pt>
                <c:pt idx="52">
                  <c:v>3786</c:v>
                </c:pt>
                <c:pt idx="53">
                  <c:v>3062</c:v>
                </c:pt>
                <c:pt idx="54">
                  <c:v>2638</c:v>
                </c:pt>
                <c:pt idx="55">
                  <c:v>3464</c:v>
                </c:pt>
                <c:pt idx="56">
                  <c:v>3265</c:v>
                </c:pt>
                <c:pt idx="57">
                  <c:v>3672</c:v>
                </c:pt>
                <c:pt idx="58">
                  <c:v>3543</c:v>
                </c:pt>
                <c:pt idx="59">
                  <c:v>3277</c:v>
                </c:pt>
                <c:pt idx="60">
                  <c:v>1920</c:v>
                </c:pt>
                <c:pt idx="61">
                  <c:v>1633</c:v>
                </c:pt>
                <c:pt idx="62">
                  <c:v>3243</c:v>
                </c:pt>
                <c:pt idx="63">
                  <c:v>2651</c:v>
                </c:pt>
                <c:pt idx="64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1.1.10'!$C$7:$C$71</c:f>
              <c:numCache>
                <c:formatCode>#,##0</c:formatCode>
                <c:ptCount val="65"/>
                <c:pt idx="0">
                  <c:v>533</c:v>
                </c:pt>
                <c:pt idx="1">
                  <c:v>148</c:v>
                </c:pt>
                <c:pt idx="2">
                  <c:v>158</c:v>
                </c:pt>
                <c:pt idx="3">
                  <c:v>208</c:v>
                </c:pt>
                <c:pt idx="4">
                  <c:v>285</c:v>
                </c:pt>
                <c:pt idx="5">
                  <c:v>363</c:v>
                </c:pt>
                <c:pt idx="6">
                  <c:v>433</c:v>
                </c:pt>
                <c:pt idx="7">
                  <c:v>528</c:v>
                </c:pt>
                <c:pt idx="8">
                  <c:v>751</c:v>
                </c:pt>
                <c:pt idx="9">
                  <c:v>862</c:v>
                </c:pt>
                <c:pt idx="10">
                  <c:v>998</c:v>
                </c:pt>
                <c:pt idx="11">
                  <c:v>973</c:v>
                </c:pt>
                <c:pt idx="12">
                  <c:v>1129</c:v>
                </c:pt>
                <c:pt idx="13">
                  <c:v>1376</c:v>
                </c:pt>
                <c:pt idx="14">
                  <c:v>1661</c:v>
                </c:pt>
                <c:pt idx="15">
                  <c:v>2102</c:v>
                </c:pt>
                <c:pt idx="16">
                  <c:v>2281</c:v>
                </c:pt>
                <c:pt idx="17">
                  <c:v>1585</c:v>
                </c:pt>
                <c:pt idx="18">
                  <c:v>1876</c:v>
                </c:pt>
                <c:pt idx="19">
                  <c:v>2427</c:v>
                </c:pt>
                <c:pt idx="20">
                  <c:v>3968</c:v>
                </c:pt>
                <c:pt idx="21">
                  <c:v>4689</c:v>
                </c:pt>
                <c:pt idx="22">
                  <c:v>3093</c:v>
                </c:pt>
                <c:pt idx="23">
                  <c:v>898</c:v>
                </c:pt>
                <c:pt idx="24">
                  <c:v>1194</c:v>
                </c:pt>
                <c:pt idx="25">
                  <c:v>1720</c:v>
                </c:pt>
                <c:pt idx="26">
                  <c:v>920</c:v>
                </c:pt>
                <c:pt idx="27">
                  <c:v>623</c:v>
                </c:pt>
                <c:pt idx="28">
                  <c:v>763</c:v>
                </c:pt>
                <c:pt idx="29">
                  <c:v>1171</c:v>
                </c:pt>
                <c:pt idx="30">
                  <c:v>1591</c:v>
                </c:pt>
                <c:pt idx="31">
                  <c:v>2323</c:v>
                </c:pt>
                <c:pt idx="32">
                  <c:v>2285</c:v>
                </c:pt>
                <c:pt idx="33">
                  <c:v>2276</c:v>
                </c:pt>
                <c:pt idx="34">
                  <c:v>1824</c:v>
                </c:pt>
                <c:pt idx="35">
                  <c:v>1076</c:v>
                </c:pt>
                <c:pt idx="36">
                  <c:v>294</c:v>
                </c:pt>
                <c:pt idx="37">
                  <c:v>1133</c:v>
                </c:pt>
                <c:pt idx="38">
                  <c:v>1424</c:v>
                </c:pt>
                <c:pt idx="39">
                  <c:v>1405</c:v>
                </c:pt>
                <c:pt idx="40">
                  <c:v>1754</c:v>
                </c:pt>
                <c:pt idx="41">
                  <c:v>2508</c:v>
                </c:pt>
                <c:pt idx="42">
                  <c:v>1772</c:v>
                </c:pt>
                <c:pt idx="43">
                  <c:v>1640</c:v>
                </c:pt>
                <c:pt idx="44">
                  <c:v>1418</c:v>
                </c:pt>
                <c:pt idx="45">
                  <c:v>1715</c:v>
                </c:pt>
                <c:pt idx="46">
                  <c:v>1757</c:v>
                </c:pt>
                <c:pt idx="47">
                  <c:v>2916</c:v>
                </c:pt>
                <c:pt idx="48">
                  <c:v>2924</c:v>
                </c:pt>
                <c:pt idx="49">
                  <c:v>2499</c:v>
                </c:pt>
                <c:pt idx="50">
                  <c:v>1241</c:v>
                </c:pt>
                <c:pt idx="51">
                  <c:v>1514</c:v>
                </c:pt>
                <c:pt idx="52">
                  <c:v>1524</c:v>
                </c:pt>
                <c:pt idx="53">
                  <c:v>1598</c:v>
                </c:pt>
                <c:pt idx="54">
                  <c:v>1513</c:v>
                </c:pt>
                <c:pt idx="55">
                  <c:v>1292</c:v>
                </c:pt>
                <c:pt idx="56">
                  <c:v>1786</c:v>
                </c:pt>
                <c:pt idx="57">
                  <c:v>2119</c:v>
                </c:pt>
                <c:pt idx="58">
                  <c:v>2457</c:v>
                </c:pt>
                <c:pt idx="59">
                  <c:v>2120</c:v>
                </c:pt>
                <c:pt idx="60">
                  <c:v>1380</c:v>
                </c:pt>
                <c:pt idx="61">
                  <c:v>1038</c:v>
                </c:pt>
                <c:pt idx="62">
                  <c:v>1428</c:v>
                </c:pt>
                <c:pt idx="63">
                  <c:v>1716</c:v>
                </c:pt>
                <c:pt idx="64">
                  <c:v>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1.1.10'!$D$7:$D$71</c:f>
              <c:numCache>
                <c:formatCode>#,##0</c:formatCode>
                <c:ptCount val="65"/>
                <c:pt idx="0">
                  <c:v>59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9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30</c:v>
                </c:pt>
                <c:pt idx="13">
                  <c:v>20</c:v>
                </c:pt>
                <c:pt idx="14">
                  <c:v>23</c:v>
                </c:pt>
                <c:pt idx="15">
                  <c:v>30</c:v>
                </c:pt>
                <c:pt idx="16">
                  <c:v>31</c:v>
                </c:pt>
                <c:pt idx="17">
                  <c:v>22</c:v>
                </c:pt>
                <c:pt idx="18">
                  <c:v>34</c:v>
                </c:pt>
                <c:pt idx="19">
                  <c:v>43</c:v>
                </c:pt>
                <c:pt idx="20">
                  <c:v>54</c:v>
                </c:pt>
                <c:pt idx="21">
                  <c:v>62</c:v>
                </c:pt>
                <c:pt idx="22">
                  <c:v>48</c:v>
                </c:pt>
                <c:pt idx="23">
                  <c:v>37</c:v>
                </c:pt>
                <c:pt idx="24">
                  <c:v>43</c:v>
                </c:pt>
                <c:pt idx="25">
                  <c:v>42</c:v>
                </c:pt>
                <c:pt idx="26">
                  <c:v>27</c:v>
                </c:pt>
                <c:pt idx="27">
                  <c:v>23</c:v>
                </c:pt>
                <c:pt idx="28">
                  <c:v>29</c:v>
                </c:pt>
                <c:pt idx="29">
                  <c:v>25</c:v>
                </c:pt>
                <c:pt idx="30">
                  <c:v>51</c:v>
                </c:pt>
                <c:pt idx="31">
                  <c:v>58</c:v>
                </c:pt>
                <c:pt idx="32">
                  <c:v>63</c:v>
                </c:pt>
                <c:pt idx="33">
                  <c:v>76</c:v>
                </c:pt>
                <c:pt idx="34">
                  <c:v>67</c:v>
                </c:pt>
                <c:pt idx="35">
                  <c:v>65</c:v>
                </c:pt>
                <c:pt idx="36">
                  <c:v>16</c:v>
                </c:pt>
                <c:pt idx="37">
                  <c:v>72</c:v>
                </c:pt>
                <c:pt idx="38">
                  <c:v>96</c:v>
                </c:pt>
                <c:pt idx="39">
                  <c:v>97</c:v>
                </c:pt>
                <c:pt idx="40">
                  <c:v>92</c:v>
                </c:pt>
                <c:pt idx="41">
                  <c:v>127</c:v>
                </c:pt>
                <c:pt idx="42">
                  <c:v>72</c:v>
                </c:pt>
                <c:pt idx="43">
                  <c:v>82</c:v>
                </c:pt>
                <c:pt idx="44">
                  <c:v>95</c:v>
                </c:pt>
                <c:pt idx="45">
                  <c:v>164</c:v>
                </c:pt>
                <c:pt idx="46">
                  <c:v>149</c:v>
                </c:pt>
                <c:pt idx="47">
                  <c:v>228</c:v>
                </c:pt>
                <c:pt idx="48">
                  <c:v>157</c:v>
                </c:pt>
                <c:pt idx="49">
                  <c:v>159</c:v>
                </c:pt>
                <c:pt idx="50">
                  <c:v>89</c:v>
                </c:pt>
                <c:pt idx="51">
                  <c:v>105</c:v>
                </c:pt>
                <c:pt idx="52">
                  <c:v>107</c:v>
                </c:pt>
                <c:pt idx="53">
                  <c:v>101</c:v>
                </c:pt>
                <c:pt idx="54">
                  <c:v>97</c:v>
                </c:pt>
                <c:pt idx="55">
                  <c:v>87</c:v>
                </c:pt>
                <c:pt idx="56">
                  <c:v>98</c:v>
                </c:pt>
                <c:pt idx="57">
                  <c:v>94</c:v>
                </c:pt>
                <c:pt idx="58">
                  <c:v>89</c:v>
                </c:pt>
                <c:pt idx="59">
                  <c:v>84</c:v>
                </c:pt>
                <c:pt idx="60">
                  <c:v>62</c:v>
                </c:pt>
                <c:pt idx="61">
                  <c:v>43</c:v>
                </c:pt>
                <c:pt idx="62">
                  <c:v>77</c:v>
                </c:pt>
                <c:pt idx="63">
                  <c:v>112</c:v>
                </c:pt>
                <c:pt idx="6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1.1.10'!$E$7:$E$71</c:f>
              <c:numCache>
                <c:formatCode>#,##0</c:formatCode>
                <c:ptCount val="65"/>
                <c:pt idx="0">
                  <c:v>849</c:v>
                </c:pt>
                <c:pt idx="1">
                  <c:v>112</c:v>
                </c:pt>
                <c:pt idx="2">
                  <c:v>161</c:v>
                </c:pt>
                <c:pt idx="3">
                  <c:v>175</c:v>
                </c:pt>
                <c:pt idx="4">
                  <c:v>320</c:v>
                </c:pt>
                <c:pt idx="5">
                  <c:v>298</c:v>
                </c:pt>
                <c:pt idx="6">
                  <c:v>315</c:v>
                </c:pt>
                <c:pt idx="7">
                  <c:v>324</c:v>
                </c:pt>
                <c:pt idx="8">
                  <c:v>472</c:v>
                </c:pt>
                <c:pt idx="9">
                  <c:v>545</c:v>
                </c:pt>
                <c:pt idx="10">
                  <c:v>675</c:v>
                </c:pt>
                <c:pt idx="11">
                  <c:v>787</c:v>
                </c:pt>
                <c:pt idx="12">
                  <c:v>1029</c:v>
                </c:pt>
                <c:pt idx="13">
                  <c:v>1319</c:v>
                </c:pt>
                <c:pt idx="14">
                  <c:v>1902</c:v>
                </c:pt>
                <c:pt idx="15">
                  <c:v>2024</c:v>
                </c:pt>
                <c:pt idx="16">
                  <c:v>2107</c:v>
                </c:pt>
                <c:pt idx="17">
                  <c:v>1531</c:v>
                </c:pt>
                <c:pt idx="18">
                  <c:v>2293</c:v>
                </c:pt>
                <c:pt idx="19">
                  <c:v>3468</c:v>
                </c:pt>
                <c:pt idx="20">
                  <c:v>4915</c:v>
                </c:pt>
                <c:pt idx="21">
                  <c:v>6624</c:v>
                </c:pt>
                <c:pt idx="22">
                  <c:v>3752</c:v>
                </c:pt>
                <c:pt idx="23">
                  <c:v>1659</c:v>
                </c:pt>
                <c:pt idx="24">
                  <c:v>3629</c:v>
                </c:pt>
                <c:pt idx="25">
                  <c:v>4773</c:v>
                </c:pt>
                <c:pt idx="26">
                  <c:v>3589</c:v>
                </c:pt>
                <c:pt idx="27">
                  <c:v>3321</c:v>
                </c:pt>
                <c:pt idx="28">
                  <c:v>3800</c:v>
                </c:pt>
                <c:pt idx="29">
                  <c:v>5101</c:v>
                </c:pt>
                <c:pt idx="30">
                  <c:v>4816</c:v>
                </c:pt>
                <c:pt idx="31">
                  <c:v>5891</c:v>
                </c:pt>
                <c:pt idx="32">
                  <c:v>5730</c:v>
                </c:pt>
                <c:pt idx="33">
                  <c:v>5724</c:v>
                </c:pt>
                <c:pt idx="34">
                  <c:v>5802</c:v>
                </c:pt>
                <c:pt idx="35">
                  <c:v>4202</c:v>
                </c:pt>
                <c:pt idx="36">
                  <c:v>1849</c:v>
                </c:pt>
                <c:pt idx="37">
                  <c:v>5433</c:v>
                </c:pt>
                <c:pt idx="38">
                  <c:v>6764</c:v>
                </c:pt>
                <c:pt idx="39">
                  <c:v>6814</c:v>
                </c:pt>
                <c:pt idx="40">
                  <c:v>8521</c:v>
                </c:pt>
                <c:pt idx="41">
                  <c:v>9543</c:v>
                </c:pt>
                <c:pt idx="42">
                  <c:v>4604</c:v>
                </c:pt>
                <c:pt idx="43">
                  <c:v>6931</c:v>
                </c:pt>
                <c:pt idx="44">
                  <c:v>7037</c:v>
                </c:pt>
                <c:pt idx="45">
                  <c:v>12657</c:v>
                </c:pt>
                <c:pt idx="46">
                  <c:v>13169</c:v>
                </c:pt>
                <c:pt idx="47">
                  <c:v>17635</c:v>
                </c:pt>
                <c:pt idx="48">
                  <c:v>18718</c:v>
                </c:pt>
                <c:pt idx="49">
                  <c:v>17623</c:v>
                </c:pt>
                <c:pt idx="50">
                  <c:v>7706</c:v>
                </c:pt>
                <c:pt idx="51">
                  <c:v>11706</c:v>
                </c:pt>
                <c:pt idx="52">
                  <c:v>16093</c:v>
                </c:pt>
                <c:pt idx="53">
                  <c:v>15712</c:v>
                </c:pt>
                <c:pt idx="54">
                  <c:v>16799</c:v>
                </c:pt>
                <c:pt idx="55">
                  <c:v>14104</c:v>
                </c:pt>
                <c:pt idx="56">
                  <c:v>12362</c:v>
                </c:pt>
                <c:pt idx="57">
                  <c:v>14651</c:v>
                </c:pt>
                <c:pt idx="58">
                  <c:v>14537</c:v>
                </c:pt>
                <c:pt idx="59">
                  <c:v>13461</c:v>
                </c:pt>
                <c:pt idx="60">
                  <c:v>13962</c:v>
                </c:pt>
                <c:pt idx="61">
                  <c:v>8335</c:v>
                </c:pt>
                <c:pt idx="62">
                  <c:v>10438</c:v>
                </c:pt>
                <c:pt idx="63">
                  <c:v>14972</c:v>
                </c:pt>
                <c:pt idx="64">
                  <c:v>16285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1.1.10'!$F$7:$F$71</c:f>
              <c:numCache>
                <c:formatCode>#,##0</c:formatCode>
                <c:ptCount val="6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17</c:v>
                </c:pt>
                <c:pt idx="33">
                  <c:v>15</c:v>
                </c:pt>
                <c:pt idx="34">
                  <c:v>13</c:v>
                </c:pt>
                <c:pt idx="35">
                  <c:v>10</c:v>
                </c:pt>
                <c:pt idx="36">
                  <c:v>4</c:v>
                </c:pt>
                <c:pt idx="37">
                  <c:v>9</c:v>
                </c:pt>
                <c:pt idx="38">
                  <c:v>9</c:v>
                </c:pt>
                <c:pt idx="39">
                  <c:v>13</c:v>
                </c:pt>
                <c:pt idx="40">
                  <c:v>20</c:v>
                </c:pt>
                <c:pt idx="41">
                  <c:v>25</c:v>
                </c:pt>
                <c:pt idx="42">
                  <c:v>17</c:v>
                </c:pt>
                <c:pt idx="43">
                  <c:v>23</c:v>
                </c:pt>
                <c:pt idx="44">
                  <c:v>30</c:v>
                </c:pt>
                <c:pt idx="45">
                  <c:v>47</c:v>
                </c:pt>
                <c:pt idx="46">
                  <c:v>61</c:v>
                </c:pt>
                <c:pt idx="47">
                  <c:v>53</c:v>
                </c:pt>
                <c:pt idx="48">
                  <c:v>103</c:v>
                </c:pt>
                <c:pt idx="49">
                  <c:v>125</c:v>
                </c:pt>
                <c:pt idx="50">
                  <c:v>68</c:v>
                </c:pt>
                <c:pt idx="51">
                  <c:v>60</c:v>
                </c:pt>
                <c:pt idx="52">
                  <c:v>52</c:v>
                </c:pt>
                <c:pt idx="53">
                  <c:v>51</c:v>
                </c:pt>
                <c:pt idx="54">
                  <c:v>58</c:v>
                </c:pt>
                <c:pt idx="55">
                  <c:v>78</c:v>
                </c:pt>
                <c:pt idx="56">
                  <c:v>72</c:v>
                </c:pt>
                <c:pt idx="57">
                  <c:v>60</c:v>
                </c:pt>
                <c:pt idx="58">
                  <c:v>97</c:v>
                </c:pt>
                <c:pt idx="59">
                  <c:v>76</c:v>
                </c:pt>
                <c:pt idx="60">
                  <c:v>65</c:v>
                </c:pt>
                <c:pt idx="61">
                  <c:v>62</c:v>
                </c:pt>
                <c:pt idx="62">
                  <c:v>85</c:v>
                </c:pt>
                <c:pt idx="63">
                  <c:v>69</c:v>
                </c:pt>
                <c:pt idx="6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17</c:v>
                </c:pt>
                <c:pt idx="29">
                  <c:v>17</c:v>
                </c:pt>
                <c:pt idx="30">
                  <c:v>16</c:v>
                </c:pt>
                <c:pt idx="31">
                  <c:v>23</c:v>
                </c:pt>
                <c:pt idx="32">
                  <c:v>24</c:v>
                </c:pt>
                <c:pt idx="33">
                  <c:v>14</c:v>
                </c:pt>
                <c:pt idx="34">
                  <c:v>13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4</c:v>
                </c:pt>
                <c:pt idx="47">
                  <c:v>10</c:v>
                </c:pt>
                <c:pt idx="48">
                  <c:v>8</c:v>
                </c:pt>
                <c:pt idx="49">
                  <c:v>9</c:v>
                </c:pt>
                <c:pt idx="50">
                  <c:v>5</c:v>
                </c:pt>
                <c:pt idx="51">
                  <c:v>3</c:v>
                </c:pt>
                <c:pt idx="52">
                  <c:v>9</c:v>
                </c:pt>
                <c:pt idx="53">
                  <c:v>19</c:v>
                </c:pt>
                <c:pt idx="54">
                  <c:v>13</c:v>
                </c:pt>
                <c:pt idx="55">
                  <c:v>8</c:v>
                </c:pt>
                <c:pt idx="56">
                  <c:v>16</c:v>
                </c:pt>
                <c:pt idx="57">
                  <c:v>11</c:v>
                </c:pt>
                <c:pt idx="58">
                  <c:v>6</c:v>
                </c:pt>
                <c:pt idx="59">
                  <c:v>11</c:v>
                </c:pt>
                <c:pt idx="60">
                  <c:v>15</c:v>
                </c:pt>
                <c:pt idx="61">
                  <c:v>4</c:v>
                </c:pt>
                <c:pt idx="6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65320"/>
        <c:axId val="442961400"/>
      </c:lineChart>
      <c:catAx>
        <c:axId val="442965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1400"/>
        <c:crosses val="autoZero"/>
        <c:auto val="1"/>
        <c:lblAlgn val="ctr"/>
        <c:lblOffset val="100"/>
        <c:noMultiLvlLbl val="0"/>
      </c:catAx>
      <c:valAx>
        <c:axId val="442961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5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1.1.10'!$B$7:$B$71</c:f>
              <c:numCache>
                <c:formatCode>#,##0</c:formatCode>
                <c:ptCount val="65"/>
                <c:pt idx="0">
                  <c:v>393</c:v>
                </c:pt>
                <c:pt idx="1">
                  <c:v>83</c:v>
                </c:pt>
                <c:pt idx="2">
                  <c:v>90</c:v>
                </c:pt>
                <c:pt idx="3">
                  <c:v>128</c:v>
                </c:pt>
                <c:pt idx="4">
                  <c:v>162</c:v>
                </c:pt>
                <c:pt idx="5">
                  <c:v>229</c:v>
                </c:pt>
                <c:pt idx="6">
                  <c:v>245</c:v>
                </c:pt>
                <c:pt idx="7">
                  <c:v>347</c:v>
                </c:pt>
                <c:pt idx="8">
                  <c:v>441</c:v>
                </c:pt>
                <c:pt idx="9">
                  <c:v>521</c:v>
                </c:pt>
                <c:pt idx="10">
                  <c:v>561</c:v>
                </c:pt>
                <c:pt idx="11">
                  <c:v>585</c:v>
                </c:pt>
                <c:pt idx="12">
                  <c:v>656</c:v>
                </c:pt>
                <c:pt idx="13">
                  <c:v>801</c:v>
                </c:pt>
                <c:pt idx="14">
                  <c:v>1104</c:v>
                </c:pt>
                <c:pt idx="15">
                  <c:v>1343</c:v>
                </c:pt>
                <c:pt idx="16">
                  <c:v>1436</c:v>
                </c:pt>
                <c:pt idx="17">
                  <c:v>721</c:v>
                </c:pt>
                <c:pt idx="18">
                  <c:v>1017</c:v>
                </c:pt>
                <c:pt idx="19">
                  <c:v>1496</c:v>
                </c:pt>
                <c:pt idx="20">
                  <c:v>2244</c:v>
                </c:pt>
                <c:pt idx="21">
                  <c:v>2945</c:v>
                </c:pt>
                <c:pt idx="22">
                  <c:v>2263</c:v>
                </c:pt>
                <c:pt idx="23">
                  <c:v>579</c:v>
                </c:pt>
                <c:pt idx="24">
                  <c:v>624</c:v>
                </c:pt>
                <c:pt idx="25">
                  <c:v>1321</c:v>
                </c:pt>
                <c:pt idx="26">
                  <c:v>686</c:v>
                </c:pt>
                <c:pt idx="27">
                  <c:v>492</c:v>
                </c:pt>
                <c:pt idx="28">
                  <c:v>805</c:v>
                </c:pt>
                <c:pt idx="29">
                  <c:v>1018</c:v>
                </c:pt>
                <c:pt idx="30">
                  <c:v>1472</c:v>
                </c:pt>
                <c:pt idx="31">
                  <c:v>2814</c:v>
                </c:pt>
                <c:pt idx="32">
                  <c:v>3507</c:v>
                </c:pt>
                <c:pt idx="33">
                  <c:v>3620</c:v>
                </c:pt>
                <c:pt idx="34">
                  <c:v>3211</c:v>
                </c:pt>
                <c:pt idx="35">
                  <c:v>1787</c:v>
                </c:pt>
                <c:pt idx="36">
                  <c:v>736</c:v>
                </c:pt>
                <c:pt idx="37">
                  <c:v>1664</c:v>
                </c:pt>
                <c:pt idx="38">
                  <c:v>2152</c:v>
                </c:pt>
                <c:pt idx="39">
                  <c:v>2917</c:v>
                </c:pt>
                <c:pt idx="40">
                  <c:v>3310</c:v>
                </c:pt>
                <c:pt idx="41">
                  <c:v>3514</c:v>
                </c:pt>
                <c:pt idx="42">
                  <c:v>2958</c:v>
                </c:pt>
                <c:pt idx="43">
                  <c:v>2841</c:v>
                </c:pt>
                <c:pt idx="44">
                  <c:v>2977</c:v>
                </c:pt>
                <c:pt idx="45">
                  <c:v>3942</c:v>
                </c:pt>
                <c:pt idx="46">
                  <c:v>4670</c:v>
                </c:pt>
                <c:pt idx="47">
                  <c:v>4878</c:v>
                </c:pt>
                <c:pt idx="48">
                  <c:v>6593</c:v>
                </c:pt>
                <c:pt idx="49">
                  <c:v>3468</c:v>
                </c:pt>
                <c:pt idx="50">
                  <c:v>2453</c:v>
                </c:pt>
                <c:pt idx="51">
                  <c:v>3637</c:v>
                </c:pt>
                <c:pt idx="52">
                  <c:v>3786</c:v>
                </c:pt>
                <c:pt idx="53">
                  <c:v>3062</c:v>
                </c:pt>
                <c:pt idx="54">
                  <c:v>2638</c:v>
                </c:pt>
                <c:pt idx="55">
                  <c:v>3464</c:v>
                </c:pt>
                <c:pt idx="56">
                  <c:v>3265</c:v>
                </c:pt>
                <c:pt idx="57">
                  <c:v>3672</c:v>
                </c:pt>
                <c:pt idx="58">
                  <c:v>3543</c:v>
                </c:pt>
                <c:pt idx="59">
                  <c:v>3277</c:v>
                </c:pt>
                <c:pt idx="60">
                  <c:v>1920</c:v>
                </c:pt>
                <c:pt idx="61">
                  <c:v>1633</c:v>
                </c:pt>
                <c:pt idx="62">
                  <c:v>3243</c:v>
                </c:pt>
                <c:pt idx="63">
                  <c:v>2651</c:v>
                </c:pt>
                <c:pt idx="64">
                  <c:v>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1.1.10'!$C$7:$C$71</c:f>
              <c:numCache>
                <c:formatCode>#,##0</c:formatCode>
                <c:ptCount val="65"/>
                <c:pt idx="0">
                  <c:v>533</c:v>
                </c:pt>
                <c:pt idx="1">
                  <c:v>148</c:v>
                </c:pt>
                <c:pt idx="2">
                  <c:v>158</c:v>
                </c:pt>
                <c:pt idx="3">
                  <c:v>208</c:v>
                </c:pt>
                <c:pt idx="4">
                  <c:v>285</c:v>
                </c:pt>
                <c:pt idx="5">
                  <c:v>363</c:v>
                </c:pt>
                <c:pt idx="6">
                  <c:v>433</c:v>
                </c:pt>
                <c:pt idx="7">
                  <c:v>528</c:v>
                </c:pt>
                <c:pt idx="8">
                  <c:v>751</c:v>
                </c:pt>
                <c:pt idx="9">
                  <c:v>862</c:v>
                </c:pt>
                <c:pt idx="10">
                  <c:v>998</c:v>
                </c:pt>
                <c:pt idx="11">
                  <c:v>973</c:v>
                </c:pt>
                <c:pt idx="12">
                  <c:v>1129</c:v>
                </c:pt>
                <c:pt idx="13">
                  <c:v>1376</c:v>
                </c:pt>
                <c:pt idx="14">
                  <c:v>1661</c:v>
                </c:pt>
                <c:pt idx="15">
                  <c:v>2102</c:v>
                </c:pt>
                <c:pt idx="16">
                  <c:v>2281</c:v>
                </c:pt>
                <c:pt idx="17">
                  <c:v>1585</c:v>
                </c:pt>
                <c:pt idx="18">
                  <c:v>1876</c:v>
                </c:pt>
                <c:pt idx="19">
                  <c:v>2427</c:v>
                </c:pt>
                <c:pt idx="20">
                  <c:v>3968</c:v>
                </c:pt>
                <c:pt idx="21">
                  <c:v>4689</c:v>
                </c:pt>
                <c:pt idx="22">
                  <c:v>3093</c:v>
                </c:pt>
                <c:pt idx="23">
                  <c:v>898</c:v>
                </c:pt>
                <c:pt idx="24">
                  <c:v>1194</c:v>
                </c:pt>
                <c:pt idx="25">
                  <c:v>1720</c:v>
                </c:pt>
                <c:pt idx="26">
                  <c:v>920</c:v>
                </c:pt>
                <c:pt idx="27">
                  <c:v>623</c:v>
                </c:pt>
                <c:pt idx="28">
                  <c:v>763</c:v>
                </c:pt>
                <c:pt idx="29">
                  <c:v>1171</c:v>
                </c:pt>
                <c:pt idx="30">
                  <c:v>1591</c:v>
                </c:pt>
                <c:pt idx="31">
                  <c:v>2323</c:v>
                </c:pt>
                <c:pt idx="32">
                  <c:v>2285</c:v>
                </c:pt>
                <c:pt idx="33">
                  <c:v>2276</c:v>
                </c:pt>
                <c:pt idx="34">
                  <c:v>1824</c:v>
                </c:pt>
                <c:pt idx="35">
                  <c:v>1076</c:v>
                </c:pt>
                <c:pt idx="36">
                  <c:v>294</c:v>
                </c:pt>
                <c:pt idx="37">
                  <c:v>1133</c:v>
                </c:pt>
                <c:pt idx="38">
                  <c:v>1424</c:v>
                </c:pt>
                <c:pt idx="39">
                  <c:v>1405</c:v>
                </c:pt>
                <c:pt idx="40">
                  <c:v>1754</c:v>
                </c:pt>
                <c:pt idx="41">
                  <c:v>2508</c:v>
                </c:pt>
                <c:pt idx="42">
                  <c:v>1772</c:v>
                </c:pt>
                <c:pt idx="43">
                  <c:v>1640</c:v>
                </c:pt>
                <c:pt idx="44">
                  <c:v>1418</c:v>
                </c:pt>
                <c:pt idx="45">
                  <c:v>1715</c:v>
                </c:pt>
                <c:pt idx="46">
                  <c:v>1757</c:v>
                </c:pt>
                <c:pt idx="47">
                  <c:v>2916</c:v>
                </c:pt>
                <c:pt idx="48">
                  <c:v>2924</c:v>
                </c:pt>
                <c:pt idx="49">
                  <c:v>2499</c:v>
                </c:pt>
                <c:pt idx="50">
                  <c:v>1241</c:v>
                </c:pt>
                <c:pt idx="51">
                  <c:v>1514</c:v>
                </c:pt>
                <c:pt idx="52">
                  <c:v>1524</c:v>
                </c:pt>
                <c:pt idx="53">
                  <c:v>1598</c:v>
                </c:pt>
                <c:pt idx="54">
                  <c:v>1513</c:v>
                </c:pt>
                <c:pt idx="55">
                  <c:v>1292</c:v>
                </c:pt>
                <c:pt idx="56">
                  <c:v>1786</c:v>
                </c:pt>
                <c:pt idx="57">
                  <c:v>2119</c:v>
                </c:pt>
                <c:pt idx="58">
                  <c:v>2457</c:v>
                </c:pt>
                <c:pt idx="59">
                  <c:v>2120</c:v>
                </c:pt>
                <c:pt idx="60">
                  <c:v>1380</c:v>
                </c:pt>
                <c:pt idx="61">
                  <c:v>1038</c:v>
                </c:pt>
                <c:pt idx="62">
                  <c:v>1428</c:v>
                </c:pt>
                <c:pt idx="63">
                  <c:v>1716</c:v>
                </c:pt>
                <c:pt idx="64">
                  <c:v>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1.1.10'!$D$7:$D$71</c:f>
              <c:numCache>
                <c:formatCode>#,##0</c:formatCode>
                <c:ptCount val="65"/>
                <c:pt idx="0">
                  <c:v>59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10</c:v>
                </c:pt>
                <c:pt idx="7">
                  <c:v>9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30</c:v>
                </c:pt>
                <c:pt idx="13">
                  <c:v>20</c:v>
                </c:pt>
                <c:pt idx="14">
                  <c:v>23</c:v>
                </c:pt>
                <c:pt idx="15">
                  <c:v>30</c:v>
                </c:pt>
                <c:pt idx="16">
                  <c:v>31</c:v>
                </c:pt>
                <c:pt idx="17">
                  <c:v>22</c:v>
                </c:pt>
                <c:pt idx="18">
                  <c:v>34</c:v>
                </c:pt>
                <c:pt idx="19">
                  <c:v>43</c:v>
                </c:pt>
                <c:pt idx="20">
                  <c:v>54</c:v>
                </c:pt>
                <c:pt idx="21">
                  <c:v>62</c:v>
                </c:pt>
                <c:pt idx="22">
                  <c:v>48</c:v>
                </c:pt>
                <c:pt idx="23">
                  <c:v>37</c:v>
                </c:pt>
                <c:pt idx="24">
                  <c:v>43</c:v>
                </c:pt>
                <c:pt idx="25">
                  <c:v>42</c:v>
                </c:pt>
                <c:pt idx="26">
                  <c:v>27</c:v>
                </c:pt>
                <c:pt idx="27">
                  <c:v>23</c:v>
                </c:pt>
                <c:pt idx="28">
                  <c:v>29</c:v>
                </c:pt>
                <c:pt idx="29">
                  <c:v>25</c:v>
                </c:pt>
                <c:pt idx="30">
                  <c:v>51</c:v>
                </c:pt>
                <c:pt idx="31">
                  <c:v>58</c:v>
                </c:pt>
                <c:pt idx="32">
                  <c:v>63</c:v>
                </c:pt>
                <c:pt idx="33">
                  <c:v>76</c:v>
                </c:pt>
                <c:pt idx="34">
                  <c:v>67</c:v>
                </c:pt>
                <c:pt idx="35">
                  <c:v>65</c:v>
                </c:pt>
                <c:pt idx="36">
                  <c:v>16</c:v>
                </c:pt>
                <c:pt idx="37">
                  <c:v>72</c:v>
                </c:pt>
                <c:pt idx="38">
                  <c:v>96</c:v>
                </c:pt>
                <c:pt idx="39">
                  <c:v>97</c:v>
                </c:pt>
                <c:pt idx="40">
                  <c:v>92</c:v>
                </c:pt>
                <c:pt idx="41">
                  <c:v>127</c:v>
                </c:pt>
                <c:pt idx="42">
                  <c:v>72</c:v>
                </c:pt>
                <c:pt idx="43">
                  <c:v>82</c:v>
                </c:pt>
                <c:pt idx="44">
                  <c:v>95</c:v>
                </c:pt>
                <c:pt idx="45">
                  <c:v>164</c:v>
                </c:pt>
                <c:pt idx="46">
                  <c:v>149</c:v>
                </c:pt>
                <c:pt idx="47">
                  <c:v>228</c:v>
                </c:pt>
                <c:pt idx="48">
                  <c:v>157</c:v>
                </c:pt>
                <c:pt idx="49">
                  <c:v>159</c:v>
                </c:pt>
                <c:pt idx="50">
                  <c:v>89</c:v>
                </c:pt>
                <c:pt idx="51">
                  <c:v>105</c:v>
                </c:pt>
                <c:pt idx="52">
                  <c:v>107</c:v>
                </c:pt>
                <c:pt idx="53">
                  <c:v>101</c:v>
                </c:pt>
                <c:pt idx="54">
                  <c:v>97</c:v>
                </c:pt>
                <c:pt idx="55">
                  <c:v>87</c:v>
                </c:pt>
                <c:pt idx="56">
                  <c:v>98</c:v>
                </c:pt>
                <c:pt idx="57">
                  <c:v>94</c:v>
                </c:pt>
                <c:pt idx="58">
                  <c:v>89</c:v>
                </c:pt>
                <c:pt idx="59">
                  <c:v>84</c:v>
                </c:pt>
                <c:pt idx="60">
                  <c:v>62</c:v>
                </c:pt>
                <c:pt idx="61">
                  <c:v>43</c:v>
                </c:pt>
                <c:pt idx="62">
                  <c:v>77</c:v>
                </c:pt>
                <c:pt idx="63">
                  <c:v>112</c:v>
                </c:pt>
                <c:pt idx="64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1.1.10'!$E$7:$E$71</c:f>
              <c:numCache>
                <c:formatCode>#,##0</c:formatCode>
                <c:ptCount val="65"/>
                <c:pt idx="0">
                  <c:v>849</c:v>
                </c:pt>
                <c:pt idx="1">
                  <c:v>112</c:v>
                </c:pt>
                <c:pt idx="2">
                  <c:v>161</c:v>
                </c:pt>
                <c:pt idx="3">
                  <c:v>175</c:v>
                </c:pt>
                <c:pt idx="4">
                  <c:v>320</c:v>
                </c:pt>
                <c:pt idx="5">
                  <c:v>298</c:v>
                </c:pt>
                <c:pt idx="6">
                  <c:v>315</c:v>
                </c:pt>
                <c:pt idx="7">
                  <c:v>324</c:v>
                </c:pt>
                <c:pt idx="8">
                  <c:v>472</c:v>
                </c:pt>
                <c:pt idx="9">
                  <c:v>545</c:v>
                </c:pt>
                <c:pt idx="10">
                  <c:v>675</c:v>
                </c:pt>
                <c:pt idx="11">
                  <c:v>787</c:v>
                </c:pt>
                <c:pt idx="12">
                  <c:v>1029</c:v>
                </c:pt>
                <c:pt idx="13">
                  <c:v>1319</c:v>
                </c:pt>
                <c:pt idx="14">
                  <c:v>1902</c:v>
                </c:pt>
                <c:pt idx="15">
                  <c:v>2024</c:v>
                </c:pt>
                <c:pt idx="16">
                  <c:v>2107</c:v>
                </c:pt>
                <c:pt idx="17">
                  <c:v>1531</c:v>
                </c:pt>
                <c:pt idx="18">
                  <c:v>2293</c:v>
                </c:pt>
                <c:pt idx="19">
                  <c:v>3468</c:v>
                </c:pt>
                <c:pt idx="20">
                  <c:v>4915</c:v>
                </c:pt>
                <c:pt idx="21">
                  <c:v>6624</c:v>
                </c:pt>
                <c:pt idx="22">
                  <c:v>3752</c:v>
                </c:pt>
                <c:pt idx="23">
                  <c:v>1659</c:v>
                </c:pt>
                <c:pt idx="24">
                  <c:v>3629</c:v>
                </c:pt>
                <c:pt idx="25">
                  <c:v>4773</c:v>
                </c:pt>
                <c:pt idx="26">
                  <c:v>3589</c:v>
                </c:pt>
                <c:pt idx="27">
                  <c:v>3321</c:v>
                </c:pt>
                <c:pt idx="28">
                  <c:v>3800</c:v>
                </c:pt>
                <c:pt idx="29">
                  <c:v>5101</c:v>
                </c:pt>
                <c:pt idx="30">
                  <c:v>4816</c:v>
                </c:pt>
                <c:pt idx="31">
                  <c:v>5891</c:v>
                </c:pt>
                <c:pt idx="32">
                  <c:v>5730</c:v>
                </c:pt>
                <c:pt idx="33">
                  <c:v>5724</c:v>
                </c:pt>
                <c:pt idx="34">
                  <c:v>5802</c:v>
                </c:pt>
                <c:pt idx="35">
                  <c:v>4202</c:v>
                </c:pt>
                <c:pt idx="36">
                  <c:v>1849</c:v>
                </c:pt>
                <c:pt idx="37">
                  <c:v>5433</c:v>
                </c:pt>
                <c:pt idx="38">
                  <c:v>6764</c:v>
                </c:pt>
                <c:pt idx="39">
                  <c:v>6814</c:v>
                </c:pt>
                <c:pt idx="40">
                  <c:v>8521</c:v>
                </c:pt>
                <c:pt idx="41">
                  <c:v>9543</c:v>
                </c:pt>
                <c:pt idx="42">
                  <c:v>4604</c:v>
                </c:pt>
                <c:pt idx="43">
                  <c:v>6931</c:v>
                </c:pt>
                <c:pt idx="44">
                  <c:v>7037</c:v>
                </c:pt>
                <c:pt idx="45">
                  <c:v>12657</c:v>
                </c:pt>
                <c:pt idx="46">
                  <c:v>13169</c:v>
                </c:pt>
                <c:pt idx="47">
                  <c:v>17635</c:v>
                </c:pt>
                <c:pt idx="48">
                  <c:v>18718</c:v>
                </c:pt>
                <c:pt idx="49">
                  <c:v>17623</c:v>
                </c:pt>
                <c:pt idx="50">
                  <c:v>7706</c:v>
                </c:pt>
                <c:pt idx="51">
                  <c:v>11706</c:v>
                </c:pt>
                <c:pt idx="52">
                  <c:v>16093</c:v>
                </c:pt>
                <c:pt idx="53">
                  <c:v>15712</c:v>
                </c:pt>
                <c:pt idx="54">
                  <c:v>16799</c:v>
                </c:pt>
                <c:pt idx="55">
                  <c:v>14104</c:v>
                </c:pt>
                <c:pt idx="56">
                  <c:v>12362</c:v>
                </c:pt>
                <c:pt idx="57">
                  <c:v>14651</c:v>
                </c:pt>
                <c:pt idx="58">
                  <c:v>14537</c:v>
                </c:pt>
                <c:pt idx="59">
                  <c:v>13461</c:v>
                </c:pt>
                <c:pt idx="60">
                  <c:v>13962</c:v>
                </c:pt>
                <c:pt idx="61">
                  <c:v>8335</c:v>
                </c:pt>
                <c:pt idx="62">
                  <c:v>10438</c:v>
                </c:pt>
                <c:pt idx="63">
                  <c:v>14972</c:v>
                </c:pt>
                <c:pt idx="64">
                  <c:v>16285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1.1.10'!$F$7:$F$71</c:f>
              <c:numCache>
                <c:formatCode>#,##0</c:formatCode>
                <c:ptCount val="6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14</c:v>
                </c:pt>
                <c:pt idx="27">
                  <c:v>12</c:v>
                </c:pt>
                <c:pt idx="28">
                  <c:v>8</c:v>
                </c:pt>
                <c:pt idx="29">
                  <c:v>13</c:v>
                </c:pt>
                <c:pt idx="30">
                  <c:v>13</c:v>
                </c:pt>
                <c:pt idx="31">
                  <c:v>12</c:v>
                </c:pt>
                <c:pt idx="32">
                  <c:v>17</c:v>
                </c:pt>
                <c:pt idx="33">
                  <c:v>15</c:v>
                </c:pt>
                <c:pt idx="34">
                  <c:v>13</c:v>
                </c:pt>
                <c:pt idx="35">
                  <c:v>10</c:v>
                </c:pt>
                <c:pt idx="36">
                  <c:v>4</c:v>
                </c:pt>
                <c:pt idx="37">
                  <c:v>9</c:v>
                </c:pt>
                <c:pt idx="38">
                  <c:v>9</c:v>
                </c:pt>
                <c:pt idx="39">
                  <c:v>13</c:v>
                </c:pt>
                <c:pt idx="40">
                  <c:v>20</c:v>
                </c:pt>
                <c:pt idx="41">
                  <c:v>25</c:v>
                </c:pt>
                <c:pt idx="42">
                  <c:v>17</c:v>
                </c:pt>
                <c:pt idx="43">
                  <c:v>23</c:v>
                </c:pt>
                <c:pt idx="44">
                  <c:v>30</c:v>
                </c:pt>
                <c:pt idx="45">
                  <c:v>47</c:v>
                </c:pt>
                <c:pt idx="46">
                  <c:v>61</c:v>
                </c:pt>
                <c:pt idx="47">
                  <c:v>53</c:v>
                </c:pt>
                <c:pt idx="48">
                  <c:v>103</c:v>
                </c:pt>
                <c:pt idx="49">
                  <c:v>125</c:v>
                </c:pt>
                <c:pt idx="50">
                  <c:v>68</c:v>
                </c:pt>
                <c:pt idx="51">
                  <c:v>60</c:v>
                </c:pt>
                <c:pt idx="52">
                  <c:v>52</c:v>
                </c:pt>
                <c:pt idx="53">
                  <c:v>51</c:v>
                </c:pt>
                <c:pt idx="54">
                  <c:v>58</c:v>
                </c:pt>
                <c:pt idx="55">
                  <c:v>78</c:v>
                </c:pt>
                <c:pt idx="56">
                  <c:v>72</c:v>
                </c:pt>
                <c:pt idx="57">
                  <c:v>60</c:v>
                </c:pt>
                <c:pt idx="58">
                  <c:v>97</c:v>
                </c:pt>
                <c:pt idx="59">
                  <c:v>76</c:v>
                </c:pt>
                <c:pt idx="60">
                  <c:v>65</c:v>
                </c:pt>
                <c:pt idx="61">
                  <c:v>62</c:v>
                </c:pt>
                <c:pt idx="62">
                  <c:v>85</c:v>
                </c:pt>
                <c:pt idx="63">
                  <c:v>69</c:v>
                </c:pt>
                <c:pt idx="6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 1.1.10'!$A$7:$A$71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' 1.1.10'!$H$7:$H$69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15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23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17</c:v>
                </c:pt>
                <c:pt idx="29">
                  <c:v>17</c:v>
                </c:pt>
                <c:pt idx="30">
                  <c:v>16</c:v>
                </c:pt>
                <c:pt idx="31">
                  <c:v>23</c:v>
                </c:pt>
                <c:pt idx="32">
                  <c:v>24</c:v>
                </c:pt>
                <c:pt idx="33">
                  <c:v>14</c:v>
                </c:pt>
                <c:pt idx="34">
                  <c:v>13</c:v>
                </c:pt>
                <c:pt idx="35">
                  <c:v>8</c:v>
                </c:pt>
                <c:pt idx="36">
                  <c:v>11</c:v>
                </c:pt>
                <c:pt idx="37">
                  <c:v>16</c:v>
                </c:pt>
                <c:pt idx="38">
                  <c:v>11</c:v>
                </c:pt>
                <c:pt idx="39">
                  <c:v>4</c:v>
                </c:pt>
                <c:pt idx="40">
                  <c:v>12</c:v>
                </c:pt>
                <c:pt idx="41">
                  <c:v>4</c:v>
                </c:pt>
                <c:pt idx="42">
                  <c:v>6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4</c:v>
                </c:pt>
                <c:pt idx="47">
                  <c:v>10</c:v>
                </c:pt>
                <c:pt idx="48">
                  <c:v>8</c:v>
                </c:pt>
                <c:pt idx="49">
                  <c:v>9</c:v>
                </c:pt>
                <c:pt idx="50">
                  <c:v>5</c:v>
                </c:pt>
                <c:pt idx="51">
                  <c:v>3</c:v>
                </c:pt>
                <c:pt idx="52">
                  <c:v>9</c:v>
                </c:pt>
                <c:pt idx="53">
                  <c:v>19</c:v>
                </c:pt>
                <c:pt idx="54">
                  <c:v>13</c:v>
                </c:pt>
                <c:pt idx="55">
                  <c:v>8</c:v>
                </c:pt>
                <c:pt idx="56">
                  <c:v>16</c:v>
                </c:pt>
                <c:pt idx="57">
                  <c:v>11</c:v>
                </c:pt>
                <c:pt idx="58">
                  <c:v>6</c:v>
                </c:pt>
                <c:pt idx="59">
                  <c:v>11</c:v>
                </c:pt>
                <c:pt idx="60">
                  <c:v>15</c:v>
                </c:pt>
                <c:pt idx="61">
                  <c:v>4</c:v>
                </c:pt>
                <c:pt idx="6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0616"/>
        <c:axId val="442964536"/>
      </c:barChart>
      <c:catAx>
        <c:axId val="44296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4536"/>
        <c:crosses val="autoZero"/>
        <c:auto val="1"/>
        <c:lblAlgn val="ctr"/>
        <c:lblOffset val="100"/>
        <c:noMultiLvlLbl val="0"/>
      </c:catAx>
      <c:valAx>
        <c:axId val="442964536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0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199586532838334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1.1.11'!$C$7:$C$71</c:f>
              <c:numCache>
                <c:formatCode>#,##0</c:formatCode>
                <c:ptCount val="65"/>
                <c:pt idx="0">
                  <c:v>911</c:v>
                </c:pt>
                <c:pt idx="1">
                  <c:v>155</c:v>
                </c:pt>
                <c:pt idx="2">
                  <c:v>188</c:v>
                </c:pt>
                <c:pt idx="3">
                  <c:v>216</c:v>
                </c:pt>
                <c:pt idx="4">
                  <c:v>317</c:v>
                </c:pt>
                <c:pt idx="5">
                  <c:v>320</c:v>
                </c:pt>
                <c:pt idx="6">
                  <c:v>324</c:v>
                </c:pt>
                <c:pt idx="7">
                  <c:v>391</c:v>
                </c:pt>
                <c:pt idx="8">
                  <c:v>512</c:v>
                </c:pt>
                <c:pt idx="9">
                  <c:v>827</c:v>
                </c:pt>
                <c:pt idx="10">
                  <c:v>958</c:v>
                </c:pt>
                <c:pt idx="11">
                  <c:v>923</c:v>
                </c:pt>
                <c:pt idx="12">
                  <c:v>1248</c:v>
                </c:pt>
                <c:pt idx="13">
                  <c:v>1592</c:v>
                </c:pt>
                <c:pt idx="14">
                  <c:v>2136</c:v>
                </c:pt>
                <c:pt idx="15">
                  <c:v>1864</c:v>
                </c:pt>
                <c:pt idx="16">
                  <c:v>1878</c:v>
                </c:pt>
                <c:pt idx="17">
                  <c:v>1839</c:v>
                </c:pt>
                <c:pt idx="18">
                  <c:v>2733</c:v>
                </c:pt>
                <c:pt idx="19">
                  <c:v>3633</c:v>
                </c:pt>
                <c:pt idx="20">
                  <c:v>4597</c:v>
                </c:pt>
                <c:pt idx="21">
                  <c:v>4481</c:v>
                </c:pt>
                <c:pt idx="22">
                  <c:v>2750</c:v>
                </c:pt>
                <c:pt idx="23">
                  <c:v>2173</c:v>
                </c:pt>
                <c:pt idx="24">
                  <c:v>5038</c:v>
                </c:pt>
                <c:pt idx="25">
                  <c:v>5139</c:v>
                </c:pt>
                <c:pt idx="26">
                  <c:v>4446</c:v>
                </c:pt>
                <c:pt idx="27">
                  <c:v>5149</c:v>
                </c:pt>
                <c:pt idx="28">
                  <c:v>5442</c:v>
                </c:pt>
                <c:pt idx="29">
                  <c:v>5397</c:v>
                </c:pt>
                <c:pt idx="30">
                  <c:v>5327</c:v>
                </c:pt>
                <c:pt idx="31">
                  <c:v>5580</c:v>
                </c:pt>
                <c:pt idx="32">
                  <c:v>6537</c:v>
                </c:pt>
                <c:pt idx="33">
                  <c:v>7432</c:v>
                </c:pt>
                <c:pt idx="34">
                  <c:v>10585</c:v>
                </c:pt>
                <c:pt idx="35">
                  <c:v>10895</c:v>
                </c:pt>
                <c:pt idx="36">
                  <c:v>9281</c:v>
                </c:pt>
                <c:pt idx="37">
                  <c:v>11344</c:v>
                </c:pt>
                <c:pt idx="38">
                  <c:v>16607</c:v>
                </c:pt>
                <c:pt idx="39">
                  <c:v>19503</c:v>
                </c:pt>
                <c:pt idx="40">
                  <c:v>19801</c:v>
                </c:pt>
                <c:pt idx="41">
                  <c:v>18384</c:v>
                </c:pt>
                <c:pt idx="42">
                  <c:v>10586</c:v>
                </c:pt>
                <c:pt idx="43">
                  <c:v>11791</c:v>
                </c:pt>
                <c:pt idx="44">
                  <c:v>14738</c:v>
                </c:pt>
                <c:pt idx="45">
                  <c:v>17412</c:v>
                </c:pt>
                <c:pt idx="46">
                  <c:v>17916</c:v>
                </c:pt>
                <c:pt idx="47">
                  <c:v>19147</c:v>
                </c:pt>
                <c:pt idx="48">
                  <c:v>16062</c:v>
                </c:pt>
                <c:pt idx="49">
                  <c:v>11280</c:v>
                </c:pt>
                <c:pt idx="50">
                  <c:v>8612</c:v>
                </c:pt>
                <c:pt idx="51">
                  <c:v>8151</c:v>
                </c:pt>
                <c:pt idx="52">
                  <c:v>10986</c:v>
                </c:pt>
                <c:pt idx="53">
                  <c:v>12054</c:v>
                </c:pt>
                <c:pt idx="54">
                  <c:v>11380</c:v>
                </c:pt>
                <c:pt idx="55">
                  <c:v>11312</c:v>
                </c:pt>
                <c:pt idx="56">
                  <c:v>14460</c:v>
                </c:pt>
                <c:pt idx="57">
                  <c:v>15111</c:v>
                </c:pt>
                <c:pt idx="58">
                  <c:v>16611</c:v>
                </c:pt>
                <c:pt idx="59">
                  <c:v>16744</c:v>
                </c:pt>
                <c:pt idx="60">
                  <c:v>16419</c:v>
                </c:pt>
                <c:pt idx="61">
                  <c:v>14032</c:v>
                </c:pt>
                <c:pt idx="62">
                  <c:v>16212</c:v>
                </c:pt>
                <c:pt idx="63">
                  <c:v>18589</c:v>
                </c:pt>
                <c:pt idx="64">
                  <c:v>12748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1.1.11'!$D$7:$D$71</c:f>
              <c:numCache>
                <c:formatCode>#,##0</c:formatCode>
                <c:ptCount val="65"/>
                <c:pt idx="0">
                  <c:v>114</c:v>
                </c:pt>
                <c:pt idx="1">
                  <c:v>33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65</c:v>
                </c:pt>
                <c:pt idx="8">
                  <c:v>85</c:v>
                </c:pt>
                <c:pt idx="9">
                  <c:v>133</c:v>
                </c:pt>
                <c:pt idx="10">
                  <c:v>178</c:v>
                </c:pt>
                <c:pt idx="11">
                  <c:v>202</c:v>
                </c:pt>
                <c:pt idx="12">
                  <c:v>249</c:v>
                </c:pt>
                <c:pt idx="13">
                  <c:v>381</c:v>
                </c:pt>
                <c:pt idx="14">
                  <c:v>484</c:v>
                </c:pt>
                <c:pt idx="15">
                  <c:v>567</c:v>
                </c:pt>
                <c:pt idx="16">
                  <c:v>493</c:v>
                </c:pt>
                <c:pt idx="17">
                  <c:v>389</c:v>
                </c:pt>
                <c:pt idx="18">
                  <c:v>627</c:v>
                </c:pt>
                <c:pt idx="19">
                  <c:v>1173</c:v>
                </c:pt>
                <c:pt idx="20">
                  <c:v>2270</c:v>
                </c:pt>
                <c:pt idx="21">
                  <c:v>3160</c:v>
                </c:pt>
                <c:pt idx="22">
                  <c:v>1753</c:v>
                </c:pt>
                <c:pt idx="23">
                  <c:v>522</c:v>
                </c:pt>
                <c:pt idx="24">
                  <c:v>799</c:v>
                </c:pt>
                <c:pt idx="25">
                  <c:v>1467</c:v>
                </c:pt>
                <c:pt idx="26">
                  <c:v>1180</c:v>
                </c:pt>
                <c:pt idx="27">
                  <c:v>956</c:v>
                </c:pt>
                <c:pt idx="28">
                  <c:v>1249</c:v>
                </c:pt>
                <c:pt idx="29">
                  <c:v>1760</c:v>
                </c:pt>
                <c:pt idx="30">
                  <c:v>2140</c:v>
                </c:pt>
                <c:pt idx="31">
                  <c:v>3091</c:v>
                </c:pt>
                <c:pt idx="32">
                  <c:v>3056</c:v>
                </c:pt>
                <c:pt idx="33">
                  <c:v>2181</c:v>
                </c:pt>
                <c:pt idx="34">
                  <c:v>2338</c:v>
                </c:pt>
                <c:pt idx="35">
                  <c:v>1126</c:v>
                </c:pt>
                <c:pt idx="36">
                  <c:v>886</c:v>
                </c:pt>
                <c:pt idx="37">
                  <c:v>1887</c:v>
                </c:pt>
                <c:pt idx="38">
                  <c:v>2695</c:v>
                </c:pt>
                <c:pt idx="39">
                  <c:v>2752</c:v>
                </c:pt>
                <c:pt idx="40">
                  <c:v>2990</c:v>
                </c:pt>
                <c:pt idx="41">
                  <c:v>2764</c:v>
                </c:pt>
                <c:pt idx="42">
                  <c:v>2218</c:v>
                </c:pt>
                <c:pt idx="43">
                  <c:v>1963</c:v>
                </c:pt>
                <c:pt idx="44">
                  <c:v>1942</c:v>
                </c:pt>
                <c:pt idx="45">
                  <c:v>2093</c:v>
                </c:pt>
                <c:pt idx="46">
                  <c:v>2790</c:v>
                </c:pt>
                <c:pt idx="47">
                  <c:v>3108</c:v>
                </c:pt>
                <c:pt idx="48">
                  <c:v>3241</c:v>
                </c:pt>
                <c:pt idx="49">
                  <c:v>2903</c:v>
                </c:pt>
                <c:pt idx="50">
                  <c:v>2738</c:v>
                </c:pt>
                <c:pt idx="51">
                  <c:v>2382</c:v>
                </c:pt>
                <c:pt idx="52">
                  <c:v>3065</c:v>
                </c:pt>
                <c:pt idx="53">
                  <c:v>3760</c:v>
                </c:pt>
                <c:pt idx="54">
                  <c:v>3583</c:v>
                </c:pt>
                <c:pt idx="55">
                  <c:v>3229</c:v>
                </c:pt>
                <c:pt idx="56">
                  <c:v>3239</c:v>
                </c:pt>
                <c:pt idx="57">
                  <c:v>3789</c:v>
                </c:pt>
                <c:pt idx="58">
                  <c:v>3385</c:v>
                </c:pt>
                <c:pt idx="59">
                  <c:v>3295</c:v>
                </c:pt>
                <c:pt idx="60">
                  <c:v>3115</c:v>
                </c:pt>
                <c:pt idx="61">
                  <c:v>4211</c:v>
                </c:pt>
                <c:pt idx="62">
                  <c:v>4318</c:v>
                </c:pt>
                <c:pt idx="63">
                  <c:v>4114</c:v>
                </c:pt>
                <c:pt idx="64">
                  <c:v>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57872"/>
        <c:axId val="442962968"/>
      </c:lineChart>
      <c:catAx>
        <c:axId val="44295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2968"/>
        <c:crosses val="autoZero"/>
        <c:auto val="1"/>
        <c:lblAlgn val="ctr"/>
        <c:lblOffset val="100"/>
        <c:noMultiLvlLbl val="0"/>
      </c:catAx>
      <c:valAx>
        <c:axId val="442962968"/>
        <c:scaling>
          <c:orientation val="minMax"/>
          <c:max val="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1.1.11'!$B$7:$B$71</c:f>
              <c:numCache>
                <c:formatCode>General</c:formatCode>
                <c:ptCount val="65"/>
                <c:pt idx="0">
                  <c:v>47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23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23</c:v>
                </c:pt>
                <c:pt idx="20">
                  <c:v>31</c:v>
                </c:pt>
                <c:pt idx="21">
                  <c:v>26</c:v>
                </c:pt>
                <c:pt idx="22">
                  <c:v>42</c:v>
                </c:pt>
                <c:pt idx="23">
                  <c:v>27</c:v>
                </c:pt>
                <c:pt idx="24">
                  <c:v>58</c:v>
                </c:pt>
                <c:pt idx="25">
                  <c:v>62</c:v>
                </c:pt>
                <c:pt idx="26">
                  <c:v>48</c:v>
                </c:pt>
                <c:pt idx="27">
                  <c:v>58</c:v>
                </c:pt>
                <c:pt idx="28">
                  <c:v>94</c:v>
                </c:pt>
                <c:pt idx="29">
                  <c:v>74</c:v>
                </c:pt>
                <c:pt idx="30">
                  <c:v>86</c:v>
                </c:pt>
                <c:pt idx="31">
                  <c:v>76</c:v>
                </c:pt>
                <c:pt idx="32">
                  <c:v>159</c:v>
                </c:pt>
                <c:pt idx="33">
                  <c:v>105</c:v>
                </c:pt>
                <c:pt idx="34">
                  <c:v>209</c:v>
                </c:pt>
                <c:pt idx="35">
                  <c:v>169</c:v>
                </c:pt>
                <c:pt idx="36">
                  <c:v>82</c:v>
                </c:pt>
                <c:pt idx="37">
                  <c:v>142</c:v>
                </c:pt>
                <c:pt idx="38">
                  <c:v>215</c:v>
                </c:pt>
                <c:pt idx="39">
                  <c:v>213</c:v>
                </c:pt>
                <c:pt idx="40">
                  <c:v>282</c:v>
                </c:pt>
                <c:pt idx="41">
                  <c:v>180</c:v>
                </c:pt>
                <c:pt idx="42">
                  <c:v>110</c:v>
                </c:pt>
                <c:pt idx="43">
                  <c:v>156</c:v>
                </c:pt>
                <c:pt idx="44">
                  <c:v>53</c:v>
                </c:pt>
                <c:pt idx="45">
                  <c:v>138</c:v>
                </c:pt>
                <c:pt idx="46">
                  <c:v>88</c:v>
                </c:pt>
                <c:pt idx="47">
                  <c:v>78</c:v>
                </c:pt>
                <c:pt idx="48">
                  <c:v>121</c:v>
                </c:pt>
                <c:pt idx="49">
                  <c:v>84</c:v>
                </c:pt>
                <c:pt idx="50">
                  <c:v>43</c:v>
                </c:pt>
                <c:pt idx="51">
                  <c:v>105</c:v>
                </c:pt>
                <c:pt idx="52">
                  <c:v>137</c:v>
                </c:pt>
                <c:pt idx="53">
                  <c:v>121</c:v>
                </c:pt>
                <c:pt idx="54">
                  <c:v>80</c:v>
                </c:pt>
                <c:pt idx="55">
                  <c:v>97</c:v>
                </c:pt>
                <c:pt idx="56">
                  <c:v>152</c:v>
                </c:pt>
                <c:pt idx="57">
                  <c:v>138</c:v>
                </c:pt>
                <c:pt idx="58">
                  <c:v>79</c:v>
                </c:pt>
                <c:pt idx="59">
                  <c:v>57</c:v>
                </c:pt>
                <c:pt idx="60">
                  <c:v>214</c:v>
                </c:pt>
                <c:pt idx="61">
                  <c:v>127</c:v>
                </c:pt>
                <c:pt idx="62">
                  <c:v>21</c:v>
                </c:pt>
                <c:pt idx="63">
                  <c:v>44</c:v>
                </c:pt>
                <c:pt idx="6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1.1.11'!$C$7:$C$71</c:f>
              <c:numCache>
                <c:formatCode>#,##0</c:formatCode>
                <c:ptCount val="65"/>
                <c:pt idx="0">
                  <c:v>911</c:v>
                </c:pt>
                <c:pt idx="1">
                  <c:v>155</c:v>
                </c:pt>
                <c:pt idx="2">
                  <c:v>188</c:v>
                </c:pt>
                <c:pt idx="3">
                  <c:v>216</c:v>
                </c:pt>
                <c:pt idx="4">
                  <c:v>317</c:v>
                </c:pt>
                <c:pt idx="5">
                  <c:v>320</c:v>
                </c:pt>
                <c:pt idx="6">
                  <c:v>324</c:v>
                </c:pt>
                <c:pt idx="7">
                  <c:v>391</c:v>
                </c:pt>
                <c:pt idx="8">
                  <c:v>512</c:v>
                </c:pt>
                <c:pt idx="9">
                  <c:v>827</c:v>
                </c:pt>
                <c:pt idx="10">
                  <c:v>958</c:v>
                </c:pt>
                <c:pt idx="11">
                  <c:v>923</c:v>
                </c:pt>
                <c:pt idx="12">
                  <c:v>1248</c:v>
                </c:pt>
                <c:pt idx="13">
                  <c:v>1592</c:v>
                </c:pt>
                <c:pt idx="14">
                  <c:v>2136</c:v>
                </c:pt>
                <c:pt idx="15">
                  <c:v>1864</c:v>
                </c:pt>
                <c:pt idx="16">
                  <c:v>1878</c:v>
                </c:pt>
                <c:pt idx="17">
                  <c:v>1839</c:v>
                </c:pt>
                <c:pt idx="18">
                  <c:v>2733</c:v>
                </c:pt>
                <c:pt idx="19">
                  <c:v>3633</c:v>
                </c:pt>
                <c:pt idx="20">
                  <c:v>4597</c:v>
                </c:pt>
                <c:pt idx="21">
                  <c:v>4481</c:v>
                </c:pt>
                <c:pt idx="22">
                  <c:v>2750</c:v>
                </c:pt>
                <c:pt idx="23">
                  <c:v>2173</c:v>
                </c:pt>
                <c:pt idx="24">
                  <c:v>5038</c:v>
                </c:pt>
                <c:pt idx="25">
                  <c:v>5139</c:v>
                </c:pt>
                <c:pt idx="26">
                  <c:v>4446</c:v>
                </c:pt>
                <c:pt idx="27">
                  <c:v>5149</c:v>
                </c:pt>
                <c:pt idx="28">
                  <c:v>5442</c:v>
                </c:pt>
                <c:pt idx="29">
                  <c:v>5397</c:v>
                </c:pt>
                <c:pt idx="30">
                  <c:v>5327</c:v>
                </c:pt>
                <c:pt idx="31">
                  <c:v>5580</c:v>
                </c:pt>
                <c:pt idx="32">
                  <c:v>6537</c:v>
                </c:pt>
                <c:pt idx="33">
                  <c:v>7432</c:v>
                </c:pt>
                <c:pt idx="34">
                  <c:v>10585</c:v>
                </c:pt>
                <c:pt idx="35">
                  <c:v>10895</c:v>
                </c:pt>
                <c:pt idx="36">
                  <c:v>9281</c:v>
                </c:pt>
                <c:pt idx="37">
                  <c:v>11344</c:v>
                </c:pt>
                <c:pt idx="38">
                  <c:v>16607</c:v>
                </c:pt>
                <c:pt idx="39">
                  <c:v>19503</c:v>
                </c:pt>
                <c:pt idx="40">
                  <c:v>19801</c:v>
                </c:pt>
                <c:pt idx="41">
                  <c:v>18384</c:v>
                </c:pt>
                <c:pt idx="42">
                  <c:v>10586</c:v>
                </c:pt>
                <c:pt idx="43">
                  <c:v>11791</c:v>
                </c:pt>
                <c:pt idx="44">
                  <c:v>14738</c:v>
                </c:pt>
                <c:pt idx="45">
                  <c:v>17412</c:v>
                </c:pt>
                <c:pt idx="46">
                  <c:v>17916</c:v>
                </c:pt>
                <c:pt idx="47">
                  <c:v>19147</c:v>
                </c:pt>
                <c:pt idx="48">
                  <c:v>16062</c:v>
                </c:pt>
                <c:pt idx="49">
                  <c:v>11280</c:v>
                </c:pt>
                <c:pt idx="50">
                  <c:v>8612</c:v>
                </c:pt>
                <c:pt idx="51">
                  <c:v>8151</c:v>
                </c:pt>
                <c:pt idx="52">
                  <c:v>10986</c:v>
                </c:pt>
                <c:pt idx="53">
                  <c:v>12054</c:v>
                </c:pt>
                <c:pt idx="54">
                  <c:v>11380</c:v>
                </c:pt>
                <c:pt idx="55">
                  <c:v>11312</c:v>
                </c:pt>
                <c:pt idx="56">
                  <c:v>14460</c:v>
                </c:pt>
                <c:pt idx="57">
                  <c:v>15111</c:v>
                </c:pt>
                <c:pt idx="58">
                  <c:v>16611</c:v>
                </c:pt>
                <c:pt idx="59">
                  <c:v>16744</c:v>
                </c:pt>
                <c:pt idx="60">
                  <c:v>16419</c:v>
                </c:pt>
                <c:pt idx="61">
                  <c:v>14032</c:v>
                </c:pt>
                <c:pt idx="62">
                  <c:v>16212</c:v>
                </c:pt>
                <c:pt idx="63">
                  <c:v>18589</c:v>
                </c:pt>
                <c:pt idx="64">
                  <c:v>12748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1.1.11'!$D$7:$D$71</c:f>
              <c:numCache>
                <c:formatCode>#,##0</c:formatCode>
                <c:ptCount val="65"/>
                <c:pt idx="0">
                  <c:v>114</c:v>
                </c:pt>
                <c:pt idx="1">
                  <c:v>33</c:v>
                </c:pt>
                <c:pt idx="2">
                  <c:v>27</c:v>
                </c:pt>
                <c:pt idx="3">
                  <c:v>30</c:v>
                </c:pt>
                <c:pt idx="4">
                  <c:v>42</c:v>
                </c:pt>
                <c:pt idx="5">
                  <c:v>52</c:v>
                </c:pt>
                <c:pt idx="6">
                  <c:v>57</c:v>
                </c:pt>
                <c:pt idx="7">
                  <c:v>65</c:v>
                </c:pt>
                <c:pt idx="8">
                  <c:v>85</c:v>
                </c:pt>
                <c:pt idx="9">
                  <c:v>133</c:v>
                </c:pt>
                <c:pt idx="10">
                  <c:v>178</c:v>
                </c:pt>
                <c:pt idx="11">
                  <c:v>202</c:v>
                </c:pt>
                <c:pt idx="12">
                  <c:v>249</c:v>
                </c:pt>
                <c:pt idx="13">
                  <c:v>381</c:v>
                </c:pt>
                <c:pt idx="14">
                  <c:v>484</c:v>
                </c:pt>
                <c:pt idx="15">
                  <c:v>567</c:v>
                </c:pt>
                <c:pt idx="16">
                  <c:v>493</c:v>
                </c:pt>
                <c:pt idx="17">
                  <c:v>389</c:v>
                </c:pt>
                <c:pt idx="18">
                  <c:v>627</c:v>
                </c:pt>
                <c:pt idx="19">
                  <c:v>1173</c:v>
                </c:pt>
                <c:pt idx="20">
                  <c:v>2270</c:v>
                </c:pt>
                <c:pt idx="21">
                  <c:v>3160</c:v>
                </c:pt>
                <c:pt idx="22">
                  <c:v>1753</c:v>
                </c:pt>
                <c:pt idx="23">
                  <c:v>522</c:v>
                </c:pt>
                <c:pt idx="24">
                  <c:v>799</c:v>
                </c:pt>
                <c:pt idx="25">
                  <c:v>1467</c:v>
                </c:pt>
                <c:pt idx="26">
                  <c:v>1180</c:v>
                </c:pt>
                <c:pt idx="27">
                  <c:v>956</c:v>
                </c:pt>
                <c:pt idx="28">
                  <c:v>1249</c:v>
                </c:pt>
                <c:pt idx="29">
                  <c:v>1760</c:v>
                </c:pt>
                <c:pt idx="30">
                  <c:v>2140</c:v>
                </c:pt>
                <c:pt idx="31">
                  <c:v>3091</c:v>
                </c:pt>
                <c:pt idx="32">
                  <c:v>3056</c:v>
                </c:pt>
                <c:pt idx="33">
                  <c:v>2181</c:v>
                </c:pt>
                <c:pt idx="34">
                  <c:v>2338</c:v>
                </c:pt>
                <c:pt idx="35">
                  <c:v>1126</c:v>
                </c:pt>
                <c:pt idx="36">
                  <c:v>886</c:v>
                </c:pt>
                <c:pt idx="37">
                  <c:v>1887</c:v>
                </c:pt>
                <c:pt idx="38">
                  <c:v>2695</c:v>
                </c:pt>
                <c:pt idx="39">
                  <c:v>2752</c:v>
                </c:pt>
                <c:pt idx="40">
                  <c:v>2990</c:v>
                </c:pt>
                <c:pt idx="41">
                  <c:v>2764</c:v>
                </c:pt>
                <c:pt idx="42">
                  <c:v>2218</c:v>
                </c:pt>
                <c:pt idx="43">
                  <c:v>1963</c:v>
                </c:pt>
                <c:pt idx="44">
                  <c:v>1942</c:v>
                </c:pt>
                <c:pt idx="45">
                  <c:v>2093</c:v>
                </c:pt>
                <c:pt idx="46">
                  <c:v>2790</c:v>
                </c:pt>
                <c:pt idx="47">
                  <c:v>3108</c:v>
                </c:pt>
                <c:pt idx="48">
                  <c:v>3241</c:v>
                </c:pt>
                <c:pt idx="49">
                  <c:v>2903</c:v>
                </c:pt>
                <c:pt idx="50">
                  <c:v>2738</c:v>
                </c:pt>
                <c:pt idx="51">
                  <c:v>2382</c:v>
                </c:pt>
                <c:pt idx="52">
                  <c:v>3065</c:v>
                </c:pt>
                <c:pt idx="53">
                  <c:v>3760</c:v>
                </c:pt>
                <c:pt idx="54">
                  <c:v>3583</c:v>
                </c:pt>
                <c:pt idx="55">
                  <c:v>3229</c:v>
                </c:pt>
                <c:pt idx="56">
                  <c:v>3239</c:v>
                </c:pt>
                <c:pt idx="57">
                  <c:v>3789</c:v>
                </c:pt>
                <c:pt idx="58">
                  <c:v>3385</c:v>
                </c:pt>
                <c:pt idx="59">
                  <c:v>3295</c:v>
                </c:pt>
                <c:pt idx="60">
                  <c:v>3115</c:v>
                </c:pt>
                <c:pt idx="61">
                  <c:v>4211</c:v>
                </c:pt>
                <c:pt idx="62">
                  <c:v>4318</c:v>
                </c:pt>
                <c:pt idx="63">
                  <c:v>4114</c:v>
                </c:pt>
                <c:pt idx="64">
                  <c:v>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1.1.11'!$E$7:$E$71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18</c:v>
                </c:pt>
                <c:pt idx="22">
                  <c:v>13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  <c:pt idx="26">
                  <c:v>6</c:v>
                </c:pt>
                <c:pt idx="27">
                  <c:v>3</c:v>
                </c:pt>
                <c:pt idx="28">
                  <c:v>5</c:v>
                </c:pt>
                <c:pt idx="29">
                  <c:v>6</c:v>
                </c:pt>
                <c:pt idx="30">
                  <c:v>5</c:v>
                </c:pt>
                <c:pt idx="31">
                  <c:v>9</c:v>
                </c:pt>
                <c:pt idx="32">
                  <c:v>12</c:v>
                </c:pt>
                <c:pt idx="33">
                  <c:v>12</c:v>
                </c:pt>
                <c:pt idx="34">
                  <c:v>5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20</c:v>
                </c:pt>
                <c:pt idx="39">
                  <c:v>14</c:v>
                </c:pt>
                <c:pt idx="40">
                  <c:v>20</c:v>
                </c:pt>
                <c:pt idx="41">
                  <c:v>8</c:v>
                </c:pt>
                <c:pt idx="42">
                  <c:v>11</c:v>
                </c:pt>
                <c:pt idx="43">
                  <c:v>8</c:v>
                </c:pt>
                <c:pt idx="44">
                  <c:v>11</c:v>
                </c:pt>
                <c:pt idx="45">
                  <c:v>30</c:v>
                </c:pt>
                <c:pt idx="46">
                  <c:v>11</c:v>
                </c:pt>
                <c:pt idx="47">
                  <c:v>10</c:v>
                </c:pt>
                <c:pt idx="48">
                  <c:v>22</c:v>
                </c:pt>
                <c:pt idx="49">
                  <c:v>26</c:v>
                </c:pt>
                <c:pt idx="50">
                  <c:v>13</c:v>
                </c:pt>
                <c:pt idx="51">
                  <c:v>17</c:v>
                </c:pt>
                <c:pt idx="52">
                  <c:v>23</c:v>
                </c:pt>
                <c:pt idx="53">
                  <c:v>29</c:v>
                </c:pt>
                <c:pt idx="54">
                  <c:v>47</c:v>
                </c:pt>
                <c:pt idx="55">
                  <c:v>36</c:v>
                </c:pt>
                <c:pt idx="56">
                  <c:v>68</c:v>
                </c:pt>
                <c:pt idx="57">
                  <c:v>79</c:v>
                </c:pt>
                <c:pt idx="58">
                  <c:v>23</c:v>
                </c:pt>
                <c:pt idx="59">
                  <c:v>26</c:v>
                </c:pt>
                <c:pt idx="60">
                  <c:v>15</c:v>
                </c:pt>
                <c:pt idx="61">
                  <c:v>15</c:v>
                </c:pt>
                <c:pt idx="62">
                  <c:v>31</c:v>
                </c:pt>
                <c:pt idx="63">
                  <c:v>43</c:v>
                </c:pt>
                <c:pt idx="6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1.1.11'!$F$7:$F$71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4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2</c:v>
                </c:pt>
                <c:pt idx="47">
                  <c:v>2</c:v>
                </c:pt>
                <c:pt idx="48">
                  <c:v>6</c:v>
                </c:pt>
                <c:pt idx="49">
                  <c:v>2</c:v>
                </c:pt>
                <c:pt idx="50">
                  <c:v>6</c:v>
                </c:pt>
                <c:pt idx="51">
                  <c:v>1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7</c:v>
                </c:pt>
                <c:pt idx="56">
                  <c:v>5</c:v>
                </c:pt>
                <c:pt idx="57">
                  <c:v>2</c:v>
                </c:pt>
                <c:pt idx="58">
                  <c:v>2</c:v>
                </c:pt>
                <c:pt idx="59">
                  <c:v>4</c:v>
                </c:pt>
                <c:pt idx="60">
                  <c:v>3</c:v>
                </c:pt>
                <c:pt idx="61">
                  <c:v>2</c:v>
                </c:pt>
                <c:pt idx="62">
                  <c:v>1</c:v>
                </c:pt>
                <c:pt idx="63">
                  <c:v>3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1.1.11'!$G$7:$G$71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6</c:v>
                </c:pt>
                <c:pt idx="39">
                  <c:v>8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7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8</c:v>
                </c:pt>
                <c:pt idx="53">
                  <c:v>7</c:v>
                </c:pt>
                <c:pt idx="54">
                  <c:v>3</c:v>
                </c:pt>
                <c:pt idx="55">
                  <c:v>15</c:v>
                </c:pt>
                <c:pt idx="56">
                  <c:v>12</c:v>
                </c:pt>
                <c:pt idx="57">
                  <c:v>2</c:v>
                </c:pt>
                <c:pt idx="58">
                  <c:v>10</c:v>
                </c:pt>
                <c:pt idx="59">
                  <c:v>6</c:v>
                </c:pt>
                <c:pt idx="60">
                  <c:v>5</c:v>
                </c:pt>
                <c:pt idx="61">
                  <c:v>0</c:v>
                </c:pt>
                <c:pt idx="62">
                  <c:v>4</c:v>
                </c:pt>
                <c:pt idx="63">
                  <c:v>2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1.1.11'!$H$7:$H$71</c:f>
              <c:numCache>
                <c:formatCode>General</c:formatCode>
                <c:ptCount val="65"/>
                <c:pt idx="0">
                  <c:v>11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15</c:v>
                </c:pt>
                <c:pt idx="18">
                  <c:v>22</c:v>
                </c:pt>
                <c:pt idx="19">
                  <c:v>31</c:v>
                </c:pt>
                <c:pt idx="20">
                  <c:v>33</c:v>
                </c:pt>
                <c:pt idx="21">
                  <c:v>39</c:v>
                </c:pt>
                <c:pt idx="22">
                  <c:v>32</c:v>
                </c:pt>
                <c:pt idx="23">
                  <c:v>13</c:v>
                </c:pt>
                <c:pt idx="24">
                  <c:v>53</c:v>
                </c:pt>
                <c:pt idx="25">
                  <c:v>36</c:v>
                </c:pt>
                <c:pt idx="26">
                  <c:v>46</c:v>
                </c:pt>
                <c:pt idx="27">
                  <c:v>32</c:v>
                </c:pt>
                <c:pt idx="28">
                  <c:v>40</c:v>
                </c:pt>
                <c:pt idx="29">
                  <c:v>38</c:v>
                </c:pt>
                <c:pt idx="30">
                  <c:v>41</c:v>
                </c:pt>
                <c:pt idx="31">
                  <c:v>43</c:v>
                </c:pt>
                <c:pt idx="32">
                  <c:v>60</c:v>
                </c:pt>
                <c:pt idx="33">
                  <c:v>61</c:v>
                </c:pt>
                <c:pt idx="34">
                  <c:v>72</c:v>
                </c:pt>
                <c:pt idx="35">
                  <c:v>76</c:v>
                </c:pt>
                <c:pt idx="36">
                  <c:v>104</c:v>
                </c:pt>
                <c:pt idx="37">
                  <c:v>132</c:v>
                </c:pt>
                <c:pt idx="38">
                  <c:v>160</c:v>
                </c:pt>
                <c:pt idx="39">
                  <c:v>123</c:v>
                </c:pt>
                <c:pt idx="40">
                  <c:v>136</c:v>
                </c:pt>
                <c:pt idx="41">
                  <c:v>152</c:v>
                </c:pt>
                <c:pt idx="42">
                  <c:v>78</c:v>
                </c:pt>
                <c:pt idx="43">
                  <c:v>78</c:v>
                </c:pt>
                <c:pt idx="44">
                  <c:v>83</c:v>
                </c:pt>
                <c:pt idx="45">
                  <c:v>92</c:v>
                </c:pt>
                <c:pt idx="46">
                  <c:v>84</c:v>
                </c:pt>
                <c:pt idx="47">
                  <c:v>68</c:v>
                </c:pt>
                <c:pt idx="48">
                  <c:v>132</c:v>
                </c:pt>
                <c:pt idx="49">
                  <c:v>44</c:v>
                </c:pt>
                <c:pt idx="50">
                  <c:v>22</c:v>
                </c:pt>
                <c:pt idx="51">
                  <c:v>36</c:v>
                </c:pt>
                <c:pt idx="52">
                  <c:v>28</c:v>
                </c:pt>
                <c:pt idx="53">
                  <c:v>97</c:v>
                </c:pt>
                <c:pt idx="54">
                  <c:v>25</c:v>
                </c:pt>
                <c:pt idx="55">
                  <c:v>21</c:v>
                </c:pt>
                <c:pt idx="56">
                  <c:v>28</c:v>
                </c:pt>
                <c:pt idx="57">
                  <c:v>36</c:v>
                </c:pt>
                <c:pt idx="58">
                  <c:v>29</c:v>
                </c:pt>
                <c:pt idx="59">
                  <c:v>117</c:v>
                </c:pt>
                <c:pt idx="60">
                  <c:v>61</c:v>
                </c:pt>
                <c:pt idx="61">
                  <c:v>15</c:v>
                </c:pt>
                <c:pt idx="62">
                  <c:v>20</c:v>
                </c:pt>
                <c:pt idx="63">
                  <c:v>21</c:v>
                </c:pt>
                <c:pt idx="6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1.1.11'!$I$7:$I$71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12</c:v>
                </c:pt>
                <c:pt idx="20">
                  <c:v>17</c:v>
                </c:pt>
                <c:pt idx="21">
                  <c:v>19</c:v>
                </c:pt>
                <c:pt idx="22">
                  <c:v>11</c:v>
                </c:pt>
                <c:pt idx="23">
                  <c:v>5</c:v>
                </c:pt>
                <c:pt idx="24">
                  <c:v>6</c:v>
                </c:pt>
                <c:pt idx="25">
                  <c:v>11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16</c:v>
                </c:pt>
                <c:pt idx="30">
                  <c:v>15</c:v>
                </c:pt>
                <c:pt idx="31">
                  <c:v>23</c:v>
                </c:pt>
                <c:pt idx="32">
                  <c:v>19</c:v>
                </c:pt>
                <c:pt idx="33">
                  <c:v>17</c:v>
                </c:pt>
                <c:pt idx="34">
                  <c:v>16</c:v>
                </c:pt>
                <c:pt idx="35">
                  <c:v>6</c:v>
                </c:pt>
                <c:pt idx="36">
                  <c:v>3</c:v>
                </c:pt>
                <c:pt idx="37">
                  <c:v>12</c:v>
                </c:pt>
                <c:pt idx="38">
                  <c:v>24</c:v>
                </c:pt>
                <c:pt idx="39">
                  <c:v>22</c:v>
                </c:pt>
                <c:pt idx="40">
                  <c:v>34</c:v>
                </c:pt>
                <c:pt idx="41">
                  <c:v>31</c:v>
                </c:pt>
                <c:pt idx="42">
                  <c:v>33</c:v>
                </c:pt>
                <c:pt idx="43">
                  <c:v>23</c:v>
                </c:pt>
                <c:pt idx="44">
                  <c:v>9</c:v>
                </c:pt>
                <c:pt idx="45">
                  <c:v>21</c:v>
                </c:pt>
                <c:pt idx="46">
                  <c:v>18</c:v>
                </c:pt>
                <c:pt idx="47">
                  <c:v>27</c:v>
                </c:pt>
                <c:pt idx="48">
                  <c:v>19</c:v>
                </c:pt>
                <c:pt idx="49">
                  <c:v>28</c:v>
                </c:pt>
                <c:pt idx="50">
                  <c:v>20</c:v>
                </c:pt>
                <c:pt idx="51">
                  <c:v>17</c:v>
                </c:pt>
                <c:pt idx="52">
                  <c:v>11</c:v>
                </c:pt>
                <c:pt idx="53">
                  <c:v>8</c:v>
                </c:pt>
                <c:pt idx="54">
                  <c:v>5</c:v>
                </c:pt>
                <c:pt idx="55">
                  <c:v>24</c:v>
                </c:pt>
                <c:pt idx="56">
                  <c:v>7</c:v>
                </c:pt>
                <c:pt idx="57">
                  <c:v>8</c:v>
                </c:pt>
                <c:pt idx="58">
                  <c:v>5</c:v>
                </c:pt>
                <c:pt idx="59">
                  <c:v>6</c:v>
                </c:pt>
                <c:pt idx="60">
                  <c:v>6</c:v>
                </c:pt>
                <c:pt idx="61">
                  <c:v>31</c:v>
                </c:pt>
                <c:pt idx="62">
                  <c:v>10</c:v>
                </c:pt>
                <c:pt idx="63">
                  <c:v>6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1.1.11'!$J$7:$J$71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9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2</c:v>
                </c:pt>
                <c:pt idx="39">
                  <c:v>5</c:v>
                </c:pt>
                <c:pt idx="40">
                  <c:v>14</c:v>
                </c:pt>
                <c:pt idx="41">
                  <c:v>9</c:v>
                </c:pt>
                <c:pt idx="42">
                  <c:v>2</c:v>
                </c:pt>
                <c:pt idx="43">
                  <c:v>12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7</c:v>
                </c:pt>
                <c:pt idx="53">
                  <c:v>0</c:v>
                </c:pt>
                <c:pt idx="54">
                  <c:v>1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4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1.1.11'!$K$7:$K$71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1.1.11'!$A$7:$A$71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 1.1.11'!$L$7:$L$71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1</c:v>
                </c:pt>
                <c:pt idx="51">
                  <c:v>6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4</c:v>
                </c:pt>
                <c:pt idx="56">
                  <c:v>2</c:v>
                </c:pt>
                <c:pt idx="57">
                  <c:v>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963752"/>
        <c:axId val="442963360"/>
      </c:barChart>
      <c:catAx>
        <c:axId val="44296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42963360"/>
        <c:crosses val="autoZero"/>
        <c:auto val="1"/>
        <c:lblAlgn val="ctr"/>
        <c:lblOffset val="100"/>
        <c:noMultiLvlLbl val="0"/>
      </c:catAx>
      <c:valAx>
        <c:axId val="442963360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63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B8-4F19-BE54-21208A2EFD96}"/>
                </c:ext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27163</c:v>
                </c:pt>
                <c:pt idx="2">
                  <c:v>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393664459760484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184261</c:v>
                </c:pt>
                <c:pt idx="2">
                  <c:v>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59048"/>
        <c:axId val="442959832"/>
      </c:barChart>
      <c:catAx>
        <c:axId val="44295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442959832"/>
        <c:crosses val="autoZero"/>
        <c:auto val="1"/>
        <c:lblAlgn val="ctr"/>
        <c:lblOffset val="100"/>
        <c:noMultiLvlLbl val="0"/>
      </c:catAx>
      <c:valAx>
        <c:axId val="442959832"/>
        <c:scaling>
          <c:orientation val="minMax"/>
          <c:max val="2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2959048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Distribución de los Permisionarios del Autotransporte de Carga por Clase de Servicio 2023</a:t>
            </a:r>
            <a:endParaRPr lang="es-MX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659667541557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06491688538933"/>
          <c:y val="0.24725102070574512"/>
          <c:w val="0.43190988626421695"/>
          <c:h val="0.7198498104403616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explosion val="23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7E-4BAB-9EDA-ADAAE0757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E-4BAB-9EDA-ADAAE07579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25CD81-B0C4-4D51-9213-70600C3B52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27E-4BAB-9EDA-ADAAE07579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DE5740-EB50-477D-A84F-34E91AA00D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7E-4BAB-9EDA-ADAAE075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'1.2.1'!$B$6:$C$7</c:f>
              <c:strCache>
                <c:ptCount val="2"/>
                <c:pt idx="0">
                  <c:v>No. de Personas Morales</c:v>
                </c:pt>
                <c:pt idx="1">
                  <c:v>No. de Personas Físicas</c:v>
                </c:pt>
              </c:strCache>
            </c:strRef>
          </c:cat>
          <c:val>
            <c:numRef>
              <c:f>'1.2.1'!$B$14:$C$14</c:f>
              <c:numCache>
                <c:formatCode>#,##0</c:formatCode>
                <c:ptCount val="2"/>
                <c:pt idx="0">
                  <c:v>14.880627977707846</c:v>
                </c:pt>
                <c:pt idx="1">
                  <c:v>85.119372022292154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BAB-9EDA-ADAAE0757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457</c:v>
                </c:pt>
                <c:pt idx="1">
                  <c:v>583</c:v>
                </c:pt>
                <c:pt idx="2">
                  <c:v>87</c:v>
                </c:pt>
                <c:pt idx="3">
                  <c:v>151</c:v>
                </c:pt>
                <c:pt idx="4">
                  <c:v>222</c:v>
                </c:pt>
                <c:pt idx="5">
                  <c:v>668</c:v>
                </c:pt>
                <c:pt idx="6">
                  <c:v>6957</c:v>
                </c:pt>
                <c:pt idx="7">
                  <c:v>1056</c:v>
                </c:pt>
                <c:pt idx="8">
                  <c:v>518</c:v>
                </c:pt>
                <c:pt idx="9">
                  <c:v>270</c:v>
                </c:pt>
                <c:pt idx="10">
                  <c:v>1439</c:v>
                </c:pt>
                <c:pt idx="11">
                  <c:v>982</c:v>
                </c:pt>
                <c:pt idx="12">
                  <c:v>156</c:v>
                </c:pt>
                <c:pt idx="13">
                  <c:v>464</c:v>
                </c:pt>
                <c:pt idx="14">
                  <c:v>2044</c:v>
                </c:pt>
                <c:pt idx="15">
                  <c:v>665</c:v>
                </c:pt>
                <c:pt idx="16">
                  <c:v>216</c:v>
                </c:pt>
                <c:pt idx="17">
                  <c:v>64</c:v>
                </c:pt>
                <c:pt idx="18">
                  <c:v>3194</c:v>
                </c:pt>
                <c:pt idx="19">
                  <c:v>176</c:v>
                </c:pt>
                <c:pt idx="20">
                  <c:v>776</c:v>
                </c:pt>
                <c:pt idx="21">
                  <c:v>795</c:v>
                </c:pt>
                <c:pt idx="22">
                  <c:v>118</c:v>
                </c:pt>
                <c:pt idx="23">
                  <c:v>601</c:v>
                </c:pt>
                <c:pt idx="24">
                  <c:v>538</c:v>
                </c:pt>
                <c:pt idx="25">
                  <c:v>543</c:v>
                </c:pt>
                <c:pt idx="26">
                  <c:v>263</c:v>
                </c:pt>
                <c:pt idx="27">
                  <c:v>1621</c:v>
                </c:pt>
                <c:pt idx="28">
                  <c:v>130</c:v>
                </c:pt>
                <c:pt idx="29">
                  <c:v>1015</c:v>
                </c:pt>
                <c:pt idx="30">
                  <c:v>248</c:v>
                </c:pt>
                <c:pt idx="31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107</c:v>
                </c:pt>
                <c:pt idx="1">
                  <c:v>98</c:v>
                </c:pt>
                <c:pt idx="2">
                  <c:v>24</c:v>
                </c:pt>
                <c:pt idx="3">
                  <c:v>51</c:v>
                </c:pt>
                <c:pt idx="4">
                  <c:v>59</c:v>
                </c:pt>
                <c:pt idx="5">
                  <c:v>250</c:v>
                </c:pt>
                <c:pt idx="6">
                  <c:v>1389</c:v>
                </c:pt>
                <c:pt idx="7">
                  <c:v>262</c:v>
                </c:pt>
                <c:pt idx="8">
                  <c:v>128</c:v>
                </c:pt>
                <c:pt idx="9">
                  <c:v>75</c:v>
                </c:pt>
                <c:pt idx="10">
                  <c:v>349</c:v>
                </c:pt>
                <c:pt idx="11">
                  <c:v>318</c:v>
                </c:pt>
                <c:pt idx="12">
                  <c:v>49</c:v>
                </c:pt>
                <c:pt idx="13">
                  <c:v>145</c:v>
                </c:pt>
                <c:pt idx="14">
                  <c:v>407</c:v>
                </c:pt>
                <c:pt idx="15">
                  <c:v>119</c:v>
                </c:pt>
                <c:pt idx="16">
                  <c:v>24</c:v>
                </c:pt>
                <c:pt idx="17">
                  <c:v>10</c:v>
                </c:pt>
                <c:pt idx="18">
                  <c:v>803</c:v>
                </c:pt>
                <c:pt idx="19">
                  <c:v>61</c:v>
                </c:pt>
                <c:pt idx="20">
                  <c:v>128</c:v>
                </c:pt>
                <c:pt idx="21">
                  <c:v>151</c:v>
                </c:pt>
                <c:pt idx="22">
                  <c:v>33</c:v>
                </c:pt>
                <c:pt idx="23">
                  <c:v>145</c:v>
                </c:pt>
                <c:pt idx="24">
                  <c:v>115</c:v>
                </c:pt>
                <c:pt idx="25">
                  <c:v>162</c:v>
                </c:pt>
                <c:pt idx="26">
                  <c:v>176</c:v>
                </c:pt>
                <c:pt idx="27">
                  <c:v>489</c:v>
                </c:pt>
                <c:pt idx="28">
                  <c:v>23</c:v>
                </c:pt>
                <c:pt idx="29">
                  <c:v>445</c:v>
                </c:pt>
                <c:pt idx="30">
                  <c:v>63</c:v>
                </c:pt>
                <c:pt idx="3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11872"/>
        <c:axId val="444608736"/>
      </c:lineChart>
      <c:catAx>
        <c:axId val="44461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8736"/>
        <c:crosses val="autoZero"/>
        <c:auto val="1"/>
        <c:lblAlgn val="ctr"/>
        <c:lblOffset val="100"/>
        <c:noMultiLvlLbl val="0"/>
      </c:catAx>
      <c:valAx>
        <c:axId val="44460873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28569553805774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7.5976815398075298E-2"/>
                  <c:y val="-0.141042942548848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B-49B1-94E4-E5E2A6FCBF03}"/>
                </c:ext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B-49B1-94E4-E5E2A6F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80.228608559529789</c:v>
                </c:pt>
                <c:pt idx="1">
                  <c:v>19.771391440470214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2351</c:v>
                </c:pt>
                <c:pt idx="1">
                  <c:v>5262</c:v>
                </c:pt>
                <c:pt idx="2">
                  <c:v>360</c:v>
                </c:pt>
                <c:pt idx="3">
                  <c:v>200</c:v>
                </c:pt>
                <c:pt idx="4">
                  <c:v>1982</c:v>
                </c:pt>
                <c:pt idx="5">
                  <c:v>4565</c:v>
                </c:pt>
                <c:pt idx="6">
                  <c:v>45681</c:v>
                </c:pt>
                <c:pt idx="7">
                  <c:v>3132</c:v>
                </c:pt>
                <c:pt idx="8">
                  <c:v>2093</c:v>
                </c:pt>
                <c:pt idx="9">
                  <c:v>1672</c:v>
                </c:pt>
                <c:pt idx="10">
                  <c:v>16150</c:v>
                </c:pt>
                <c:pt idx="11">
                  <c:v>9392</c:v>
                </c:pt>
                <c:pt idx="12">
                  <c:v>2673</c:v>
                </c:pt>
                <c:pt idx="13">
                  <c:v>9343</c:v>
                </c:pt>
                <c:pt idx="14">
                  <c:v>13903</c:v>
                </c:pt>
                <c:pt idx="15">
                  <c:v>6212</c:v>
                </c:pt>
                <c:pt idx="16">
                  <c:v>2639</c:v>
                </c:pt>
                <c:pt idx="17">
                  <c:v>551</c:v>
                </c:pt>
                <c:pt idx="18">
                  <c:v>10755</c:v>
                </c:pt>
                <c:pt idx="19">
                  <c:v>1157</c:v>
                </c:pt>
                <c:pt idx="20">
                  <c:v>7976</c:v>
                </c:pt>
                <c:pt idx="21">
                  <c:v>4111</c:v>
                </c:pt>
                <c:pt idx="22">
                  <c:v>369</c:v>
                </c:pt>
                <c:pt idx="23">
                  <c:v>4217</c:v>
                </c:pt>
                <c:pt idx="24">
                  <c:v>5126</c:v>
                </c:pt>
                <c:pt idx="25">
                  <c:v>3869</c:v>
                </c:pt>
                <c:pt idx="26">
                  <c:v>987</c:v>
                </c:pt>
                <c:pt idx="27">
                  <c:v>8123</c:v>
                </c:pt>
                <c:pt idx="28">
                  <c:v>1488</c:v>
                </c:pt>
                <c:pt idx="29">
                  <c:v>6401</c:v>
                </c:pt>
                <c:pt idx="30">
                  <c:v>851</c:v>
                </c:pt>
                <c:pt idx="31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111</c:v>
                </c:pt>
                <c:pt idx="1">
                  <c:v>118</c:v>
                </c:pt>
                <c:pt idx="2">
                  <c:v>26</c:v>
                </c:pt>
                <c:pt idx="3">
                  <c:v>16</c:v>
                </c:pt>
                <c:pt idx="4">
                  <c:v>83</c:v>
                </c:pt>
                <c:pt idx="5">
                  <c:v>546</c:v>
                </c:pt>
                <c:pt idx="6">
                  <c:v>2106</c:v>
                </c:pt>
                <c:pt idx="7">
                  <c:v>155</c:v>
                </c:pt>
                <c:pt idx="8">
                  <c:v>214</c:v>
                </c:pt>
                <c:pt idx="9">
                  <c:v>64</c:v>
                </c:pt>
                <c:pt idx="10">
                  <c:v>710</c:v>
                </c:pt>
                <c:pt idx="11">
                  <c:v>619</c:v>
                </c:pt>
                <c:pt idx="12">
                  <c:v>112</c:v>
                </c:pt>
                <c:pt idx="13">
                  <c:v>575</c:v>
                </c:pt>
                <c:pt idx="14">
                  <c:v>628</c:v>
                </c:pt>
                <c:pt idx="15">
                  <c:v>200</c:v>
                </c:pt>
                <c:pt idx="16">
                  <c:v>52</c:v>
                </c:pt>
                <c:pt idx="17">
                  <c:v>13</c:v>
                </c:pt>
                <c:pt idx="18">
                  <c:v>624</c:v>
                </c:pt>
                <c:pt idx="19">
                  <c:v>84</c:v>
                </c:pt>
                <c:pt idx="20">
                  <c:v>190</c:v>
                </c:pt>
                <c:pt idx="21">
                  <c:v>225</c:v>
                </c:pt>
                <c:pt idx="22">
                  <c:v>19</c:v>
                </c:pt>
                <c:pt idx="23">
                  <c:v>178</c:v>
                </c:pt>
                <c:pt idx="24">
                  <c:v>95</c:v>
                </c:pt>
                <c:pt idx="25">
                  <c:v>222</c:v>
                </c:pt>
                <c:pt idx="26">
                  <c:v>171</c:v>
                </c:pt>
                <c:pt idx="27">
                  <c:v>525</c:v>
                </c:pt>
                <c:pt idx="28">
                  <c:v>45</c:v>
                </c:pt>
                <c:pt idx="29">
                  <c:v>599</c:v>
                </c:pt>
                <c:pt idx="30">
                  <c:v>41</c:v>
                </c:pt>
                <c:pt idx="3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609912"/>
        <c:axId val="444606776"/>
      </c:lineChart>
      <c:catAx>
        <c:axId val="444609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6776"/>
        <c:crosses val="autoZero"/>
        <c:auto val="1"/>
        <c:lblAlgn val="ctr"/>
        <c:lblOffset val="100"/>
        <c:noMultiLvlLbl val="0"/>
      </c:catAx>
      <c:valAx>
        <c:axId val="444606776"/>
        <c:scaling>
          <c:orientation val="minMax"/>
          <c:max val="4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2023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2351</c:v>
                </c:pt>
                <c:pt idx="1">
                  <c:v>5262</c:v>
                </c:pt>
                <c:pt idx="2">
                  <c:v>360</c:v>
                </c:pt>
                <c:pt idx="3">
                  <c:v>200</c:v>
                </c:pt>
                <c:pt idx="4">
                  <c:v>1982</c:v>
                </c:pt>
                <c:pt idx="5">
                  <c:v>4565</c:v>
                </c:pt>
                <c:pt idx="6">
                  <c:v>45681</c:v>
                </c:pt>
                <c:pt idx="7">
                  <c:v>3132</c:v>
                </c:pt>
                <c:pt idx="8">
                  <c:v>2093</c:v>
                </c:pt>
                <c:pt idx="9">
                  <c:v>1672</c:v>
                </c:pt>
                <c:pt idx="10">
                  <c:v>16150</c:v>
                </c:pt>
                <c:pt idx="11">
                  <c:v>9392</c:v>
                </c:pt>
                <c:pt idx="12">
                  <c:v>2673</c:v>
                </c:pt>
                <c:pt idx="13">
                  <c:v>9343</c:v>
                </c:pt>
                <c:pt idx="14">
                  <c:v>13903</c:v>
                </c:pt>
                <c:pt idx="15">
                  <c:v>6212</c:v>
                </c:pt>
                <c:pt idx="16">
                  <c:v>2639</c:v>
                </c:pt>
                <c:pt idx="17">
                  <c:v>551</c:v>
                </c:pt>
                <c:pt idx="18">
                  <c:v>10755</c:v>
                </c:pt>
                <c:pt idx="19">
                  <c:v>1157</c:v>
                </c:pt>
                <c:pt idx="20">
                  <c:v>7976</c:v>
                </c:pt>
                <c:pt idx="21">
                  <c:v>4111</c:v>
                </c:pt>
                <c:pt idx="22">
                  <c:v>369</c:v>
                </c:pt>
                <c:pt idx="23">
                  <c:v>4217</c:v>
                </c:pt>
                <c:pt idx="24">
                  <c:v>5126</c:v>
                </c:pt>
                <c:pt idx="25">
                  <c:v>3869</c:v>
                </c:pt>
                <c:pt idx="26">
                  <c:v>987</c:v>
                </c:pt>
                <c:pt idx="27">
                  <c:v>8123</c:v>
                </c:pt>
                <c:pt idx="28">
                  <c:v>1488</c:v>
                </c:pt>
                <c:pt idx="29">
                  <c:v>6401</c:v>
                </c:pt>
                <c:pt idx="30">
                  <c:v>851</c:v>
                </c:pt>
                <c:pt idx="31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111</c:v>
                </c:pt>
                <c:pt idx="1">
                  <c:v>118</c:v>
                </c:pt>
                <c:pt idx="2">
                  <c:v>26</c:v>
                </c:pt>
                <c:pt idx="3">
                  <c:v>16</c:v>
                </c:pt>
                <c:pt idx="4">
                  <c:v>83</c:v>
                </c:pt>
                <c:pt idx="5">
                  <c:v>546</c:v>
                </c:pt>
                <c:pt idx="6">
                  <c:v>2106</c:v>
                </c:pt>
                <c:pt idx="7">
                  <c:v>155</c:v>
                </c:pt>
                <c:pt idx="8">
                  <c:v>214</c:v>
                </c:pt>
                <c:pt idx="9">
                  <c:v>64</c:v>
                </c:pt>
                <c:pt idx="10">
                  <c:v>710</c:v>
                </c:pt>
                <c:pt idx="11">
                  <c:v>619</c:v>
                </c:pt>
                <c:pt idx="12">
                  <c:v>112</c:v>
                </c:pt>
                <c:pt idx="13">
                  <c:v>575</c:v>
                </c:pt>
                <c:pt idx="14">
                  <c:v>628</c:v>
                </c:pt>
                <c:pt idx="15">
                  <c:v>200</c:v>
                </c:pt>
                <c:pt idx="16">
                  <c:v>52</c:v>
                </c:pt>
                <c:pt idx="17">
                  <c:v>13</c:v>
                </c:pt>
                <c:pt idx="18">
                  <c:v>624</c:v>
                </c:pt>
                <c:pt idx="19">
                  <c:v>84</c:v>
                </c:pt>
                <c:pt idx="20">
                  <c:v>190</c:v>
                </c:pt>
                <c:pt idx="21">
                  <c:v>225</c:v>
                </c:pt>
                <c:pt idx="22">
                  <c:v>19</c:v>
                </c:pt>
                <c:pt idx="23">
                  <c:v>178</c:v>
                </c:pt>
                <c:pt idx="24">
                  <c:v>95</c:v>
                </c:pt>
                <c:pt idx="25">
                  <c:v>222</c:v>
                </c:pt>
                <c:pt idx="26">
                  <c:v>171</c:v>
                </c:pt>
                <c:pt idx="27">
                  <c:v>525</c:v>
                </c:pt>
                <c:pt idx="28">
                  <c:v>45</c:v>
                </c:pt>
                <c:pt idx="29">
                  <c:v>599</c:v>
                </c:pt>
                <c:pt idx="30">
                  <c:v>41</c:v>
                </c:pt>
                <c:pt idx="3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09520"/>
        <c:axId val="444607560"/>
      </c:barChart>
      <c:catAx>
        <c:axId val="44460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07560"/>
        <c:crosses val="autoZero"/>
        <c:auto val="1"/>
        <c:lblAlgn val="ctr"/>
        <c:lblOffset val="100"/>
        <c:noMultiLvlLbl val="0"/>
      </c:catAx>
      <c:valAx>
        <c:axId val="444607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0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2023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EECE1">
                  <a:lumMod val="50000"/>
                </a:srgbClr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8C6-401A-95DC-9DBABE9106DB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vert="horz" wrap="square" lIns="38100" tIns="19050" rIns="38100" bIns="19050" anchor="ctr">
                  <a:spAutoFit/>
                </a:bodyPr>
                <a:lstStyle/>
                <a:p>
                  <a:pPr>
                    <a:defRPr sz="800" b="1" i="0"/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BD-4219-B7FA-47AE39815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 sz="800" b="1" i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'1.1.2'!$A$7:$A$36</c:f>
              <c:strCache>
                <c:ptCount val="30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Caja Seca</c:v>
                </c:pt>
                <c:pt idx="6">
                  <c:v>Cama B o cuello G                                 </c:v>
                </c:pt>
                <c:pt idx="7">
                  <c:v>Chasís portacontenedor</c:v>
                </c:pt>
                <c:pt idx="8">
                  <c:v>Equipo especializado                                   </c:v>
                </c:pt>
                <c:pt idx="9">
                  <c:v>Estaca o plataforma                                   </c:v>
                </c:pt>
                <c:pt idx="10">
                  <c:v>Estacas                                      </c:v>
                </c:pt>
                <c:pt idx="11">
                  <c:v>Góndola madrina                                 </c:v>
                </c:pt>
                <c:pt idx="12">
                  <c:v>Grúa industrial</c:v>
                </c:pt>
                <c:pt idx="13">
                  <c:v>Jaula                                            </c:v>
                </c:pt>
                <c:pt idx="14">
                  <c:v>Media redila                                      </c:v>
                </c:pt>
                <c:pt idx="15">
                  <c:v>Pallet o Celdillas                                </c:v>
                </c:pt>
                <c:pt idx="16">
                  <c:v>Plataforma                                       </c:v>
                </c:pt>
                <c:pt idx="17">
                  <c:v>Plataforma o jaula</c:v>
                </c:pt>
                <c:pt idx="18">
                  <c:v>Plataforma con grúa                                 </c:v>
                </c:pt>
                <c:pt idx="19">
                  <c:v>Plataforma Encortinada</c:v>
                </c:pt>
                <c:pt idx="20">
                  <c:v>Redilas o plataforma</c:v>
                </c:pt>
                <c:pt idx="21">
                  <c:v>Redilas                                          </c:v>
                </c:pt>
                <c:pt idx="22">
                  <c:v>Revolvedora                                     </c:v>
                </c:pt>
                <c:pt idx="23">
                  <c:v>Semicaja                                      </c:v>
                </c:pt>
                <c:pt idx="24">
                  <c:v>Tanque                                           </c:v>
                </c:pt>
                <c:pt idx="25">
                  <c:v>Tanque o redilas                             </c:v>
                </c:pt>
                <c:pt idx="26">
                  <c:v>Tolva                                             </c:v>
                </c:pt>
                <c:pt idx="27">
                  <c:v>Tractor                                    </c:v>
                </c:pt>
                <c:pt idx="28">
                  <c:v>Volteo                                          </c:v>
                </c:pt>
                <c:pt idx="29">
                  <c:v>Volteo desmontable                           </c:v>
                </c:pt>
              </c:strCache>
            </c:strRef>
          </c:cat>
          <c:val>
            <c:numRef>
              <c:f>'1.1.2'!$B$7:$B$36</c:f>
              <c:numCache>
                <c:formatCode>#,##0</c:formatCode>
                <c:ptCount val="30"/>
                <c:pt idx="0">
                  <c:v>535</c:v>
                </c:pt>
                <c:pt idx="1">
                  <c:v>12922</c:v>
                </c:pt>
                <c:pt idx="2">
                  <c:v>1062</c:v>
                </c:pt>
                <c:pt idx="3">
                  <c:v>189259</c:v>
                </c:pt>
                <c:pt idx="4">
                  <c:v>92256</c:v>
                </c:pt>
                <c:pt idx="5">
                  <c:v>117021</c:v>
                </c:pt>
                <c:pt idx="6">
                  <c:v>14778</c:v>
                </c:pt>
                <c:pt idx="7">
                  <c:v>43451</c:v>
                </c:pt>
                <c:pt idx="8">
                  <c:v>1911</c:v>
                </c:pt>
                <c:pt idx="9">
                  <c:v>3771</c:v>
                </c:pt>
                <c:pt idx="10">
                  <c:v>35796</c:v>
                </c:pt>
                <c:pt idx="11">
                  <c:v>9900</c:v>
                </c:pt>
                <c:pt idx="12">
                  <c:v>3903</c:v>
                </c:pt>
                <c:pt idx="13">
                  <c:v>42735</c:v>
                </c:pt>
                <c:pt idx="14">
                  <c:v>62</c:v>
                </c:pt>
                <c:pt idx="15">
                  <c:v>2828</c:v>
                </c:pt>
                <c:pt idx="16">
                  <c:v>124911</c:v>
                </c:pt>
                <c:pt idx="17">
                  <c:v>5499</c:v>
                </c:pt>
                <c:pt idx="18">
                  <c:v>2676</c:v>
                </c:pt>
                <c:pt idx="19">
                  <c:v>5627</c:v>
                </c:pt>
                <c:pt idx="20">
                  <c:v>7559</c:v>
                </c:pt>
                <c:pt idx="21">
                  <c:v>28309</c:v>
                </c:pt>
                <c:pt idx="22">
                  <c:v>1303</c:v>
                </c:pt>
                <c:pt idx="23">
                  <c:v>86</c:v>
                </c:pt>
                <c:pt idx="24">
                  <c:v>75142</c:v>
                </c:pt>
                <c:pt idx="25">
                  <c:v>156</c:v>
                </c:pt>
                <c:pt idx="26">
                  <c:v>17246</c:v>
                </c:pt>
                <c:pt idx="27">
                  <c:v>437748</c:v>
                </c:pt>
                <c:pt idx="28">
                  <c:v>53233</c:v>
                </c:pt>
                <c:pt idx="29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0298296"/>
        <c:axId val="440130608"/>
      </c:lineChart>
      <c:catAx>
        <c:axId val="370298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 anchor="ctr" anchorCtr="0"/>
          <a:lstStyle/>
          <a:p>
            <a:pPr>
              <a:defRPr lang="es-ES" sz="850" b="1"/>
            </a:pPr>
            <a:endParaRPr lang="es-MX"/>
          </a:p>
        </c:txPr>
        <c:crossAx val="440130608"/>
        <c:crosses val="autoZero"/>
        <c:auto val="1"/>
        <c:lblAlgn val="ctr"/>
        <c:lblOffset val="100"/>
        <c:noMultiLvlLbl val="0"/>
      </c:catAx>
      <c:valAx>
        <c:axId val="440130608"/>
        <c:scaling>
          <c:orientation val="minMax"/>
          <c:max val="55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370298296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rgbClr val="EEECE1">
        <a:lumMod val="90000"/>
      </a:srgb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2023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9-4E9B-80FC-0797BE2A9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95.143209736299937</c:v>
                </c:pt>
                <c:pt idx="1">
                  <c:v>4.8567902637000628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2023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4-43ED-B422-3EDE6F8A7BC5}"/>
                </c:ext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165843</c:v>
                </c:pt>
                <c:pt idx="1">
                  <c:v>33744</c:v>
                </c:pt>
                <c:pt idx="2">
                  <c:v>4441</c:v>
                </c:pt>
                <c:pt idx="3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4-43ED-B422-3EDE6F8A7BC5}"/>
                </c:ext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4-43ED-B422-3EDE6F8A7BC5}"/>
                </c:ext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4-43ED-B422-3EDE6F8A7BC5}"/>
                </c:ext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305697</c:v>
                </c:pt>
                <c:pt idx="1">
                  <c:v>390593</c:v>
                </c:pt>
                <c:pt idx="2">
                  <c:v>225843</c:v>
                </c:pt>
                <c:pt idx="3">
                  <c:v>409788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0304"/>
        <c:axId val="444611480"/>
      </c:barChart>
      <c:catAx>
        <c:axId val="444610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11480"/>
        <c:crosses val="autoZero"/>
        <c:auto val="1"/>
        <c:lblAlgn val="ctr"/>
        <c:lblOffset val="100"/>
        <c:noMultiLvlLbl val="0"/>
      </c:catAx>
      <c:valAx>
        <c:axId val="444611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0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2023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F8F5C-D35F-49A8-A3B3-CC64D29A48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2F-4C85-94D3-2DA7EA0F98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837FF7-7C9F-45C7-A1FA-A4536E8759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2F-4C85-94D3-2DA7EA0F9849}"/>
                </c:ext>
              </c:extLst>
            </c:dLbl>
            <c:dLbl>
              <c:idx val="2"/>
              <c:layout>
                <c:manualLayout>
                  <c:x val="-4.0162729658792626E-2"/>
                  <c:y val="2.7245552639253426E-3"/>
                </c:manualLayout>
              </c:layout>
              <c:tx>
                <c:rich>
                  <a:bodyPr/>
                  <a:lstStyle/>
                  <a:p>
                    <a:fld id="{8E1FDE45-FFC8-4BDD-B9D7-546DDD7C3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2F-4C85-94D3-2DA7EA0F9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6919E-D63B-408B-91C9-65EB44CAA7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2F-4C85-94D3-2DA7EA0F9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80.74226623433529</c:v>
                </c:pt>
                <c:pt idx="1">
                  <c:v>16.428592293985336</c:v>
                </c:pt>
                <c:pt idx="2">
                  <c:v>2.1621437404453792</c:v>
                </c:pt>
                <c:pt idx="3">
                  <c:v>0.66699773123399453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2023</a:t>
            </a:r>
            <a:endParaRPr lang="es-ES" sz="1200"/>
          </a:p>
        </c:rich>
      </c:tx>
      <c:layout>
        <c:manualLayout>
          <c:xMode val="edge"/>
          <c:yMode val="edge"/>
          <c:x val="0.191342536157875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31B533-6582-426D-9F72-F1A5D79FC9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4F-4528-B43D-BBF345BD1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3A7084-9EA1-4DB8-ACD7-5E5B73A0DC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4F-4528-B43D-BBF345BD16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D5869C-F946-40ED-B7E7-E429535CDC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4F-4528-B43D-BBF345BD16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0B5D22-4B2A-41CD-9C18-FEC4ED1C85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4F-4528-B43D-BBF345BD1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22.9</c:v>
                </c:pt>
                <c:pt idx="1">
                  <c:v>29.325538076207224</c:v>
                </c:pt>
                <c:pt idx="2">
                  <c:v>16.956185839850864</c:v>
                </c:pt>
                <c:pt idx="3">
                  <c:v>30.766689615975721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2023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2288435799829657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A3A5AC-00EF-4DA4-BB4C-DD4154875F4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C5-4BF1-BBCD-939F7C10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19CE28-F831-41E9-8219-AAC392FA5E3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C5-4BF1-BBCD-939F7C10C6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C58C63-D344-4FCD-9E06-2F5EF8A46C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C5-4BF1-BBCD-939F7C10C6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C7BDFB-987B-4D94-B258-A0DED7B6D7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C5-4BF1-BBCD-939F7C1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6.90316414762452</c:v>
                </c:pt>
                <c:pt idx="1">
                  <c:v>13.393353683403982</c:v>
                </c:pt>
                <c:pt idx="2">
                  <c:v>0.75900820181997186</c:v>
                </c:pt>
                <c:pt idx="3">
                  <c:v>78.944473967151509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2023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8.4474846894138228E-2"/>
                  <c:y val="2.5207786526684163E-3"/>
                </c:manualLayout>
              </c:layout>
              <c:tx>
                <c:rich>
                  <a:bodyPr/>
                  <a:lstStyle/>
                  <a:p>
                    <a:fld id="{1B2C23B1-2F79-4C42-BF53-8B867C1EE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F0-477C-92DE-7CBE0A0C3B35}"/>
                </c:ext>
              </c:extLst>
            </c:dLbl>
            <c:dLbl>
              <c:idx val="1"/>
              <c:layout>
                <c:manualLayout>
                  <c:x val="-5.0207239720034998E-2"/>
                  <c:y val="0.10039297171186935"/>
                </c:manualLayout>
              </c:layout>
              <c:tx>
                <c:rich>
                  <a:bodyPr/>
                  <a:lstStyle/>
                  <a:p>
                    <a:fld id="{4AC34EDF-BDB8-46A4-AB91-66CC2DB5D3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F0-477C-92DE-7CBE0A0C3B35}"/>
                </c:ext>
              </c:extLst>
            </c:dLbl>
            <c:dLbl>
              <c:idx val="2"/>
              <c:layout>
                <c:manualLayout>
                  <c:x val="4.5831146106737166E-3"/>
                  <c:y val="-1.5017862350539516E-2"/>
                </c:manualLayout>
              </c:layout>
              <c:tx>
                <c:rich>
                  <a:bodyPr/>
                  <a:lstStyle/>
                  <a:p>
                    <a:fld id="{7944BD12-608D-4161-97D0-FF5EA6D4FC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F0-477C-92DE-7CBE0A0C3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5F926-CD25-49A3-B879-756C59DFAA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F0-477C-92DE-7CBE0A0C3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2.8259061260467164</c:v>
                </c:pt>
                <c:pt idx="1">
                  <c:v>6.3917990304098709</c:v>
                </c:pt>
                <c:pt idx="2">
                  <c:v>0.61461480828558845</c:v>
                </c:pt>
                <c:pt idx="3">
                  <c:v>90.167680035257831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2023</a:t>
            </a:r>
          </a:p>
        </c:rich>
      </c:tx>
      <c:layout>
        <c:manualLayout>
          <c:xMode val="edge"/>
          <c:yMode val="edge"/>
          <c:x val="0.21384706358345523"/>
          <c:y val="1.85185185185185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1-461C-A8CD-D27EFF6333FD}"/>
                </c:ext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30434.938502827998</c:v>
                </c:pt>
                <c:pt idx="1">
                  <c:v>69895.836408500894</c:v>
                </c:pt>
                <c:pt idx="2">
                  <c:v>3923.3675844795694</c:v>
                </c:pt>
                <c:pt idx="3">
                  <c:v>390182.22721430595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1-461C-A8CD-D27EFF6333FD}"/>
                </c:ext>
              </c:extLst>
            </c:dLbl>
            <c:dLbl>
              <c:idx val="1"/>
              <c:layout>
                <c:manualLayout>
                  <c:x val="7.9051383399208527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4-4093-860D-C2D677B141E3}"/>
                </c:ext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1-461C-A8CD-D27EFF6333FD}"/>
                </c:ext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8618.1249346037712</c:v>
                </c:pt>
                <c:pt idx="1">
                  <c:v>5873.9815840099518</c:v>
                </c:pt>
                <c:pt idx="2">
                  <c:v>370.54674543050288</c:v>
                </c:pt>
                <c:pt idx="3">
                  <c:v>56427.977025841297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12656"/>
        <c:axId val="444611088"/>
      </c:barChart>
      <c:catAx>
        <c:axId val="44461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44611088"/>
        <c:crosses val="autoZero"/>
        <c:auto val="1"/>
        <c:lblAlgn val="ctr"/>
        <c:lblOffset val="100"/>
        <c:noMultiLvlLbl val="0"/>
      </c:catAx>
      <c:valAx>
        <c:axId val="444611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12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2023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D-4D7E-9683-BB683AC9556F}"/>
                </c:ext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D-4D7E-9683-BB683AC9556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5825165.060599383</c:v>
                </c:pt>
                <c:pt idx="1">
                  <c:v>15616140.794402819</c:v>
                </c:pt>
                <c:pt idx="2">
                  <c:v>1487433.3179814897</c:v>
                </c:pt>
                <c:pt idx="3">
                  <c:v>208635837.29241958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D-4D7E-9683-BB683AC9556F}"/>
                </c:ext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D-4D7E-9683-BB683AC9556F}"/>
                </c:ext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D-4D7E-9683-BB683AC9556F}"/>
                </c:ext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1659247.3142353457</c:v>
                </c:pt>
                <c:pt idx="1">
                  <c:v>1312538.9376377256</c:v>
                </c:pt>
                <c:pt idx="2">
                  <c:v>140374.0017628911</c:v>
                </c:pt>
                <c:pt idx="3">
                  <c:v>30173263.280960768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856328"/>
        <c:axId val="444862208"/>
      </c:barChart>
      <c:catAx>
        <c:axId val="444856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862208"/>
        <c:crosses val="autoZero"/>
        <c:auto val="1"/>
        <c:lblAlgn val="ctr"/>
        <c:lblOffset val="100"/>
        <c:noMultiLvlLbl val="0"/>
      </c:catAx>
      <c:valAx>
        <c:axId val="444862208"/>
        <c:scaling>
          <c:orientation val="minMax"/>
          <c:max val="24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444856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2023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774999999999999"/>
          <c:y val="4.62962962962962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A78E1C2-7411-4347-8026-106D8FAAE8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38-47E2-BB8F-82A4BDC2F7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E1BF79-383A-4935-A5D7-545FB4E1D9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38-47E2-BB8F-82A4BDC2F7A5}"/>
                </c:ext>
              </c:extLst>
            </c:dLbl>
            <c:dLbl>
              <c:idx val="2"/>
              <c:layout>
                <c:manualLayout>
                  <c:x val="-9.8330052493438326E-3"/>
                  <c:y val="-5.6945538057742821E-2"/>
                </c:manualLayout>
              </c:layout>
              <c:tx>
                <c:rich>
                  <a:bodyPr/>
                  <a:lstStyle/>
                  <a:p>
                    <a:fld id="{CD92F543-E0D1-4E7B-84B3-F99AD4A85D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38-47E2-BB8F-82A4BDC2F7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9033B-DF2A-472E-85E3-C23B17716D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38-47E2-BB8F-82A4BDC2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6.155481345490796</c:v>
                </c:pt>
                <c:pt idx="1">
                  <c:v>14.136467438566559</c:v>
                </c:pt>
                <c:pt idx="2">
                  <c:v>0.79350303190273408</c:v>
                </c:pt>
                <c:pt idx="3">
                  <c:v>78.914548184039901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023</a:t>
            </a:r>
          </a:p>
        </c:rich>
      </c:tx>
      <c:layout>
        <c:manualLayout>
          <c:xMode val="edge"/>
          <c:yMode val="edge"/>
          <c:x val="0.27365458449925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8.5109216719810879E-2"/>
                  <c:y val="1.0863589967920676E-2"/>
                </c:manualLayout>
              </c:layout>
              <c:tx>
                <c:rich>
                  <a:bodyPr/>
                  <a:lstStyle/>
                  <a:p>
                    <a:fld id="{A9346850-7587-4F7B-AE18-6839E5C530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3-461A-BAB6-9F5E393D6C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ED155C-AEE3-4075-83A1-27A80B4207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C3-461A-BAB6-9F5E393D6C48}"/>
                </c:ext>
              </c:extLst>
            </c:dLbl>
            <c:dLbl>
              <c:idx val="2"/>
              <c:layout>
                <c:manualLayout>
                  <c:x val="2.0236871217544087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6B0EA08E-9A38-434B-B172-4940EE7FE2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3-461A-BAB6-9F5E393D6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B10FFB-1245-4E89-8375-DAACD75626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3-461A-BAB6-9F5E393D6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2.5155682917977256</c:v>
                </c:pt>
                <c:pt idx="1">
                  <c:v>6.8</c:v>
                </c:pt>
                <c:pt idx="2">
                  <c:v>0.6423406121461408</c:v>
                </c:pt>
                <c:pt idx="3">
                  <c:v>90.0983390797645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2023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D4590-6CBF-4631-AD69-9B8762166D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9-4B42-8394-E24FE17F14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7912F9-3948-498F-AA0E-EC42D8AE12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9-4B42-8394-E24FE17F1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</c:formatCode>
                <c:ptCount val="2"/>
                <c:pt idx="0">
                  <c:v>86.001497085788117</c:v>
                </c:pt>
                <c:pt idx="1">
                  <c:v>13.99850291421188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2023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63BF8C-0311-46F2-94E0-C11C47E78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AF-42F5-AF93-2E03295200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41A47-FA90-4480-B2D2-9BC847DF47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AF-42F5-AF93-2E032952006B}"/>
                </c:ext>
              </c:extLst>
            </c:dLbl>
            <c:dLbl>
              <c:idx val="2"/>
              <c:layout>
                <c:manualLayout>
                  <c:x val="-1.8392607174103237E-2"/>
                  <c:y val="-6.3196631671041115E-2"/>
                </c:manualLayout>
              </c:layout>
              <c:tx>
                <c:rich>
                  <a:bodyPr/>
                  <a:lstStyle/>
                  <a:p>
                    <a:fld id="{341EC702-167E-4106-8FA1-A6292C5FF6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AF-42F5-AF93-2E03295200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C41413-7BE6-4B5B-94A8-C03CC67575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AF-42F5-AF93-2E0329520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12.088720354358379</c:v>
                </c:pt>
                <c:pt idx="1">
                  <c:v>8.2394861149703331</c:v>
                </c:pt>
                <c:pt idx="2">
                  <c:v>0.51976920939507365</c:v>
                </c:pt>
                <c:pt idx="3">
                  <c:v>79.152024321276215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2023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2.1544868874861716E-2"/>
                  <c:y val="8.7442767570720323E-2"/>
                </c:manualLayout>
              </c:layout>
              <c:tx>
                <c:rich>
                  <a:bodyPr/>
                  <a:lstStyle/>
                  <a:p>
                    <a:fld id="{BED22271-1AC8-46E9-8427-0C4443FEFD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D-4053-A8F2-58B91FD9F9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6986E-8E93-4DFE-A8C0-A3C4A3DD9AE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D-4053-A8F2-58B91FD9F9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121F16-05D5-427E-8FEC-55F3ABEF03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D-4053-A8F2-58B91FD9F9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5F7DD7-0F02-4DB6-A868-737DEDC412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BD-4053-A8F2-58B91FD9F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4.9849067190349281</c:v>
                </c:pt>
                <c:pt idx="1">
                  <c:v>3.9432844718754385</c:v>
                </c:pt>
                <c:pt idx="2">
                  <c:v>0.42172815261607516</c:v>
                </c:pt>
                <c:pt idx="3">
                  <c:v>90.650080656473563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2023</a:t>
            </a:r>
            <a:endParaRPr lang="es-ES" sz="1200"/>
          </a:p>
        </c:rich>
      </c:tx>
      <c:layout>
        <c:manualLayout>
          <c:xMode val="edge"/>
          <c:yMode val="edge"/>
          <c:x val="0.1327637795275590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06-4BC9-AEF2-AE5AE31D23F9}"/>
              </c:ext>
            </c:extLst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406-4BC9-AEF2-AE5AE31D23F9}"/>
              </c:ext>
            </c:extLst>
          </c:dPt>
          <c:dLbls>
            <c:dLbl>
              <c:idx val="0"/>
              <c:layout>
                <c:manualLayout>
                  <c:x val="-6.9786745406824197E-2"/>
                  <c:y val="-9.7222222222222224E-2"/>
                </c:manualLayout>
              </c:layout>
              <c:tx>
                <c:rich>
                  <a:bodyPr/>
                  <a:lstStyle/>
                  <a:p>
                    <a:fld id="{F3160C8C-6C0C-4E60-BACE-69CD913EE7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06-4BC9-AEF2-AE5AE31D23F9}"/>
                </c:ext>
              </c:extLst>
            </c:dLbl>
            <c:dLbl>
              <c:idx val="1"/>
              <c:layout>
                <c:manualLayout>
                  <c:x val="6.2570756780402456E-2"/>
                  <c:y val="6.8672717993584181E-2"/>
                </c:manualLayout>
              </c:layout>
              <c:tx>
                <c:rich>
                  <a:bodyPr/>
                  <a:lstStyle/>
                  <a:p>
                    <a:fld id="{44A32A9A-D3FC-4A31-A72F-41143ACE99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06-4BC9-AEF2-AE5AE31D23F9}"/>
                </c:ext>
              </c:extLst>
            </c:dLbl>
            <c:dLbl>
              <c:idx val="2"/>
              <c:layout>
                <c:manualLayout>
                  <c:x val="3.0214348206474189E-3"/>
                  <c:y val="-6.2116506270049596E-2"/>
                </c:manualLayout>
              </c:layout>
              <c:tx>
                <c:rich>
                  <a:bodyPr/>
                  <a:lstStyle/>
                  <a:p>
                    <a:fld id="{3C35E4B7-8580-402F-9AB6-FE28453952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06-4BC9-AEF2-AE5AE31D23F9}"/>
                </c:ext>
              </c:extLst>
            </c:dLbl>
            <c:dLbl>
              <c:idx val="3"/>
              <c:layout>
                <c:manualLayout>
                  <c:x val="6.6407917760279961E-2"/>
                  <c:y val="0.11194553805774278"/>
                </c:manualLayout>
              </c:layout>
              <c:tx>
                <c:rich>
                  <a:bodyPr/>
                  <a:lstStyle/>
                  <a:p>
                    <a:fld id="{D9CDDD2C-446E-4E2E-B8AB-9815A87FE93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06-4BC9-AEF2-AE5AE31D2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'1.1.3'!$D$10:$D$13</c:f>
              <c:numCache>
                <c:formatCode>0.0</c:formatCode>
                <c:ptCount val="4"/>
                <c:pt idx="0">
                  <c:v>80.694988978219243</c:v>
                </c:pt>
                <c:pt idx="1">
                  <c:v>5.009412761666729</c:v>
                </c:pt>
                <c:pt idx="2">
                  <c:v>3.0110110539611368</c:v>
                </c:pt>
                <c:pt idx="3">
                  <c:v>11.284587206152889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2023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2F661E-F666-417C-9707-D16F070B8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5-4CF3-8DB4-CEF1CEB867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B6E847-E0BC-4849-A8EC-0527342024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5-4CF3-8DB4-CEF1CEB867BA}"/>
                </c:ext>
              </c:extLst>
            </c:dLbl>
            <c:dLbl>
              <c:idx val="2"/>
              <c:layout>
                <c:manualLayout>
                  <c:x val="1.0457458442694663E-2"/>
                  <c:y val="1.2872557596967045E-2"/>
                </c:manualLayout>
              </c:layout>
              <c:tx>
                <c:rich>
                  <a:bodyPr/>
                  <a:lstStyle/>
                  <a:p>
                    <a:fld id="{FF267B6A-791A-44AF-A579-4C30B02C6A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D5-4CF3-8DB4-CEF1CEB867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133AC0-AB30-4ACC-98D0-8F25672AFF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D5-4CF3-8DB4-CEF1CEB867BA}"/>
                </c:ext>
              </c:extLst>
            </c:dLbl>
            <c:dLbl>
              <c:idx val="4"/>
              <c:layout>
                <c:manualLayout>
                  <c:x val="-6.1520122484689417E-2"/>
                  <c:y val="2.7333770778652667E-2"/>
                </c:manualLayout>
              </c:layout>
              <c:tx>
                <c:rich>
                  <a:bodyPr/>
                  <a:lstStyle/>
                  <a:p>
                    <a:fld id="{7C22AEA1-C148-4842-A28C-2DF4FFF00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D5-4CF3-8DB4-CEF1CEB86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19.650612069710672</c:v>
                </c:pt>
                <c:pt idx="1">
                  <c:v>15.024992473941955</c:v>
                </c:pt>
                <c:pt idx="2">
                  <c:v>0.61922319158512196</c:v>
                </c:pt>
                <c:pt idx="3">
                  <c:v>64.449137260395645</c:v>
                </c:pt>
                <c:pt idx="4">
                  <c:v>0.25603500436660398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3515128317293671"/>
          <c:w val="0.11148512685914261"/>
          <c:h val="0.557474846894138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2023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24074074074074073"/>
          <c:w val="0.43997317236753858"/>
          <c:h val="0.7592592592592593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F-3672-40D7-B65A-65D35F74A3F6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3672-40D7-B65A-65D35F74A3F6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0.14031401004451913"/>
                  <c:y val="3.282334499854183E-2"/>
                </c:manualLayout>
              </c:layout>
              <c:tx>
                <c:rich>
                  <a:bodyPr/>
                  <a:lstStyle/>
                  <a:p>
                    <a:fld id="{31132488-1E4D-41F7-B124-D1FAFD7A989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00-4FA8-9128-1612D28C7CC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532691-69B8-4CB8-9707-B3040771A2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0-4FA8-9128-1612D28C7CC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9EE741-307A-49CD-9D3D-30094F933C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A00-4FA8-9128-1612D28C7CC7}"/>
                </c:ext>
              </c:extLst>
            </c:dLbl>
            <c:dLbl>
              <c:idx val="3"/>
              <c:layout>
                <c:manualLayout>
                  <c:x val="-6.9823243925495229E-2"/>
                  <c:y val="-4.0853747448235641E-3"/>
                </c:manualLayout>
              </c:layout>
              <c:tx>
                <c:rich>
                  <a:bodyPr/>
                  <a:lstStyle/>
                  <a:p>
                    <a:fld id="{C99DFCF6-84AE-45CF-A083-8DC2313AA5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A00-4FA8-9128-1612D28C7C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00-4FA8-9128-1612D28C7C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0-4FA8-9128-1612D28C7CC7}"/>
                </c:ext>
              </c:extLst>
            </c:dLbl>
            <c:dLbl>
              <c:idx val="6"/>
              <c:layout>
                <c:manualLayout>
                  <c:x val="-1.9507913623473171E-2"/>
                  <c:y val="-6.6259113444152806E-2"/>
                </c:manualLayout>
              </c:layout>
              <c:tx>
                <c:rich>
                  <a:bodyPr/>
                  <a:lstStyle/>
                  <a:p>
                    <a:fld id="{252BDBE0-B9F7-4F2A-8C0B-AEE10EF3687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672-40D7-B65A-65D35F74A3F6}"/>
                </c:ext>
              </c:extLst>
            </c:dLbl>
            <c:dLbl>
              <c:idx val="7"/>
              <c:layout>
                <c:manualLayout>
                  <c:x val="7.5730181614622111E-2"/>
                  <c:y val="-6.3817804024496938E-2"/>
                </c:manualLayout>
              </c:layout>
              <c:tx>
                <c:rich>
                  <a:bodyPr/>
                  <a:lstStyle/>
                  <a:p>
                    <a:fld id="{558F35CA-B8BF-4DBF-B440-36A5025AD7B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72-40D7-B65A-65D35F74A3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72-40D7-B65A-65D35F74A3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72-40D7-B65A-65D35F74A3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72-40D7-B65A-65D35F74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</c:formatCode>
                <c:ptCount val="11"/>
                <c:pt idx="0">
                  <c:v>0.8</c:v>
                </c:pt>
                <c:pt idx="1">
                  <c:v>80.5</c:v>
                </c:pt>
                <c:pt idx="2">
                  <c:v>18.041537634490016</c:v>
                </c:pt>
                <c:pt idx="3">
                  <c:v>0.12992814579815709</c:v>
                </c:pt>
                <c:pt idx="4">
                  <c:v>1.5446003346634058E-2</c:v>
                </c:pt>
                <c:pt idx="5">
                  <c:v>2.3774730641387718E-2</c:v>
                </c:pt>
                <c:pt idx="6">
                  <c:v>0.45595996153642304</c:v>
                </c:pt>
                <c:pt idx="7">
                  <c:v>0.10933347466931168</c:v>
                </c:pt>
                <c:pt idx="8">
                  <c:v>2.1048965344922885E-2</c:v>
                </c:pt>
                <c:pt idx="9">
                  <c:v>2.7257652964648338E-3</c:v>
                </c:pt>
                <c:pt idx="10">
                  <c:v>9.0858843215494457E-3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0075254677672327"/>
          <c:y val="0.16937700495771363"/>
          <c:w val="0.13345268461160664"/>
          <c:h val="0.7769867308253133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2023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50878965102303"/>
          <c:y val="0.14162872498080598"/>
          <c:w val="0.87088505729752319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11054</c:v>
                </c:pt>
                <c:pt idx="1">
                  <c:v>14820</c:v>
                </c:pt>
                <c:pt idx="2">
                  <c:v>1365</c:v>
                </c:pt>
                <c:pt idx="3">
                  <c:v>1225</c:v>
                </c:pt>
                <c:pt idx="4">
                  <c:v>4684</c:v>
                </c:pt>
                <c:pt idx="5">
                  <c:v>19028</c:v>
                </c:pt>
                <c:pt idx="6">
                  <c:v>135134</c:v>
                </c:pt>
                <c:pt idx="7">
                  <c:v>18271</c:v>
                </c:pt>
                <c:pt idx="8">
                  <c:v>7105</c:v>
                </c:pt>
                <c:pt idx="9">
                  <c:v>7530</c:v>
                </c:pt>
                <c:pt idx="10">
                  <c:v>37494</c:v>
                </c:pt>
                <c:pt idx="11">
                  <c:v>40448</c:v>
                </c:pt>
                <c:pt idx="12">
                  <c:v>5637</c:v>
                </c:pt>
                <c:pt idx="13">
                  <c:v>21311</c:v>
                </c:pt>
                <c:pt idx="14">
                  <c:v>48035</c:v>
                </c:pt>
                <c:pt idx="15">
                  <c:v>15458</c:v>
                </c:pt>
                <c:pt idx="16">
                  <c:v>5516</c:v>
                </c:pt>
                <c:pt idx="17">
                  <c:v>1216</c:v>
                </c:pt>
                <c:pt idx="18">
                  <c:v>67154</c:v>
                </c:pt>
                <c:pt idx="19">
                  <c:v>3203</c:v>
                </c:pt>
                <c:pt idx="20">
                  <c:v>18364</c:v>
                </c:pt>
                <c:pt idx="21">
                  <c:v>15311</c:v>
                </c:pt>
                <c:pt idx="22">
                  <c:v>1179</c:v>
                </c:pt>
                <c:pt idx="23">
                  <c:v>13220</c:v>
                </c:pt>
                <c:pt idx="24">
                  <c:v>12062</c:v>
                </c:pt>
                <c:pt idx="25">
                  <c:v>11557</c:v>
                </c:pt>
                <c:pt idx="26">
                  <c:v>4993</c:v>
                </c:pt>
                <c:pt idx="27">
                  <c:v>31199</c:v>
                </c:pt>
                <c:pt idx="28">
                  <c:v>2709</c:v>
                </c:pt>
                <c:pt idx="29">
                  <c:v>22442</c:v>
                </c:pt>
                <c:pt idx="30">
                  <c:v>5148</c:v>
                </c:pt>
                <c:pt idx="31">
                  <c:v>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767</c:v>
                </c:pt>
                <c:pt idx="1">
                  <c:v>1056</c:v>
                </c:pt>
                <c:pt idx="2">
                  <c:v>75</c:v>
                </c:pt>
                <c:pt idx="3">
                  <c:v>69</c:v>
                </c:pt>
                <c:pt idx="4">
                  <c:v>133</c:v>
                </c:pt>
                <c:pt idx="5">
                  <c:v>291</c:v>
                </c:pt>
                <c:pt idx="6">
                  <c:v>24065</c:v>
                </c:pt>
                <c:pt idx="7">
                  <c:v>1456</c:v>
                </c:pt>
                <c:pt idx="8">
                  <c:v>483</c:v>
                </c:pt>
                <c:pt idx="9">
                  <c:v>149</c:v>
                </c:pt>
                <c:pt idx="10">
                  <c:v>5366</c:v>
                </c:pt>
                <c:pt idx="11">
                  <c:v>1511</c:v>
                </c:pt>
                <c:pt idx="12">
                  <c:v>196</c:v>
                </c:pt>
                <c:pt idx="13">
                  <c:v>955</c:v>
                </c:pt>
                <c:pt idx="14">
                  <c:v>2222</c:v>
                </c:pt>
                <c:pt idx="15">
                  <c:v>376</c:v>
                </c:pt>
                <c:pt idx="16">
                  <c:v>719</c:v>
                </c:pt>
                <c:pt idx="17">
                  <c:v>28</c:v>
                </c:pt>
                <c:pt idx="18">
                  <c:v>3851</c:v>
                </c:pt>
                <c:pt idx="19">
                  <c:v>98</c:v>
                </c:pt>
                <c:pt idx="20">
                  <c:v>1134</c:v>
                </c:pt>
                <c:pt idx="21">
                  <c:v>2055</c:v>
                </c:pt>
                <c:pt idx="22">
                  <c:v>112</c:v>
                </c:pt>
                <c:pt idx="23">
                  <c:v>1095</c:v>
                </c:pt>
                <c:pt idx="24">
                  <c:v>562</c:v>
                </c:pt>
                <c:pt idx="25">
                  <c:v>176</c:v>
                </c:pt>
                <c:pt idx="26">
                  <c:v>237</c:v>
                </c:pt>
                <c:pt idx="27">
                  <c:v>3163</c:v>
                </c:pt>
                <c:pt idx="28">
                  <c:v>228</c:v>
                </c:pt>
                <c:pt idx="29">
                  <c:v>845</c:v>
                </c:pt>
                <c:pt idx="30">
                  <c:v>219</c:v>
                </c:pt>
                <c:pt idx="3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342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  <c:pt idx="4">
                  <c:v>46</c:v>
                </c:pt>
                <c:pt idx="5">
                  <c:v>75</c:v>
                </c:pt>
                <c:pt idx="6">
                  <c:v>1795</c:v>
                </c:pt>
                <c:pt idx="7">
                  <c:v>125</c:v>
                </c:pt>
                <c:pt idx="8">
                  <c:v>8</c:v>
                </c:pt>
                <c:pt idx="9">
                  <c:v>60</c:v>
                </c:pt>
                <c:pt idx="10">
                  <c:v>112</c:v>
                </c:pt>
                <c:pt idx="11">
                  <c:v>142</c:v>
                </c:pt>
                <c:pt idx="12">
                  <c:v>30</c:v>
                </c:pt>
                <c:pt idx="13">
                  <c:v>151</c:v>
                </c:pt>
                <c:pt idx="14">
                  <c:v>252</c:v>
                </c:pt>
                <c:pt idx="15">
                  <c:v>75</c:v>
                </c:pt>
                <c:pt idx="16">
                  <c:v>20</c:v>
                </c:pt>
                <c:pt idx="17">
                  <c:v>2</c:v>
                </c:pt>
                <c:pt idx="18">
                  <c:v>744</c:v>
                </c:pt>
                <c:pt idx="19">
                  <c:v>14</c:v>
                </c:pt>
                <c:pt idx="20">
                  <c:v>81</c:v>
                </c:pt>
                <c:pt idx="21">
                  <c:v>234</c:v>
                </c:pt>
                <c:pt idx="22">
                  <c:v>1</c:v>
                </c:pt>
                <c:pt idx="23">
                  <c:v>95</c:v>
                </c:pt>
                <c:pt idx="24">
                  <c:v>38</c:v>
                </c:pt>
                <c:pt idx="25">
                  <c:v>13</c:v>
                </c:pt>
                <c:pt idx="26">
                  <c:v>13</c:v>
                </c:pt>
                <c:pt idx="27">
                  <c:v>56</c:v>
                </c:pt>
                <c:pt idx="28">
                  <c:v>4</c:v>
                </c:pt>
                <c:pt idx="29">
                  <c:v>96</c:v>
                </c:pt>
                <c:pt idx="30">
                  <c:v>28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175</c:v>
                </c:pt>
                <c:pt idx="7">
                  <c:v>405</c:v>
                </c:pt>
                <c:pt idx="8">
                  <c:v>6</c:v>
                </c:pt>
                <c:pt idx="9">
                  <c:v>17</c:v>
                </c:pt>
                <c:pt idx="10">
                  <c:v>38</c:v>
                </c:pt>
                <c:pt idx="11">
                  <c:v>83</c:v>
                </c:pt>
                <c:pt idx="12">
                  <c:v>2</c:v>
                </c:pt>
                <c:pt idx="13">
                  <c:v>7</c:v>
                </c:pt>
                <c:pt idx="14">
                  <c:v>32</c:v>
                </c:pt>
                <c:pt idx="15">
                  <c:v>7</c:v>
                </c:pt>
                <c:pt idx="16">
                  <c:v>12</c:v>
                </c:pt>
                <c:pt idx="17">
                  <c:v>1</c:v>
                </c:pt>
                <c:pt idx="18">
                  <c:v>4547</c:v>
                </c:pt>
                <c:pt idx="19">
                  <c:v>0</c:v>
                </c:pt>
                <c:pt idx="20">
                  <c:v>41</c:v>
                </c:pt>
                <c:pt idx="21">
                  <c:v>223</c:v>
                </c:pt>
                <c:pt idx="22">
                  <c:v>0</c:v>
                </c:pt>
                <c:pt idx="23">
                  <c:v>95</c:v>
                </c:pt>
                <c:pt idx="24">
                  <c:v>2</c:v>
                </c:pt>
                <c:pt idx="25">
                  <c:v>4</c:v>
                </c:pt>
                <c:pt idx="26">
                  <c:v>16</c:v>
                </c:pt>
                <c:pt idx="27">
                  <c:v>83</c:v>
                </c:pt>
                <c:pt idx="28">
                  <c:v>3</c:v>
                </c:pt>
                <c:pt idx="29">
                  <c:v>15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135704"/>
        <c:axId val="440132960"/>
      </c:lineChart>
      <c:catAx>
        <c:axId val="440135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0132960"/>
        <c:crosses val="autoZero"/>
        <c:auto val="1"/>
        <c:lblAlgn val="ctr"/>
        <c:lblOffset val="100"/>
        <c:noMultiLvlLbl val="0"/>
      </c:catAx>
      <c:valAx>
        <c:axId val="440132960"/>
        <c:scaling>
          <c:orientation val="minMax"/>
          <c:max val="14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6010361332238905E-4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0135704"/>
        <c:crosses val="autoZero"/>
        <c:crossBetween val="between"/>
        <c:majorUnit val="20000"/>
        <c:minorUnit val="5000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4</xdr:row>
      <xdr:rowOff>161925</xdr:rowOff>
    </xdr:from>
    <xdr:to>
      <xdr:col>11</xdr:col>
      <xdr:colOff>190499</xdr:colOff>
      <xdr:row>18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19</xdr:row>
      <xdr:rowOff>95250</xdr:rowOff>
    </xdr:from>
    <xdr:to>
      <xdr:col>11</xdr:col>
      <xdr:colOff>38100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722117-A2F6-4165-8878-AEF1F98D8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7</xdr:row>
      <xdr:rowOff>95249</xdr:rowOff>
    </xdr:from>
    <xdr:to>
      <xdr:col>13</xdr:col>
      <xdr:colOff>371475</xdr:colOff>
      <xdr:row>22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5</xdr:row>
      <xdr:rowOff>9525</xdr:rowOff>
    </xdr:from>
    <xdr:to>
      <xdr:col>12</xdr:col>
      <xdr:colOff>742949</xdr:colOff>
      <xdr:row>20</xdr:row>
      <xdr:rowOff>76201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0</xdr:rowOff>
    </xdr:from>
    <xdr:to>
      <xdr:col>12</xdr:col>
      <xdr:colOff>561976</xdr:colOff>
      <xdr:row>21</xdr:row>
      <xdr:rowOff>161925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0</xdr:rowOff>
    </xdr:from>
    <xdr:to>
      <xdr:col>9</xdr:col>
      <xdr:colOff>638175</xdr:colOff>
      <xdr:row>14</xdr:row>
      <xdr:rowOff>161925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15</xdr:row>
      <xdr:rowOff>76200</xdr:rowOff>
    </xdr:from>
    <xdr:to>
      <xdr:col>9</xdr:col>
      <xdr:colOff>619125</xdr:colOff>
      <xdr:row>29</xdr:row>
      <xdr:rowOff>152400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2</xdr:row>
      <xdr:rowOff>171450</xdr:rowOff>
    </xdr:from>
    <xdr:to>
      <xdr:col>9</xdr:col>
      <xdr:colOff>685800</xdr:colOff>
      <xdr:row>17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17</xdr:row>
      <xdr:rowOff>180975</xdr:rowOff>
    </xdr:from>
    <xdr:to>
      <xdr:col>9</xdr:col>
      <xdr:colOff>685800</xdr:colOff>
      <xdr:row>32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23</xdr:row>
      <xdr:rowOff>9525</xdr:rowOff>
    </xdr:from>
    <xdr:to>
      <xdr:col>5</xdr:col>
      <xdr:colOff>276225</xdr:colOff>
      <xdr:row>37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23</xdr:row>
      <xdr:rowOff>9525</xdr:rowOff>
    </xdr:from>
    <xdr:to>
      <xdr:col>12</xdr:col>
      <xdr:colOff>762000</xdr:colOff>
      <xdr:row>37</xdr:row>
      <xdr:rowOff>85725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6</xdr:row>
      <xdr:rowOff>0</xdr:rowOff>
    </xdr:from>
    <xdr:to>
      <xdr:col>15</xdr:col>
      <xdr:colOff>542925</xdr:colOff>
      <xdr:row>22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23</xdr:row>
      <xdr:rowOff>57150</xdr:rowOff>
    </xdr:from>
    <xdr:to>
      <xdr:col>15</xdr:col>
      <xdr:colOff>514351</xdr:colOff>
      <xdr:row>39</xdr:row>
      <xdr:rowOff>257175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41</xdr:row>
      <xdr:rowOff>19050</xdr:rowOff>
    </xdr:from>
    <xdr:to>
      <xdr:col>14</xdr:col>
      <xdr:colOff>371475</xdr:colOff>
      <xdr:row>55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6AFA4-1B72-4D0B-808F-4E3221FDC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gomezlo\Desktop\RESPALDO%202013%20MAGDA\ESTADISTICA%202012\Documents%20and%20Settings\mgomezlo\Configuraci&#243;n%20local\Archivos%20temporales%20de%20Internet\Content.Outlook\UX5UP6EX\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lorviv\AppData\Local\Microsoft\Windows\INetCache\Content.Outlook\AKRAMNWB\1%20Autotransporte%20de%20Carga%202017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D40"/>
  <sheetViews>
    <sheetView tabSelected="1" zoomScaleNormal="100" workbookViewId="0">
      <selection activeCell="B78" sqref="B78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9" t="s">
        <v>151</v>
      </c>
    </row>
    <row r="4" spans="1:4" ht="17.25" x14ac:dyDescent="0.3">
      <c r="A4" s="9" t="s">
        <v>194</v>
      </c>
    </row>
    <row r="6" spans="1:4" ht="17.25" x14ac:dyDescent="0.3">
      <c r="A6" s="37" t="s">
        <v>195</v>
      </c>
      <c r="B6" s="4"/>
    </row>
    <row r="8" spans="1:4" ht="30" customHeight="1" x14ac:dyDescent="0.25">
      <c r="A8" s="56" t="s">
        <v>49</v>
      </c>
      <c r="B8" s="56" t="s">
        <v>50</v>
      </c>
      <c r="C8" s="57" t="s">
        <v>51</v>
      </c>
      <c r="D8" s="58" t="s">
        <v>1</v>
      </c>
    </row>
    <row r="9" spans="1:4" ht="9" customHeight="1" x14ac:dyDescent="0.25">
      <c r="A9" s="15"/>
      <c r="B9" s="16"/>
      <c r="C9" s="17"/>
      <c r="D9" s="17"/>
    </row>
    <row r="10" spans="1:4" x14ac:dyDescent="0.25">
      <c r="A10" s="62" t="s">
        <v>100</v>
      </c>
      <c r="B10" s="62"/>
      <c r="C10" s="63">
        <f>SUM(C11:C15)</f>
        <v>671002</v>
      </c>
      <c r="D10" s="82">
        <f>C10/C$34*100</f>
        <v>50.378513440361708</v>
      </c>
    </row>
    <row r="11" spans="1:4" x14ac:dyDescent="0.25">
      <c r="A11" s="15" t="s">
        <v>52</v>
      </c>
      <c r="B11" s="20" t="s">
        <v>16</v>
      </c>
      <c r="C11" s="17">
        <v>131856</v>
      </c>
      <c r="D11" s="50">
        <f>C11*100/$C$10</f>
        <v>19.650612069710672</v>
      </c>
    </row>
    <row r="12" spans="1:4" x14ac:dyDescent="0.25">
      <c r="A12" s="15" t="s">
        <v>150</v>
      </c>
      <c r="B12" s="20" t="s">
        <v>202</v>
      </c>
      <c r="C12" s="17">
        <v>100818</v>
      </c>
      <c r="D12" s="50">
        <f t="shared" ref="D12:D15" si="0">C12*100/$C$10</f>
        <v>15.024992473941955</v>
      </c>
    </row>
    <row r="13" spans="1:4" x14ac:dyDescent="0.25">
      <c r="A13" s="15" t="s">
        <v>53</v>
      </c>
      <c r="B13" s="20" t="s">
        <v>13</v>
      </c>
      <c r="C13" s="17">
        <v>4155</v>
      </c>
      <c r="D13" s="50">
        <f t="shared" si="0"/>
        <v>0.61922319158512196</v>
      </c>
    </row>
    <row r="14" spans="1:4" x14ac:dyDescent="0.25">
      <c r="A14" s="15" t="s">
        <v>54</v>
      </c>
      <c r="B14" s="20" t="s">
        <v>14</v>
      </c>
      <c r="C14" s="17">
        <v>432455</v>
      </c>
      <c r="D14" s="50">
        <f t="shared" si="0"/>
        <v>64.449137260395645</v>
      </c>
    </row>
    <row r="15" spans="1:4" x14ac:dyDescent="0.25">
      <c r="A15" s="15" t="s">
        <v>55</v>
      </c>
      <c r="B15" s="51" t="s">
        <v>55</v>
      </c>
      <c r="C15" s="17">
        <v>1718</v>
      </c>
      <c r="D15" s="50">
        <f t="shared" si="0"/>
        <v>0.25603500436660398</v>
      </c>
    </row>
    <row r="16" spans="1:4" ht="8.25" customHeight="1" x14ac:dyDescent="0.25">
      <c r="A16" s="15"/>
      <c r="B16" s="16"/>
      <c r="C16" s="17"/>
      <c r="D16" s="18"/>
    </row>
    <row r="17" spans="1:4" x14ac:dyDescent="0.25">
      <c r="A17" s="62" t="s">
        <v>101</v>
      </c>
      <c r="B17" s="62"/>
      <c r="C17" s="63">
        <f>C24+C30</f>
        <v>660365</v>
      </c>
      <c r="D17" s="82">
        <f>C17/C$34*100</f>
        <v>49.579892501131823</v>
      </c>
    </row>
    <row r="18" spans="1:4" x14ac:dyDescent="0.25">
      <c r="A18" s="15" t="s">
        <v>56</v>
      </c>
      <c r="B18" s="16" t="s">
        <v>4</v>
      </c>
      <c r="C18" s="17">
        <v>4952</v>
      </c>
      <c r="D18" s="28"/>
    </row>
    <row r="19" spans="1:4" x14ac:dyDescent="0.25">
      <c r="A19" s="15" t="s">
        <v>57</v>
      </c>
      <c r="B19" s="16" t="s">
        <v>3</v>
      </c>
      <c r="C19" s="17">
        <v>531206</v>
      </c>
      <c r="D19" s="28"/>
    </row>
    <row r="20" spans="1:4" x14ac:dyDescent="0.25">
      <c r="A20" s="15" t="s">
        <v>102</v>
      </c>
      <c r="B20" s="16" t="s">
        <v>2</v>
      </c>
      <c r="C20" s="17">
        <v>119140</v>
      </c>
      <c r="D20" s="28"/>
    </row>
    <row r="21" spans="1:4" x14ac:dyDescent="0.25">
      <c r="A21" s="15" t="s">
        <v>103</v>
      </c>
      <c r="B21" s="16" t="s">
        <v>5</v>
      </c>
      <c r="C21" s="17">
        <v>858</v>
      </c>
      <c r="D21" s="28"/>
    </row>
    <row r="22" spans="1:4" x14ac:dyDescent="0.25">
      <c r="A22" s="15" t="s">
        <v>104</v>
      </c>
      <c r="B22" s="16" t="s">
        <v>6</v>
      </c>
      <c r="C22" s="17">
        <v>102</v>
      </c>
      <c r="D22" s="28"/>
    </row>
    <row r="23" spans="1:4" x14ac:dyDescent="0.25">
      <c r="A23" s="15" t="s">
        <v>105</v>
      </c>
      <c r="B23" s="16" t="s">
        <v>7</v>
      </c>
      <c r="C23" s="17">
        <v>157</v>
      </c>
      <c r="D23" s="28"/>
    </row>
    <row r="24" spans="1:4" x14ac:dyDescent="0.25">
      <c r="A24" s="19" t="s">
        <v>117</v>
      </c>
      <c r="B24" s="20" t="s">
        <v>178</v>
      </c>
      <c r="C24" s="21">
        <f>SUM(C18:C23)</f>
        <v>656415</v>
      </c>
      <c r="D24" s="50">
        <f>C24*100/C17</f>
        <v>99.401845948831323</v>
      </c>
    </row>
    <row r="25" spans="1:4" x14ac:dyDescent="0.25">
      <c r="A25" s="15" t="s">
        <v>58</v>
      </c>
      <c r="B25" s="16" t="s">
        <v>8</v>
      </c>
      <c r="C25" s="17">
        <v>3011</v>
      </c>
      <c r="D25" s="92"/>
    </row>
    <row r="26" spans="1:4" x14ac:dyDescent="0.25">
      <c r="A26" s="15" t="s">
        <v>59</v>
      </c>
      <c r="B26" s="16" t="s">
        <v>9</v>
      </c>
      <c r="C26" s="17">
        <v>722</v>
      </c>
      <c r="D26" s="92"/>
    </row>
    <row r="27" spans="1:4" x14ac:dyDescent="0.25">
      <c r="A27" s="15" t="s">
        <v>60</v>
      </c>
      <c r="B27" s="16" t="s">
        <v>10</v>
      </c>
      <c r="C27" s="17">
        <v>139</v>
      </c>
      <c r="D27" s="92"/>
    </row>
    <row r="28" spans="1:4" x14ac:dyDescent="0.25">
      <c r="A28" s="15" t="s">
        <v>61</v>
      </c>
      <c r="B28" s="16" t="s">
        <v>11</v>
      </c>
      <c r="C28" s="17">
        <v>18</v>
      </c>
      <c r="D28" s="92"/>
    </row>
    <row r="29" spans="1:4" x14ac:dyDescent="0.25">
      <c r="A29" s="15" t="s">
        <v>62</v>
      </c>
      <c r="B29" s="16" t="s">
        <v>12</v>
      </c>
      <c r="C29" s="17">
        <v>60</v>
      </c>
      <c r="D29" s="92"/>
    </row>
    <row r="30" spans="1:4" x14ac:dyDescent="0.25">
      <c r="A30" s="19" t="s">
        <v>118</v>
      </c>
      <c r="B30" s="20" t="s">
        <v>179</v>
      </c>
      <c r="C30" s="21">
        <f>SUM(C25:C29)</f>
        <v>3950</v>
      </c>
      <c r="D30" s="50">
        <f>C30*100/C17</f>
        <v>0.59815405116867182</v>
      </c>
    </row>
    <row r="31" spans="1:4" ht="10.5" customHeight="1" x14ac:dyDescent="0.25">
      <c r="A31" s="15"/>
      <c r="B31" s="16"/>
      <c r="C31" s="17"/>
      <c r="D31" s="18"/>
    </row>
    <row r="32" spans="1:4" x14ac:dyDescent="0.25">
      <c r="A32" s="62" t="s">
        <v>215</v>
      </c>
      <c r="B32" s="62" t="s">
        <v>0</v>
      </c>
      <c r="C32" s="63">
        <v>554</v>
      </c>
      <c r="D32" s="82">
        <f>C32/C$34*100</f>
        <v>4.1594058506472978E-2</v>
      </c>
    </row>
    <row r="33" spans="1:4" ht="9.75" customHeight="1" x14ac:dyDescent="0.25">
      <c r="A33" s="15"/>
      <c r="B33" s="16"/>
      <c r="C33" s="17"/>
      <c r="D33" s="18"/>
    </row>
    <row r="34" spans="1:4" ht="15.75" x14ac:dyDescent="0.25">
      <c r="A34" s="59" t="s">
        <v>63</v>
      </c>
      <c r="B34" s="59"/>
      <c r="C34" s="60">
        <f>C10+C17+C32</f>
        <v>1331921</v>
      </c>
      <c r="D34" s="60">
        <f>D10+D17+D32</f>
        <v>100.00000000000001</v>
      </c>
    </row>
    <row r="36" spans="1:4" x14ac:dyDescent="0.25">
      <c r="C36" s="48"/>
      <c r="D36" s="48"/>
    </row>
    <row r="37" spans="1:4" x14ac:dyDescent="0.25">
      <c r="C37" s="48"/>
      <c r="D37" s="48"/>
    </row>
    <row r="38" spans="1:4" x14ac:dyDescent="0.25">
      <c r="C38" s="48"/>
      <c r="D38" s="48"/>
    </row>
    <row r="39" spans="1:4" x14ac:dyDescent="0.25">
      <c r="C39" s="48"/>
      <c r="D39" s="48"/>
    </row>
    <row r="40" spans="1:4" x14ac:dyDescent="0.25">
      <c r="C40" s="48"/>
      <c r="D40" s="48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N40"/>
  <sheetViews>
    <sheetView zoomScaleNormal="100" workbookViewId="0">
      <selection activeCell="D63" sqref="D63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" style="2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9" t="s">
        <v>182</v>
      </c>
    </row>
    <row r="4" spans="1:14" ht="18.75" customHeight="1" x14ac:dyDescent="0.25">
      <c r="A4" s="96" t="s">
        <v>165</v>
      </c>
      <c r="B4" s="97" t="s">
        <v>157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5" t="s">
        <v>63</v>
      </c>
    </row>
    <row r="5" spans="1:14" ht="18.75" customHeight="1" x14ac:dyDescent="0.25">
      <c r="A5" s="96"/>
      <c r="B5" s="57" t="s">
        <v>4</v>
      </c>
      <c r="C5" s="57" t="s">
        <v>3</v>
      </c>
      <c r="D5" s="57" t="s">
        <v>2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9</v>
      </c>
      <c r="J5" s="57" t="s">
        <v>10</v>
      </c>
      <c r="K5" s="57" t="s">
        <v>11</v>
      </c>
      <c r="L5" s="57" t="s">
        <v>12</v>
      </c>
      <c r="M5" s="95"/>
    </row>
    <row r="6" spans="1:14" ht="9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22"/>
    </row>
    <row r="7" spans="1:14" x14ac:dyDescent="0.25">
      <c r="A7" s="64" t="s">
        <v>17</v>
      </c>
      <c r="B7" s="65">
        <v>85</v>
      </c>
      <c r="C7" s="65">
        <v>10165</v>
      </c>
      <c r="D7" s="65">
        <v>1420</v>
      </c>
      <c r="E7" s="65">
        <v>0</v>
      </c>
      <c r="F7" s="65">
        <v>0</v>
      </c>
      <c r="G7" s="65">
        <v>1</v>
      </c>
      <c r="H7" s="65">
        <v>95</v>
      </c>
      <c r="I7" s="65">
        <v>17</v>
      </c>
      <c r="J7" s="65">
        <v>0</v>
      </c>
      <c r="K7" s="65">
        <v>0</v>
      </c>
      <c r="L7" s="65">
        <v>1</v>
      </c>
      <c r="M7" s="86">
        <f t="shared" ref="M7:M38" si="0">SUM(B7:L7)</f>
        <v>11784</v>
      </c>
      <c r="N7" s="23" t="s">
        <v>119</v>
      </c>
    </row>
    <row r="8" spans="1:14" x14ac:dyDescent="0.25">
      <c r="A8" s="35" t="s">
        <v>18</v>
      </c>
      <c r="B8" s="2">
        <v>107</v>
      </c>
      <c r="C8" s="2">
        <v>14040</v>
      </c>
      <c r="D8" s="2">
        <v>594</v>
      </c>
      <c r="E8" s="2">
        <v>6</v>
      </c>
      <c r="F8" s="2">
        <v>0</v>
      </c>
      <c r="G8" s="2">
        <v>8</v>
      </c>
      <c r="H8" s="2">
        <v>72</v>
      </c>
      <c r="I8" s="2">
        <v>5</v>
      </c>
      <c r="J8" s="2">
        <v>3</v>
      </c>
      <c r="K8" s="2">
        <v>0</v>
      </c>
      <c r="L8" s="2">
        <v>0</v>
      </c>
      <c r="M8" s="6">
        <f t="shared" si="0"/>
        <v>14835</v>
      </c>
      <c r="N8" s="23" t="s">
        <v>120</v>
      </c>
    </row>
    <row r="9" spans="1:14" x14ac:dyDescent="0.25">
      <c r="A9" s="64" t="s">
        <v>19</v>
      </c>
      <c r="B9" s="65">
        <v>4</v>
      </c>
      <c r="C9" s="65">
        <v>986</v>
      </c>
      <c r="D9" s="65">
        <v>296</v>
      </c>
      <c r="E9" s="65">
        <v>0</v>
      </c>
      <c r="F9" s="65">
        <v>0</v>
      </c>
      <c r="G9" s="65">
        <v>0</v>
      </c>
      <c r="H9" s="65">
        <v>42</v>
      </c>
      <c r="I9" s="65">
        <v>3</v>
      </c>
      <c r="J9" s="65">
        <v>1</v>
      </c>
      <c r="K9" s="65">
        <v>0</v>
      </c>
      <c r="L9" s="65">
        <v>0</v>
      </c>
      <c r="M9" s="86">
        <f t="shared" si="0"/>
        <v>1332</v>
      </c>
      <c r="N9" s="23" t="s">
        <v>121</v>
      </c>
    </row>
    <row r="10" spans="1:14" x14ac:dyDescent="0.25">
      <c r="A10" s="35" t="s">
        <v>20</v>
      </c>
      <c r="B10" s="2">
        <v>4</v>
      </c>
      <c r="C10" s="2">
        <v>654</v>
      </c>
      <c r="D10" s="2">
        <v>204</v>
      </c>
      <c r="E10" s="2">
        <v>0</v>
      </c>
      <c r="F10" s="2">
        <v>0</v>
      </c>
      <c r="G10" s="2">
        <v>0</v>
      </c>
      <c r="H10" s="2">
        <v>5</v>
      </c>
      <c r="I10" s="2">
        <v>3</v>
      </c>
      <c r="J10" s="2">
        <v>0</v>
      </c>
      <c r="K10" s="2">
        <v>0</v>
      </c>
      <c r="L10" s="2">
        <v>0</v>
      </c>
      <c r="M10" s="6">
        <f t="shared" si="0"/>
        <v>870</v>
      </c>
      <c r="N10" s="23" t="s">
        <v>216</v>
      </c>
    </row>
    <row r="11" spans="1:14" x14ac:dyDescent="0.25">
      <c r="A11" s="64" t="s">
        <v>23</v>
      </c>
      <c r="B11" s="65">
        <v>8</v>
      </c>
      <c r="C11" s="65">
        <v>2497</v>
      </c>
      <c r="D11" s="65">
        <v>1120</v>
      </c>
      <c r="E11" s="65">
        <v>3</v>
      </c>
      <c r="F11" s="65">
        <v>0</v>
      </c>
      <c r="G11" s="65">
        <v>1</v>
      </c>
      <c r="H11" s="65">
        <v>30</v>
      </c>
      <c r="I11" s="65">
        <v>14</v>
      </c>
      <c r="J11" s="65">
        <v>0</v>
      </c>
      <c r="K11" s="65">
        <v>0</v>
      </c>
      <c r="L11" s="65">
        <v>0</v>
      </c>
      <c r="M11" s="86">
        <f t="shared" si="0"/>
        <v>3673</v>
      </c>
      <c r="N11" s="23" t="s">
        <v>122</v>
      </c>
    </row>
    <row r="12" spans="1:14" x14ac:dyDescent="0.25">
      <c r="A12" s="35" t="s">
        <v>24</v>
      </c>
      <c r="B12" s="2">
        <v>52</v>
      </c>
      <c r="C12" s="2">
        <v>17774</v>
      </c>
      <c r="D12" s="2">
        <v>3687</v>
      </c>
      <c r="E12" s="2">
        <v>2</v>
      </c>
      <c r="F12" s="2">
        <v>0</v>
      </c>
      <c r="G12" s="2">
        <v>4</v>
      </c>
      <c r="H12" s="2">
        <v>6</v>
      </c>
      <c r="I12" s="2">
        <v>4</v>
      </c>
      <c r="J12" s="2">
        <v>0</v>
      </c>
      <c r="K12" s="2">
        <v>0</v>
      </c>
      <c r="L12" s="2">
        <v>0</v>
      </c>
      <c r="M12" s="6">
        <f t="shared" si="0"/>
        <v>21529</v>
      </c>
      <c r="N12" s="23" t="s">
        <v>123</v>
      </c>
    </row>
    <row r="13" spans="1:14" x14ac:dyDescent="0.25">
      <c r="A13" s="64" t="s">
        <v>213</v>
      </c>
      <c r="B13" s="65">
        <v>1180</v>
      </c>
      <c r="C13" s="65">
        <v>81713</v>
      </c>
      <c r="D13" s="65">
        <v>13519</v>
      </c>
      <c r="E13" s="65">
        <v>20</v>
      </c>
      <c r="F13" s="65">
        <v>5</v>
      </c>
      <c r="G13" s="65">
        <v>2</v>
      </c>
      <c r="H13" s="65">
        <v>245</v>
      </c>
      <c r="I13" s="65">
        <v>57</v>
      </c>
      <c r="J13" s="65">
        <v>7</v>
      </c>
      <c r="K13" s="65">
        <v>2</v>
      </c>
      <c r="L13" s="65">
        <v>0</v>
      </c>
      <c r="M13" s="86">
        <f t="shared" si="0"/>
        <v>96750</v>
      </c>
      <c r="N13" s="23" t="s">
        <v>214</v>
      </c>
    </row>
    <row r="14" spans="1:14" x14ac:dyDescent="0.25">
      <c r="A14" s="35" t="s">
        <v>21</v>
      </c>
      <c r="B14" s="2">
        <v>49</v>
      </c>
      <c r="C14" s="2">
        <v>18774</v>
      </c>
      <c r="D14" s="2">
        <v>5048</v>
      </c>
      <c r="E14" s="2">
        <v>5</v>
      </c>
      <c r="F14" s="2">
        <v>0</v>
      </c>
      <c r="G14" s="2">
        <v>2</v>
      </c>
      <c r="H14" s="2">
        <v>498</v>
      </c>
      <c r="I14" s="2">
        <v>53</v>
      </c>
      <c r="J14" s="2">
        <v>1</v>
      </c>
      <c r="K14" s="2">
        <v>0</v>
      </c>
      <c r="L14" s="2">
        <v>1</v>
      </c>
      <c r="M14" s="6">
        <f t="shared" si="0"/>
        <v>24431</v>
      </c>
      <c r="N14" s="23" t="s">
        <v>124</v>
      </c>
    </row>
    <row r="15" spans="1:14" x14ac:dyDescent="0.25">
      <c r="A15" s="64" t="s">
        <v>22</v>
      </c>
      <c r="B15" s="65">
        <v>35</v>
      </c>
      <c r="C15" s="65">
        <v>7167</v>
      </c>
      <c r="D15" s="65">
        <v>779</v>
      </c>
      <c r="E15" s="65">
        <v>0</v>
      </c>
      <c r="F15" s="65">
        <v>0</v>
      </c>
      <c r="G15" s="65">
        <v>0</v>
      </c>
      <c r="H15" s="65">
        <v>17</v>
      </c>
      <c r="I15" s="65">
        <v>1</v>
      </c>
      <c r="J15" s="65">
        <v>0</v>
      </c>
      <c r="K15" s="65">
        <v>0</v>
      </c>
      <c r="L15" s="65">
        <v>0</v>
      </c>
      <c r="M15" s="86">
        <f t="shared" si="0"/>
        <v>7999</v>
      </c>
      <c r="N15" s="23" t="s">
        <v>125</v>
      </c>
    </row>
    <row r="16" spans="1:14" x14ac:dyDescent="0.25">
      <c r="A16" s="35" t="s">
        <v>25</v>
      </c>
      <c r="B16" s="2">
        <v>36</v>
      </c>
      <c r="C16" s="2">
        <v>6391</v>
      </c>
      <c r="D16" s="2">
        <v>2843</v>
      </c>
      <c r="E16" s="2">
        <v>16</v>
      </c>
      <c r="F16" s="2">
        <v>3</v>
      </c>
      <c r="G16" s="2">
        <v>1</v>
      </c>
      <c r="H16" s="2">
        <v>7</v>
      </c>
      <c r="I16" s="2">
        <v>11</v>
      </c>
      <c r="J16" s="2">
        <v>2</v>
      </c>
      <c r="K16" s="2">
        <v>0</v>
      </c>
      <c r="L16" s="2">
        <v>0</v>
      </c>
      <c r="M16" s="6">
        <f t="shared" si="0"/>
        <v>9310</v>
      </c>
      <c r="N16" s="23" t="s">
        <v>126</v>
      </c>
    </row>
    <row r="17" spans="1:14" x14ac:dyDescent="0.25">
      <c r="A17" s="64" t="s">
        <v>48</v>
      </c>
      <c r="B17" s="65">
        <v>189</v>
      </c>
      <c r="C17" s="65">
        <v>22868</v>
      </c>
      <c r="D17" s="65">
        <v>3609</v>
      </c>
      <c r="E17" s="65">
        <v>5</v>
      </c>
      <c r="F17" s="65">
        <v>1</v>
      </c>
      <c r="G17" s="65">
        <v>0</v>
      </c>
      <c r="H17" s="65">
        <v>238</v>
      </c>
      <c r="I17" s="65">
        <v>44</v>
      </c>
      <c r="J17" s="65">
        <v>0</v>
      </c>
      <c r="K17" s="65">
        <v>0</v>
      </c>
      <c r="L17" s="65">
        <v>0</v>
      </c>
      <c r="M17" s="86">
        <f t="shared" si="0"/>
        <v>26954</v>
      </c>
      <c r="N17" s="23" t="s">
        <v>127</v>
      </c>
    </row>
    <row r="18" spans="1:14" x14ac:dyDescent="0.25">
      <c r="A18" s="35" t="s">
        <v>26</v>
      </c>
      <c r="B18" s="2">
        <v>173</v>
      </c>
      <c r="C18" s="2">
        <v>24040</v>
      </c>
      <c r="D18" s="2">
        <v>3428</v>
      </c>
      <c r="E18" s="2">
        <v>1</v>
      </c>
      <c r="F18" s="2">
        <v>0</v>
      </c>
      <c r="G18" s="2">
        <v>0</v>
      </c>
      <c r="H18" s="2">
        <v>103</v>
      </c>
      <c r="I18" s="2">
        <v>11</v>
      </c>
      <c r="J18" s="2">
        <v>0</v>
      </c>
      <c r="K18" s="2">
        <v>0</v>
      </c>
      <c r="L18" s="2">
        <v>0</v>
      </c>
      <c r="M18" s="6">
        <f t="shared" si="0"/>
        <v>27756</v>
      </c>
      <c r="N18" s="23" t="s">
        <v>128</v>
      </c>
    </row>
    <row r="19" spans="1:14" x14ac:dyDescent="0.25">
      <c r="A19" s="64" t="s">
        <v>27</v>
      </c>
      <c r="B19" s="65">
        <v>18</v>
      </c>
      <c r="C19" s="65">
        <v>1010</v>
      </c>
      <c r="D19" s="65">
        <v>1185</v>
      </c>
      <c r="E19" s="65">
        <v>1</v>
      </c>
      <c r="F19" s="65">
        <v>0</v>
      </c>
      <c r="G19" s="65">
        <v>0</v>
      </c>
      <c r="H19" s="65">
        <v>7</v>
      </c>
      <c r="I19" s="65">
        <v>1</v>
      </c>
      <c r="J19" s="65">
        <v>0</v>
      </c>
      <c r="K19" s="65">
        <v>0</v>
      </c>
      <c r="L19" s="65">
        <v>0</v>
      </c>
      <c r="M19" s="86">
        <f t="shared" si="0"/>
        <v>2222</v>
      </c>
      <c r="N19" s="23" t="s">
        <v>129</v>
      </c>
    </row>
    <row r="20" spans="1:14" x14ac:dyDescent="0.25">
      <c r="A20" s="35" t="s">
        <v>28</v>
      </c>
      <c r="B20" s="2">
        <v>52</v>
      </c>
      <c r="C20" s="2">
        <v>11199</v>
      </c>
      <c r="D20" s="2">
        <v>5853</v>
      </c>
      <c r="E20" s="2">
        <v>1</v>
      </c>
      <c r="F20" s="2">
        <v>0</v>
      </c>
      <c r="G20" s="2">
        <v>0</v>
      </c>
      <c r="H20" s="2">
        <v>3</v>
      </c>
      <c r="I20" s="2">
        <v>1</v>
      </c>
      <c r="J20" s="2">
        <v>0</v>
      </c>
      <c r="K20" s="2">
        <v>0</v>
      </c>
      <c r="L20" s="2">
        <v>0</v>
      </c>
      <c r="M20" s="6">
        <f t="shared" si="0"/>
        <v>17109</v>
      </c>
      <c r="N20" s="23" t="s">
        <v>130</v>
      </c>
    </row>
    <row r="21" spans="1:14" x14ac:dyDescent="0.25">
      <c r="A21" s="64" t="s">
        <v>29</v>
      </c>
      <c r="B21" s="65">
        <v>310</v>
      </c>
      <c r="C21" s="65">
        <v>30854</v>
      </c>
      <c r="D21" s="65">
        <v>9525</v>
      </c>
      <c r="E21" s="65">
        <v>6</v>
      </c>
      <c r="F21" s="65">
        <v>0</v>
      </c>
      <c r="G21" s="65">
        <v>0</v>
      </c>
      <c r="H21" s="65">
        <v>69</v>
      </c>
      <c r="I21" s="65">
        <v>18</v>
      </c>
      <c r="J21" s="65">
        <v>1</v>
      </c>
      <c r="K21" s="65">
        <v>0</v>
      </c>
      <c r="L21" s="65">
        <v>0</v>
      </c>
      <c r="M21" s="86">
        <f t="shared" si="0"/>
        <v>40783</v>
      </c>
      <c r="N21" s="23" t="s">
        <v>131</v>
      </c>
    </row>
    <row r="22" spans="1:14" x14ac:dyDescent="0.25">
      <c r="A22" s="35" t="s">
        <v>30</v>
      </c>
      <c r="B22" s="2">
        <v>48</v>
      </c>
      <c r="C22" s="2">
        <v>11838</v>
      </c>
      <c r="D22" s="2">
        <v>3107</v>
      </c>
      <c r="E22" s="2">
        <v>2</v>
      </c>
      <c r="F22" s="2">
        <v>1</v>
      </c>
      <c r="G22" s="2">
        <v>1</v>
      </c>
      <c r="H22" s="2">
        <v>33</v>
      </c>
      <c r="I22" s="2">
        <v>5</v>
      </c>
      <c r="J22" s="2">
        <v>0</v>
      </c>
      <c r="K22" s="2">
        <v>0</v>
      </c>
      <c r="L22" s="2">
        <v>0</v>
      </c>
      <c r="M22" s="6">
        <f t="shared" si="0"/>
        <v>15035</v>
      </c>
      <c r="N22" s="23" t="s">
        <v>132</v>
      </c>
    </row>
    <row r="23" spans="1:14" x14ac:dyDescent="0.25">
      <c r="A23" s="64" t="s">
        <v>31</v>
      </c>
      <c r="B23" s="65">
        <v>241</v>
      </c>
      <c r="C23" s="65">
        <v>2845</v>
      </c>
      <c r="D23" s="65">
        <v>774</v>
      </c>
      <c r="E23" s="65">
        <v>0</v>
      </c>
      <c r="F23" s="65">
        <v>0</v>
      </c>
      <c r="G23" s="65">
        <v>0</v>
      </c>
      <c r="H23" s="65">
        <v>17</v>
      </c>
      <c r="I23" s="65">
        <v>6</v>
      </c>
      <c r="J23" s="65">
        <v>0</v>
      </c>
      <c r="K23" s="65">
        <v>0</v>
      </c>
      <c r="L23" s="65">
        <v>0</v>
      </c>
      <c r="M23" s="86">
        <f t="shared" si="0"/>
        <v>3883</v>
      </c>
      <c r="N23" s="23" t="s">
        <v>133</v>
      </c>
    </row>
    <row r="24" spans="1:14" x14ac:dyDescent="0.25">
      <c r="A24" s="35" t="s">
        <v>32</v>
      </c>
      <c r="B24" s="2">
        <v>2</v>
      </c>
      <c r="C24" s="2">
        <v>317</v>
      </c>
      <c r="D24" s="2">
        <v>248</v>
      </c>
      <c r="E24" s="2">
        <v>0</v>
      </c>
      <c r="F24" s="2">
        <v>0</v>
      </c>
      <c r="G24" s="2">
        <v>0</v>
      </c>
      <c r="H24" s="2">
        <v>3</v>
      </c>
      <c r="I24" s="2">
        <v>2</v>
      </c>
      <c r="J24" s="2">
        <v>0</v>
      </c>
      <c r="K24" s="2">
        <v>0</v>
      </c>
      <c r="L24" s="2">
        <v>0</v>
      </c>
      <c r="M24" s="6">
        <f t="shared" si="0"/>
        <v>572</v>
      </c>
      <c r="N24" s="23" t="s">
        <v>134</v>
      </c>
    </row>
    <row r="25" spans="1:14" x14ac:dyDescent="0.25">
      <c r="A25" s="64" t="s">
        <v>33</v>
      </c>
      <c r="B25" s="65">
        <v>568</v>
      </c>
      <c r="C25" s="65">
        <v>82183</v>
      </c>
      <c r="D25" s="65">
        <v>13422</v>
      </c>
      <c r="E25" s="65">
        <v>18</v>
      </c>
      <c r="F25" s="65">
        <v>0</v>
      </c>
      <c r="G25" s="65">
        <v>3</v>
      </c>
      <c r="H25" s="65">
        <v>182</v>
      </c>
      <c r="I25" s="65">
        <v>25</v>
      </c>
      <c r="J25" s="65">
        <v>15</v>
      </c>
      <c r="K25" s="65">
        <v>0</v>
      </c>
      <c r="L25" s="65">
        <v>0</v>
      </c>
      <c r="M25" s="86">
        <f t="shared" si="0"/>
        <v>96416</v>
      </c>
      <c r="N25" s="23" t="s">
        <v>135</v>
      </c>
    </row>
    <row r="26" spans="1:14" x14ac:dyDescent="0.25">
      <c r="A26" s="35" t="s">
        <v>34</v>
      </c>
      <c r="B26" s="2">
        <v>1</v>
      </c>
      <c r="C26" s="2">
        <v>1927</v>
      </c>
      <c r="D26" s="2">
        <v>758</v>
      </c>
      <c r="E26" s="2">
        <v>0</v>
      </c>
      <c r="F26" s="2">
        <v>0</v>
      </c>
      <c r="G26" s="2">
        <v>0</v>
      </c>
      <c r="H26" s="2">
        <v>7</v>
      </c>
      <c r="I26" s="2">
        <v>6</v>
      </c>
      <c r="J26" s="2">
        <v>9</v>
      </c>
      <c r="K26" s="2">
        <v>0</v>
      </c>
      <c r="L26" s="2">
        <v>0</v>
      </c>
      <c r="M26" s="6">
        <f t="shared" si="0"/>
        <v>2708</v>
      </c>
      <c r="N26" s="23" t="s">
        <v>136</v>
      </c>
    </row>
    <row r="27" spans="1:14" x14ac:dyDescent="0.25">
      <c r="A27" s="64" t="s">
        <v>35</v>
      </c>
      <c r="B27" s="65">
        <v>55</v>
      </c>
      <c r="C27" s="65">
        <v>8230</v>
      </c>
      <c r="D27" s="65">
        <v>3943</v>
      </c>
      <c r="E27" s="65">
        <v>2</v>
      </c>
      <c r="F27" s="65">
        <v>0</v>
      </c>
      <c r="G27" s="65">
        <v>2</v>
      </c>
      <c r="H27" s="65">
        <v>102</v>
      </c>
      <c r="I27" s="65">
        <v>46</v>
      </c>
      <c r="J27" s="65">
        <v>0</v>
      </c>
      <c r="K27" s="65">
        <v>0</v>
      </c>
      <c r="L27" s="65">
        <v>0</v>
      </c>
      <c r="M27" s="86">
        <f t="shared" si="0"/>
        <v>12380</v>
      </c>
      <c r="N27" s="23" t="s">
        <v>137</v>
      </c>
    </row>
    <row r="28" spans="1:14" x14ac:dyDescent="0.25">
      <c r="A28" s="35" t="s">
        <v>36</v>
      </c>
      <c r="B28" s="2">
        <v>781</v>
      </c>
      <c r="C28" s="2">
        <v>14219</v>
      </c>
      <c r="D28" s="2">
        <v>1945</v>
      </c>
      <c r="E28" s="2">
        <v>2</v>
      </c>
      <c r="F28" s="2">
        <v>0</v>
      </c>
      <c r="G28" s="2">
        <v>5</v>
      </c>
      <c r="H28" s="2">
        <v>33</v>
      </c>
      <c r="I28" s="2">
        <v>5</v>
      </c>
      <c r="J28" s="2">
        <v>0</v>
      </c>
      <c r="K28" s="2">
        <v>0</v>
      </c>
      <c r="L28" s="2">
        <v>0</v>
      </c>
      <c r="M28" s="6">
        <f t="shared" si="0"/>
        <v>16990</v>
      </c>
      <c r="N28" s="23" t="s">
        <v>138</v>
      </c>
    </row>
    <row r="29" spans="1:14" x14ac:dyDescent="0.25">
      <c r="A29" s="64" t="s">
        <v>37</v>
      </c>
      <c r="B29" s="65">
        <v>2</v>
      </c>
      <c r="C29" s="65">
        <v>570</v>
      </c>
      <c r="D29" s="65">
        <v>171</v>
      </c>
      <c r="E29" s="65">
        <v>1</v>
      </c>
      <c r="F29" s="65">
        <v>0</v>
      </c>
      <c r="G29" s="65">
        <v>0</v>
      </c>
      <c r="H29" s="65">
        <v>49</v>
      </c>
      <c r="I29" s="65">
        <v>8</v>
      </c>
      <c r="J29" s="65">
        <v>2</v>
      </c>
      <c r="K29" s="65">
        <v>0</v>
      </c>
      <c r="L29" s="65">
        <v>0</v>
      </c>
      <c r="M29" s="86">
        <f t="shared" si="0"/>
        <v>803</v>
      </c>
      <c r="N29" s="23" t="s">
        <v>139</v>
      </c>
    </row>
    <row r="30" spans="1:14" x14ac:dyDescent="0.25">
      <c r="A30" s="35" t="s">
        <v>38</v>
      </c>
      <c r="B30" s="2">
        <v>30</v>
      </c>
      <c r="C30" s="2">
        <v>10384</v>
      </c>
      <c r="D30" s="2">
        <v>3351</v>
      </c>
      <c r="E30" s="2">
        <v>2</v>
      </c>
      <c r="F30" s="2">
        <v>0</v>
      </c>
      <c r="G30" s="2">
        <v>0</v>
      </c>
      <c r="H30" s="2">
        <v>10</v>
      </c>
      <c r="I30" s="2">
        <v>4</v>
      </c>
      <c r="J30" s="2">
        <v>1</v>
      </c>
      <c r="K30" s="2">
        <v>0</v>
      </c>
      <c r="L30" s="2">
        <v>1</v>
      </c>
      <c r="M30" s="6">
        <f t="shared" si="0"/>
        <v>13783</v>
      </c>
      <c r="N30" s="23" t="s">
        <v>140</v>
      </c>
    </row>
    <row r="31" spans="1:14" x14ac:dyDescent="0.25">
      <c r="A31" s="64" t="s">
        <v>39</v>
      </c>
      <c r="B31" s="65">
        <v>51</v>
      </c>
      <c r="C31" s="65">
        <v>12327</v>
      </c>
      <c r="D31" s="65">
        <v>1789</v>
      </c>
      <c r="E31" s="65">
        <v>3</v>
      </c>
      <c r="F31" s="65">
        <v>0</v>
      </c>
      <c r="G31" s="65">
        <v>0</v>
      </c>
      <c r="H31" s="65">
        <v>30</v>
      </c>
      <c r="I31" s="65">
        <v>7</v>
      </c>
      <c r="J31" s="65">
        <v>0</v>
      </c>
      <c r="K31" s="65">
        <v>0</v>
      </c>
      <c r="L31" s="65">
        <v>0</v>
      </c>
      <c r="M31" s="86">
        <f t="shared" si="0"/>
        <v>14207</v>
      </c>
      <c r="N31" s="23" t="s">
        <v>141</v>
      </c>
    </row>
    <row r="32" spans="1:14" x14ac:dyDescent="0.25">
      <c r="A32" s="35" t="s">
        <v>40</v>
      </c>
      <c r="B32" s="2">
        <v>24</v>
      </c>
      <c r="C32" s="2">
        <v>10709</v>
      </c>
      <c r="D32" s="2">
        <v>1659</v>
      </c>
      <c r="E32" s="2">
        <v>4</v>
      </c>
      <c r="F32" s="2">
        <v>0</v>
      </c>
      <c r="G32" s="2">
        <v>0</v>
      </c>
      <c r="H32" s="2">
        <v>14</v>
      </c>
      <c r="I32" s="2">
        <v>9</v>
      </c>
      <c r="J32" s="2">
        <v>0</v>
      </c>
      <c r="K32" s="2">
        <v>0</v>
      </c>
      <c r="L32" s="2">
        <v>0</v>
      </c>
      <c r="M32" s="6">
        <f t="shared" si="0"/>
        <v>12419</v>
      </c>
      <c r="N32" s="23" t="s">
        <v>142</v>
      </c>
    </row>
    <row r="33" spans="1:14" x14ac:dyDescent="0.25">
      <c r="A33" s="64" t="s">
        <v>41</v>
      </c>
      <c r="B33" s="65">
        <v>11</v>
      </c>
      <c r="C33" s="65">
        <v>1849</v>
      </c>
      <c r="D33" s="65">
        <v>917</v>
      </c>
      <c r="E33" s="65">
        <v>5</v>
      </c>
      <c r="F33" s="65">
        <v>0</v>
      </c>
      <c r="G33" s="65">
        <v>0</v>
      </c>
      <c r="H33" s="65">
        <v>80</v>
      </c>
      <c r="I33" s="65">
        <v>53</v>
      </c>
      <c r="J33" s="65">
        <v>1</v>
      </c>
      <c r="K33" s="65">
        <v>0</v>
      </c>
      <c r="L33" s="65">
        <v>0</v>
      </c>
      <c r="M33" s="86">
        <f t="shared" si="0"/>
        <v>2916</v>
      </c>
      <c r="N33" s="23" t="s">
        <v>143</v>
      </c>
    </row>
    <row r="34" spans="1:14" x14ac:dyDescent="0.25">
      <c r="A34" s="35" t="s">
        <v>42</v>
      </c>
      <c r="B34" s="2">
        <v>37</v>
      </c>
      <c r="C34" s="2">
        <v>26422</v>
      </c>
      <c r="D34" s="2">
        <v>4544</v>
      </c>
      <c r="E34" s="2">
        <v>20</v>
      </c>
      <c r="F34" s="2">
        <v>0</v>
      </c>
      <c r="G34" s="2">
        <v>0</v>
      </c>
      <c r="H34" s="2">
        <v>120</v>
      </c>
      <c r="I34" s="2">
        <v>15</v>
      </c>
      <c r="J34" s="2">
        <v>0</v>
      </c>
      <c r="K34" s="2">
        <v>0</v>
      </c>
      <c r="L34" s="2">
        <v>0</v>
      </c>
      <c r="M34" s="6">
        <f t="shared" si="0"/>
        <v>31158</v>
      </c>
      <c r="N34" s="23" t="s">
        <v>217</v>
      </c>
    </row>
    <row r="35" spans="1:14" x14ac:dyDescent="0.25">
      <c r="A35" s="64" t="s">
        <v>43</v>
      </c>
      <c r="B35" s="65">
        <v>23</v>
      </c>
      <c r="C35" s="65">
        <v>1310</v>
      </c>
      <c r="D35" s="65">
        <v>618</v>
      </c>
      <c r="E35" s="65">
        <v>0</v>
      </c>
      <c r="F35" s="65">
        <v>0</v>
      </c>
      <c r="G35" s="65">
        <v>1</v>
      </c>
      <c r="H35" s="65">
        <v>63</v>
      </c>
      <c r="I35" s="65">
        <v>17</v>
      </c>
      <c r="J35" s="65">
        <v>3</v>
      </c>
      <c r="K35" s="65">
        <v>0</v>
      </c>
      <c r="L35" s="65">
        <v>0</v>
      </c>
      <c r="M35" s="86">
        <f t="shared" si="0"/>
        <v>2035</v>
      </c>
      <c r="N35" s="23" t="s">
        <v>144</v>
      </c>
    </row>
    <row r="36" spans="1:14" x14ac:dyDescent="0.25">
      <c r="A36" s="35" t="s">
        <v>44</v>
      </c>
      <c r="B36" s="2">
        <v>117</v>
      </c>
      <c r="C36" s="2">
        <v>21774</v>
      </c>
      <c r="D36" s="2">
        <v>4209</v>
      </c>
      <c r="E36" s="2">
        <v>13</v>
      </c>
      <c r="F36" s="2">
        <v>1</v>
      </c>
      <c r="G36" s="2">
        <v>1</v>
      </c>
      <c r="H36" s="2">
        <v>34</v>
      </c>
      <c r="I36" s="2">
        <v>15</v>
      </c>
      <c r="J36" s="2">
        <v>1</v>
      </c>
      <c r="K36" s="2">
        <v>0</v>
      </c>
      <c r="L36" s="2">
        <v>0</v>
      </c>
      <c r="M36" s="6">
        <f t="shared" si="0"/>
        <v>26165</v>
      </c>
      <c r="N36" s="23" t="s">
        <v>145</v>
      </c>
    </row>
    <row r="37" spans="1:14" x14ac:dyDescent="0.25">
      <c r="A37" s="64" t="s">
        <v>45</v>
      </c>
      <c r="B37" s="65">
        <v>49</v>
      </c>
      <c r="C37" s="65">
        <v>4234</v>
      </c>
      <c r="D37" s="65">
        <v>669</v>
      </c>
      <c r="E37" s="65">
        <v>2</v>
      </c>
      <c r="F37" s="65">
        <v>0</v>
      </c>
      <c r="G37" s="65">
        <v>0</v>
      </c>
      <c r="H37" s="65">
        <v>33</v>
      </c>
      <c r="I37" s="65">
        <v>16</v>
      </c>
      <c r="J37" s="65">
        <v>0</v>
      </c>
      <c r="K37" s="65">
        <v>0</v>
      </c>
      <c r="L37" s="65">
        <v>0</v>
      </c>
      <c r="M37" s="86">
        <f t="shared" si="0"/>
        <v>5003</v>
      </c>
      <c r="N37" s="23" t="s">
        <v>146</v>
      </c>
    </row>
    <row r="38" spans="1:14" x14ac:dyDescent="0.25">
      <c r="A38" s="35" t="s">
        <v>46</v>
      </c>
      <c r="B38" s="2">
        <v>2</v>
      </c>
      <c r="C38" s="2">
        <v>2053</v>
      </c>
      <c r="D38" s="2">
        <v>1068</v>
      </c>
      <c r="E38" s="2">
        <v>0</v>
      </c>
      <c r="F38" s="2">
        <v>0</v>
      </c>
      <c r="G38" s="2">
        <v>0</v>
      </c>
      <c r="H38" s="2">
        <v>11</v>
      </c>
      <c r="I38" s="2">
        <v>6</v>
      </c>
      <c r="J38" s="2">
        <v>0</v>
      </c>
      <c r="K38" s="2">
        <v>0</v>
      </c>
      <c r="L38" s="2">
        <v>0</v>
      </c>
      <c r="M38" s="6">
        <f t="shared" si="0"/>
        <v>3140</v>
      </c>
      <c r="N38" s="23" t="s">
        <v>147</v>
      </c>
    </row>
    <row r="39" spans="1:14" ht="11.25" customHeight="1" x14ac:dyDescent="0.25">
      <c r="A39" s="15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4" ht="23.25" customHeight="1" x14ac:dyDescent="0.25">
      <c r="A40" s="56" t="s">
        <v>63</v>
      </c>
      <c r="B40" s="57">
        <f t="shared" ref="B40:M40" si="1">SUM(B7:B38)</f>
        <v>4344</v>
      </c>
      <c r="C40" s="57">
        <f t="shared" si="1"/>
        <v>463323</v>
      </c>
      <c r="D40" s="57">
        <f t="shared" si="1"/>
        <v>96302</v>
      </c>
      <c r="E40" s="57">
        <f t="shared" si="1"/>
        <v>140</v>
      </c>
      <c r="F40" s="57">
        <f t="shared" si="1"/>
        <v>11</v>
      </c>
      <c r="G40" s="57">
        <f t="shared" si="1"/>
        <v>32</v>
      </c>
      <c r="H40" s="57">
        <f t="shared" si="1"/>
        <v>2258</v>
      </c>
      <c r="I40" s="57">
        <f t="shared" si="1"/>
        <v>488</v>
      </c>
      <c r="J40" s="57">
        <f t="shared" si="1"/>
        <v>47</v>
      </c>
      <c r="K40" s="57">
        <f t="shared" si="1"/>
        <v>2</v>
      </c>
      <c r="L40" s="57">
        <f t="shared" si="1"/>
        <v>3</v>
      </c>
      <c r="M40" s="57">
        <f t="shared" si="1"/>
        <v>566950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N41"/>
  <sheetViews>
    <sheetView zoomScaleNormal="100" workbookViewId="0">
      <selection activeCell="A52" sqref="A52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9" t="s">
        <v>207</v>
      </c>
    </row>
    <row r="3" spans="1:14" ht="17.25" x14ac:dyDescent="0.3">
      <c r="A3" s="9" t="s">
        <v>185</v>
      </c>
    </row>
    <row r="5" spans="1:14" ht="17.25" customHeight="1" x14ac:dyDescent="0.25">
      <c r="A5" s="96" t="s">
        <v>165</v>
      </c>
      <c r="B5" s="102" t="s">
        <v>157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95" t="s">
        <v>63</v>
      </c>
    </row>
    <row r="6" spans="1:14" ht="18.75" customHeight="1" x14ac:dyDescent="0.25">
      <c r="A6" s="96"/>
      <c r="B6" s="57" t="s">
        <v>4</v>
      </c>
      <c r="C6" s="57" t="s">
        <v>3</v>
      </c>
      <c r="D6" s="57" t="s">
        <v>2</v>
      </c>
      <c r="E6" s="57" t="s">
        <v>5</v>
      </c>
      <c r="F6" s="57" t="s">
        <v>6</v>
      </c>
      <c r="G6" s="57" t="s">
        <v>7</v>
      </c>
      <c r="H6" s="57" t="s">
        <v>8</v>
      </c>
      <c r="I6" s="57" t="s">
        <v>9</v>
      </c>
      <c r="J6" s="57" t="s">
        <v>10</v>
      </c>
      <c r="K6" s="57" t="s">
        <v>11</v>
      </c>
      <c r="L6" s="57" t="s">
        <v>12</v>
      </c>
      <c r="M6" s="95"/>
    </row>
    <row r="7" spans="1:14" ht="10.5" customHeight="1" x14ac:dyDescent="0.25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4" x14ac:dyDescent="0.25">
      <c r="A8" s="64" t="s">
        <v>17</v>
      </c>
      <c r="B8" s="65">
        <v>20</v>
      </c>
      <c r="C8" s="65">
        <v>985</v>
      </c>
      <c r="D8" s="65">
        <v>214</v>
      </c>
      <c r="E8" s="65">
        <v>14</v>
      </c>
      <c r="F8" s="65">
        <v>0</v>
      </c>
      <c r="G8" s="65">
        <v>0</v>
      </c>
      <c r="H8" s="65">
        <v>131</v>
      </c>
      <c r="I8" s="65">
        <v>18</v>
      </c>
      <c r="J8" s="65">
        <v>0</v>
      </c>
      <c r="K8" s="65">
        <v>0</v>
      </c>
      <c r="L8" s="65">
        <v>0</v>
      </c>
      <c r="M8" s="85">
        <f t="shared" ref="M8:M39" si="0">SUM(B8:L8)</f>
        <v>1382</v>
      </c>
      <c r="N8" s="23" t="s">
        <v>119</v>
      </c>
    </row>
    <row r="9" spans="1:14" x14ac:dyDescent="0.25">
      <c r="A9" s="35" t="s">
        <v>18</v>
      </c>
      <c r="B9" s="2">
        <v>6</v>
      </c>
      <c r="C9" s="2">
        <v>679</v>
      </c>
      <c r="D9" s="2">
        <v>144</v>
      </c>
      <c r="E9" s="2">
        <v>10</v>
      </c>
      <c r="F9" s="2">
        <v>1</v>
      </c>
      <c r="G9" s="2">
        <v>0</v>
      </c>
      <c r="H9" s="2">
        <v>18</v>
      </c>
      <c r="I9" s="2">
        <v>0</v>
      </c>
      <c r="J9" s="2">
        <v>0</v>
      </c>
      <c r="K9" s="2">
        <v>0</v>
      </c>
      <c r="L9" s="2">
        <v>0</v>
      </c>
      <c r="M9" s="6">
        <f t="shared" si="0"/>
        <v>858</v>
      </c>
      <c r="N9" s="23" t="s">
        <v>120</v>
      </c>
    </row>
    <row r="10" spans="1:14" x14ac:dyDescent="0.25">
      <c r="A10" s="64" t="s">
        <v>19</v>
      </c>
      <c r="B10" s="65">
        <v>8</v>
      </c>
      <c r="C10" s="65">
        <v>199</v>
      </c>
      <c r="D10" s="65">
        <v>114</v>
      </c>
      <c r="E10" s="65">
        <v>4</v>
      </c>
      <c r="F10" s="65">
        <v>0</v>
      </c>
      <c r="G10" s="65">
        <v>0</v>
      </c>
      <c r="H10" s="65">
        <v>11</v>
      </c>
      <c r="I10" s="65">
        <v>0</v>
      </c>
      <c r="J10" s="65">
        <v>0</v>
      </c>
      <c r="K10" s="65">
        <v>0</v>
      </c>
      <c r="L10" s="65">
        <v>0</v>
      </c>
      <c r="M10" s="85">
        <f t="shared" si="0"/>
        <v>336</v>
      </c>
      <c r="N10" s="23" t="s">
        <v>121</v>
      </c>
    </row>
    <row r="11" spans="1:14" x14ac:dyDescent="0.25">
      <c r="A11" s="35" t="s">
        <v>20</v>
      </c>
      <c r="B11" s="2">
        <v>0</v>
      </c>
      <c r="C11" s="2">
        <v>200</v>
      </c>
      <c r="D11" s="2">
        <v>126</v>
      </c>
      <c r="E11" s="2">
        <v>12</v>
      </c>
      <c r="F11" s="2">
        <v>1</v>
      </c>
      <c r="G11" s="2">
        <v>0</v>
      </c>
      <c r="H11" s="2">
        <v>4</v>
      </c>
      <c r="I11" s="2">
        <v>5</v>
      </c>
      <c r="J11" s="2">
        <v>1</v>
      </c>
      <c r="K11" s="2">
        <v>0</v>
      </c>
      <c r="L11" s="2">
        <v>0</v>
      </c>
      <c r="M11" s="6">
        <f t="shared" si="0"/>
        <v>349</v>
      </c>
      <c r="N11" s="23" t="s">
        <v>216</v>
      </c>
    </row>
    <row r="12" spans="1:14" x14ac:dyDescent="0.25">
      <c r="A12" s="64" t="s">
        <v>23</v>
      </c>
      <c r="B12" s="65">
        <v>3</v>
      </c>
      <c r="C12" s="65">
        <v>350</v>
      </c>
      <c r="D12" s="65">
        <v>141</v>
      </c>
      <c r="E12" s="65">
        <v>0</v>
      </c>
      <c r="F12" s="65">
        <v>0</v>
      </c>
      <c r="G12" s="65">
        <v>0</v>
      </c>
      <c r="H12" s="65">
        <v>7</v>
      </c>
      <c r="I12" s="65">
        <v>0</v>
      </c>
      <c r="J12" s="65">
        <v>0</v>
      </c>
      <c r="K12" s="65">
        <v>0</v>
      </c>
      <c r="L12" s="65">
        <v>0</v>
      </c>
      <c r="M12" s="85">
        <f t="shared" si="0"/>
        <v>501</v>
      </c>
      <c r="N12" s="23" t="s">
        <v>122</v>
      </c>
    </row>
    <row r="13" spans="1:14" x14ac:dyDescent="0.25">
      <c r="A13" s="35" t="s">
        <v>24</v>
      </c>
      <c r="B13" s="2">
        <v>18</v>
      </c>
      <c r="C13" s="2">
        <v>2583</v>
      </c>
      <c r="D13" s="2">
        <v>794</v>
      </c>
      <c r="E13" s="2">
        <v>15</v>
      </c>
      <c r="F13" s="2">
        <v>2</v>
      </c>
      <c r="G13" s="2">
        <v>0</v>
      </c>
      <c r="H13" s="2">
        <v>4</v>
      </c>
      <c r="I13" s="2">
        <v>3</v>
      </c>
      <c r="J13" s="2">
        <v>1</v>
      </c>
      <c r="K13" s="2">
        <v>0</v>
      </c>
      <c r="L13" s="2">
        <v>0</v>
      </c>
      <c r="M13" s="6">
        <f t="shared" si="0"/>
        <v>3420</v>
      </c>
      <c r="N13" s="23" t="s">
        <v>123</v>
      </c>
    </row>
    <row r="14" spans="1:14" x14ac:dyDescent="0.25">
      <c r="A14" s="64" t="s">
        <v>213</v>
      </c>
      <c r="B14" s="65">
        <v>278</v>
      </c>
      <c r="C14" s="65">
        <v>9229</v>
      </c>
      <c r="D14" s="65">
        <v>2723</v>
      </c>
      <c r="E14" s="65">
        <v>149</v>
      </c>
      <c r="F14" s="65">
        <v>8</v>
      </c>
      <c r="G14" s="65">
        <v>38</v>
      </c>
      <c r="H14" s="65">
        <v>254</v>
      </c>
      <c r="I14" s="65">
        <v>18</v>
      </c>
      <c r="J14" s="65">
        <v>35</v>
      </c>
      <c r="K14" s="65">
        <v>6</v>
      </c>
      <c r="L14" s="65">
        <v>20</v>
      </c>
      <c r="M14" s="85">
        <f t="shared" si="0"/>
        <v>12758</v>
      </c>
      <c r="N14" s="23" t="s">
        <v>214</v>
      </c>
    </row>
    <row r="15" spans="1:14" x14ac:dyDescent="0.25">
      <c r="A15" s="35" t="s">
        <v>21</v>
      </c>
      <c r="B15" s="2">
        <v>4</v>
      </c>
      <c r="C15" s="2">
        <v>3023</v>
      </c>
      <c r="D15" s="2">
        <v>896</v>
      </c>
      <c r="E15" s="2">
        <v>16</v>
      </c>
      <c r="F15" s="2">
        <v>3</v>
      </c>
      <c r="G15" s="2">
        <v>12</v>
      </c>
      <c r="H15" s="2">
        <v>22</v>
      </c>
      <c r="I15" s="2">
        <v>7</v>
      </c>
      <c r="J15" s="2">
        <v>0</v>
      </c>
      <c r="K15" s="2">
        <v>0</v>
      </c>
      <c r="L15" s="2">
        <v>0</v>
      </c>
      <c r="M15" s="6">
        <f t="shared" si="0"/>
        <v>3983</v>
      </c>
      <c r="N15" s="23" t="s">
        <v>124</v>
      </c>
    </row>
    <row r="16" spans="1:14" x14ac:dyDescent="0.25">
      <c r="A16" s="64" t="s">
        <v>22</v>
      </c>
      <c r="B16" s="65">
        <v>2</v>
      </c>
      <c r="C16" s="65">
        <v>1157</v>
      </c>
      <c r="D16" s="65">
        <v>157</v>
      </c>
      <c r="E16" s="65">
        <v>22</v>
      </c>
      <c r="F16" s="65">
        <v>1</v>
      </c>
      <c r="G16" s="65">
        <v>0</v>
      </c>
      <c r="H16" s="65">
        <v>7</v>
      </c>
      <c r="I16" s="65">
        <v>1</v>
      </c>
      <c r="J16" s="65">
        <v>0</v>
      </c>
      <c r="K16" s="65">
        <v>0</v>
      </c>
      <c r="L16" s="65">
        <v>0</v>
      </c>
      <c r="M16" s="85">
        <f t="shared" si="0"/>
        <v>1347</v>
      </c>
      <c r="N16" s="23" t="s">
        <v>125</v>
      </c>
    </row>
    <row r="17" spans="1:14" x14ac:dyDescent="0.25">
      <c r="A17" s="35" t="s">
        <v>25</v>
      </c>
      <c r="B17" s="2">
        <v>1</v>
      </c>
      <c r="C17" s="2">
        <v>1060</v>
      </c>
      <c r="D17" s="2">
        <v>386</v>
      </c>
      <c r="E17" s="2">
        <v>100</v>
      </c>
      <c r="F17" s="2">
        <v>24</v>
      </c>
      <c r="G17" s="2">
        <v>22</v>
      </c>
      <c r="H17" s="2">
        <v>3</v>
      </c>
      <c r="I17" s="2">
        <v>6</v>
      </c>
      <c r="J17" s="2">
        <v>7</v>
      </c>
      <c r="K17" s="2">
        <v>6</v>
      </c>
      <c r="L17" s="2">
        <v>11</v>
      </c>
      <c r="M17" s="6">
        <f t="shared" si="0"/>
        <v>1626</v>
      </c>
      <c r="N17" s="23" t="s">
        <v>126</v>
      </c>
    </row>
    <row r="18" spans="1:14" x14ac:dyDescent="0.25">
      <c r="A18" s="64" t="s">
        <v>48</v>
      </c>
      <c r="B18" s="65">
        <v>23</v>
      </c>
      <c r="C18" s="65">
        <v>2009</v>
      </c>
      <c r="D18" s="65">
        <v>723</v>
      </c>
      <c r="E18" s="65">
        <v>8</v>
      </c>
      <c r="F18" s="65">
        <v>0</v>
      </c>
      <c r="G18" s="65">
        <v>3</v>
      </c>
      <c r="H18" s="65">
        <v>24</v>
      </c>
      <c r="I18" s="65">
        <v>9</v>
      </c>
      <c r="J18" s="65">
        <v>1</v>
      </c>
      <c r="K18" s="65">
        <v>0</v>
      </c>
      <c r="L18" s="65">
        <v>0</v>
      </c>
      <c r="M18" s="85">
        <f t="shared" si="0"/>
        <v>2800</v>
      </c>
      <c r="N18" s="23" t="s">
        <v>127</v>
      </c>
    </row>
    <row r="19" spans="1:14" x14ac:dyDescent="0.25">
      <c r="A19" s="35" t="s">
        <v>26</v>
      </c>
      <c r="B19" s="2">
        <v>10</v>
      </c>
      <c r="C19" s="2">
        <v>3970</v>
      </c>
      <c r="D19" s="2">
        <v>1416</v>
      </c>
      <c r="E19" s="2">
        <v>19</v>
      </c>
      <c r="F19" s="2">
        <v>1</v>
      </c>
      <c r="G19" s="2">
        <v>2</v>
      </c>
      <c r="H19" s="2">
        <v>1</v>
      </c>
      <c r="I19" s="2">
        <v>5</v>
      </c>
      <c r="J19" s="2">
        <v>0</v>
      </c>
      <c r="K19" s="2">
        <v>0</v>
      </c>
      <c r="L19" s="2">
        <v>0</v>
      </c>
      <c r="M19" s="6">
        <f t="shared" si="0"/>
        <v>5424</v>
      </c>
      <c r="N19" s="23" t="s">
        <v>128</v>
      </c>
    </row>
    <row r="20" spans="1:14" x14ac:dyDescent="0.25">
      <c r="A20" s="64" t="s">
        <v>27</v>
      </c>
      <c r="B20" s="65">
        <v>1</v>
      </c>
      <c r="C20" s="65">
        <v>255</v>
      </c>
      <c r="D20" s="65">
        <v>86</v>
      </c>
      <c r="E20" s="65">
        <v>1</v>
      </c>
      <c r="F20" s="65">
        <v>0</v>
      </c>
      <c r="G20" s="65">
        <v>1</v>
      </c>
      <c r="H20" s="65">
        <v>2</v>
      </c>
      <c r="I20" s="65">
        <v>1</v>
      </c>
      <c r="J20" s="65">
        <v>0</v>
      </c>
      <c r="K20" s="65">
        <v>0</v>
      </c>
      <c r="L20" s="65">
        <v>0</v>
      </c>
      <c r="M20" s="85">
        <f t="shared" si="0"/>
        <v>347</v>
      </c>
      <c r="N20" s="23" t="s">
        <v>129</v>
      </c>
    </row>
    <row r="21" spans="1:14" x14ac:dyDescent="0.25">
      <c r="A21" s="35" t="s">
        <v>28</v>
      </c>
      <c r="B21" s="2">
        <v>9</v>
      </c>
      <c r="C21" s="2">
        <v>2219</v>
      </c>
      <c r="D21" s="2">
        <v>737</v>
      </c>
      <c r="E21" s="2">
        <v>24</v>
      </c>
      <c r="F21" s="2">
        <v>2</v>
      </c>
      <c r="G21" s="2">
        <v>10</v>
      </c>
      <c r="H21" s="2">
        <v>7</v>
      </c>
      <c r="I21" s="2">
        <v>6</v>
      </c>
      <c r="J21" s="2">
        <v>14</v>
      </c>
      <c r="K21" s="2">
        <v>0</v>
      </c>
      <c r="L21" s="2">
        <v>6</v>
      </c>
      <c r="M21" s="6">
        <f t="shared" si="0"/>
        <v>3034</v>
      </c>
      <c r="N21" s="23" t="s">
        <v>130</v>
      </c>
    </row>
    <row r="22" spans="1:14" x14ac:dyDescent="0.25">
      <c r="A22" s="64" t="s">
        <v>29</v>
      </c>
      <c r="B22" s="65">
        <v>9</v>
      </c>
      <c r="C22" s="65">
        <v>2950</v>
      </c>
      <c r="D22" s="65">
        <v>1312</v>
      </c>
      <c r="E22" s="65">
        <v>33</v>
      </c>
      <c r="F22" s="65">
        <v>5</v>
      </c>
      <c r="G22" s="65">
        <v>0</v>
      </c>
      <c r="H22" s="65">
        <v>9</v>
      </c>
      <c r="I22" s="65">
        <v>0</v>
      </c>
      <c r="J22" s="65">
        <v>2</v>
      </c>
      <c r="K22" s="65">
        <v>0</v>
      </c>
      <c r="L22" s="65">
        <v>0</v>
      </c>
      <c r="M22" s="85">
        <f t="shared" si="0"/>
        <v>4320</v>
      </c>
      <c r="N22" s="23" t="s">
        <v>131</v>
      </c>
    </row>
    <row r="23" spans="1:14" x14ac:dyDescent="0.25">
      <c r="A23" s="35" t="s">
        <v>30</v>
      </c>
      <c r="B23" s="2">
        <v>3</v>
      </c>
      <c r="C23" s="2">
        <v>652</v>
      </c>
      <c r="D23" s="2">
        <v>212</v>
      </c>
      <c r="E23" s="2">
        <v>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6">
        <f t="shared" si="0"/>
        <v>869</v>
      </c>
      <c r="N23" s="23" t="s">
        <v>132</v>
      </c>
    </row>
    <row r="24" spans="1:14" x14ac:dyDescent="0.25">
      <c r="A24" s="64" t="s">
        <v>31</v>
      </c>
      <c r="B24" s="65">
        <v>13</v>
      </c>
      <c r="C24" s="65">
        <v>64</v>
      </c>
      <c r="D24" s="65">
        <v>22</v>
      </c>
      <c r="E24" s="65">
        <v>1</v>
      </c>
      <c r="F24" s="65">
        <v>0</v>
      </c>
      <c r="G24" s="65">
        <v>0</v>
      </c>
      <c r="H24" s="65">
        <v>0</v>
      </c>
      <c r="I24" s="65">
        <v>1</v>
      </c>
      <c r="J24" s="65">
        <v>0</v>
      </c>
      <c r="K24" s="65">
        <v>0</v>
      </c>
      <c r="L24" s="65">
        <v>0</v>
      </c>
      <c r="M24" s="85">
        <f t="shared" si="0"/>
        <v>101</v>
      </c>
      <c r="N24" s="23" t="s">
        <v>133</v>
      </c>
    </row>
    <row r="25" spans="1:14" x14ac:dyDescent="0.25">
      <c r="A25" s="35" t="s">
        <v>32</v>
      </c>
      <c r="B25" s="2">
        <v>0</v>
      </c>
      <c r="C25" s="2">
        <v>74</v>
      </c>
      <c r="D25" s="2">
        <v>11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6">
        <f t="shared" si="0"/>
        <v>86</v>
      </c>
      <c r="N25" s="23" t="s">
        <v>134</v>
      </c>
    </row>
    <row r="26" spans="1:14" x14ac:dyDescent="0.25">
      <c r="A26" s="64" t="s">
        <v>33</v>
      </c>
      <c r="B26" s="65">
        <v>37</v>
      </c>
      <c r="C26" s="65">
        <v>15812</v>
      </c>
      <c r="D26" s="65">
        <v>4018</v>
      </c>
      <c r="E26" s="65">
        <v>87</v>
      </c>
      <c r="F26" s="65">
        <v>10</v>
      </c>
      <c r="G26" s="65">
        <v>19</v>
      </c>
      <c r="H26" s="65">
        <v>69</v>
      </c>
      <c r="I26" s="65">
        <v>56</v>
      </c>
      <c r="J26" s="65">
        <v>2</v>
      </c>
      <c r="K26" s="65">
        <v>0</v>
      </c>
      <c r="L26" s="65">
        <v>0</v>
      </c>
      <c r="M26" s="85">
        <f t="shared" si="0"/>
        <v>20110</v>
      </c>
      <c r="N26" s="23" t="s">
        <v>135</v>
      </c>
    </row>
    <row r="27" spans="1:14" x14ac:dyDescent="0.25">
      <c r="A27" s="35" t="s">
        <v>34</v>
      </c>
      <c r="B27" s="2">
        <v>2</v>
      </c>
      <c r="C27" s="2">
        <v>350</v>
      </c>
      <c r="D27" s="2">
        <v>150</v>
      </c>
      <c r="E27" s="2">
        <v>3</v>
      </c>
      <c r="F27" s="2">
        <v>0</v>
      </c>
      <c r="G27" s="2">
        <v>0</v>
      </c>
      <c r="H27" s="2">
        <v>4</v>
      </c>
      <c r="I27" s="2">
        <v>1</v>
      </c>
      <c r="J27" s="2">
        <v>1</v>
      </c>
      <c r="K27" s="2">
        <v>0</v>
      </c>
      <c r="L27" s="2">
        <v>0</v>
      </c>
      <c r="M27" s="6">
        <f t="shared" si="0"/>
        <v>511</v>
      </c>
      <c r="N27" s="23" t="s">
        <v>136</v>
      </c>
    </row>
    <row r="28" spans="1:14" x14ac:dyDescent="0.25">
      <c r="A28" s="64" t="s">
        <v>35</v>
      </c>
      <c r="B28" s="65">
        <v>74</v>
      </c>
      <c r="C28" s="65">
        <v>889</v>
      </c>
      <c r="D28" s="65">
        <v>320</v>
      </c>
      <c r="E28" s="65">
        <v>6</v>
      </c>
      <c r="F28" s="65">
        <v>0</v>
      </c>
      <c r="G28" s="65">
        <v>0</v>
      </c>
      <c r="H28" s="65">
        <v>33</v>
      </c>
      <c r="I28" s="65">
        <v>12</v>
      </c>
      <c r="J28" s="65">
        <v>0</v>
      </c>
      <c r="K28" s="65">
        <v>0</v>
      </c>
      <c r="L28" s="65">
        <v>0</v>
      </c>
      <c r="M28" s="85">
        <f t="shared" si="0"/>
        <v>1334</v>
      </c>
      <c r="N28" s="23" t="s">
        <v>137</v>
      </c>
    </row>
    <row r="29" spans="1:14" x14ac:dyDescent="0.25">
      <c r="A29" s="35" t="s">
        <v>36</v>
      </c>
      <c r="B29" s="2">
        <v>6</v>
      </c>
      <c r="C29" s="2">
        <v>987</v>
      </c>
      <c r="D29" s="2">
        <v>366</v>
      </c>
      <c r="E29" s="2">
        <v>8</v>
      </c>
      <c r="F29" s="2">
        <v>1</v>
      </c>
      <c r="G29" s="2">
        <v>3</v>
      </c>
      <c r="H29" s="2">
        <v>1</v>
      </c>
      <c r="I29" s="2">
        <v>2</v>
      </c>
      <c r="J29" s="2">
        <v>0</v>
      </c>
      <c r="K29" s="2">
        <v>0</v>
      </c>
      <c r="L29" s="2">
        <v>0</v>
      </c>
      <c r="M29" s="6">
        <f t="shared" si="0"/>
        <v>1374</v>
      </c>
      <c r="N29" s="23" t="s">
        <v>138</v>
      </c>
    </row>
    <row r="30" spans="1:14" x14ac:dyDescent="0.25">
      <c r="A30" s="64" t="s">
        <v>37</v>
      </c>
      <c r="B30" s="65">
        <v>0</v>
      </c>
      <c r="C30" s="65">
        <v>76</v>
      </c>
      <c r="D30" s="65">
        <v>32</v>
      </c>
      <c r="E30" s="65">
        <v>2</v>
      </c>
      <c r="F30" s="65">
        <v>0</v>
      </c>
      <c r="G30" s="65">
        <v>0</v>
      </c>
      <c r="H30" s="65">
        <v>1</v>
      </c>
      <c r="I30" s="65">
        <v>3</v>
      </c>
      <c r="J30" s="65">
        <v>1</v>
      </c>
      <c r="K30" s="65">
        <v>0</v>
      </c>
      <c r="L30" s="65">
        <v>0</v>
      </c>
      <c r="M30" s="85">
        <f t="shared" si="0"/>
        <v>115</v>
      </c>
      <c r="N30" s="23" t="s">
        <v>139</v>
      </c>
    </row>
    <row r="31" spans="1:14" x14ac:dyDescent="0.25">
      <c r="A31" s="35" t="s">
        <v>38</v>
      </c>
      <c r="B31" s="2">
        <v>8</v>
      </c>
      <c r="C31" s="2">
        <v>1599</v>
      </c>
      <c r="D31" s="2">
        <v>605</v>
      </c>
      <c r="E31" s="2">
        <v>6</v>
      </c>
      <c r="F31" s="2">
        <v>2</v>
      </c>
      <c r="G31" s="2">
        <v>0</v>
      </c>
      <c r="H31" s="2">
        <v>0</v>
      </c>
      <c r="I31" s="2">
        <v>2</v>
      </c>
      <c r="J31" s="2">
        <v>1</v>
      </c>
      <c r="K31" s="2">
        <v>0</v>
      </c>
      <c r="L31" s="2">
        <v>0</v>
      </c>
      <c r="M31" s="6">
        <f t="shared" si="0"/>
        <v>2223</v>
      </c>
      <c r="N31" s="23" t="s">
        <v>140</v>
      </c>
    </row>
    <row r="32" spans="1:14" x14ac:dyDescent="0.25">
      <c r="A32" s="64" t="s">
        <v>39</v>
      </c>
      <c r="B32" s="65">
        <v>1</v>
      </c>
      <c r="C32" s="65">
        <v>1031</v>
      </c>
      <c r="D32" s="65">
        <v>173</v>
      </c>
      <c r="E32" s="65">
        <v>4</v>
      </c>
      <c r="F32" s="65">
        <v>0</v>
      </c>
      <c r="G32" s="65">
        <v>0</v>
      </c>
      <c r="H32" s="65">
        <v>10</v>
      </c>
      <c r="I32" s="65">
        <v>0</v>
      </c>
      <c r="J32" s="65">
        <v>0</v>
      </c>
      <c r="K32" s="65">
        <v>0</v>
      </c>
      <c r="L32" s="65">
        <v>0</v>
      </c>
      <c r="M32" s="85">
        <f t="shared" si="0"/>
        <v>1219</v>
      </c>
      <c r="N32" s="23" t="s">
        <v>141</v>
      </c>
    </row>
    <row r="33" spans="1:14" x14ac:dyDescent="0.25">
      <c r="A33" s="35" t="s">
        <v>40</v>
      </c>
      <c r="B33" s="2">
        <v>9</v>
      </c>
      <c r="C33" s="2">
        <v>1247</v>
      </c>
      <c r="D33" s="2">
        <v>546</v>
      </c>
      <c r="E33" s="2">
        <v>10</v>
      </c>
      <c r="F33" s="2">
        <v>0</v>
      </c>
      <c r="G33" s="2">
        <v>0</v>
      </c>
      <c r="H33" s="2">
        <v>10</v>
      </c>
      <c r="I33" s="2">
        <v>8</v>
      </c>
      <c r="J33" s="2">
        <v>1</v>
      </c>
      <c r="K33" s="2">
        <v>0</v>
      </c>
      <c r="L33" s="2">
        <v>0</v>
      </c>
      <c r="M33" s="6">
        <f t="shared" si="0"/>
        <v>1831</v>
      </c>
      <c r="N33" s="23" t="s">
        <v>142</v>
      </c>
    </row>
    <row r="34" spans="1:14" x14ac:dyDescent="0.25">
      <c r="A34" s="64" t="s">
        <v>41</v>
      </c>
      <c r="B34" s="65">
        <v>20</v>
      </c>
      <c r="C34" s="65">
        <v>846</v>
      </c>
      <c r="D34" s="65">
        <v>911</v>
      </c>
      <c r="E34" s="65">
        <v>17</v>
      </c>
      <c r="F34" s="65">
        <v>1</v>
      </c>
      <c r="G34" s="65">
        <v>1</v>
      </c>
      <c r="H34" s="65">
        <v>37</v>
      </c>
      <c r="I34" s="65">
        <v>26</v>
      </c>
      <c r="J34" s="65">
        <v>2</v>
      </c>
      <c r="K34" s="65">
        <v>0</v>
      </c>
      <c r="L34" s="65">
        <v>0</v>
      </c>
      <c r="M34" s="85">
        <f t="shared" si="0"/>
        <v>1861</v>
      </c>
      <c r="N34" s="23" t="s">
        <v>143</v>
      </c>
    </row>
    <row r="35" spans="1:14" x14ac:dyDescent="0.25">
      <c r="A35" s="35" t="s">
        <v>42</v>
      </c>
      <c r="B35" s="2">
        <v>12</v>
      </c>
      <c r="C35" s="2">
        <v>7959</v>
      </c>
      <c r="D35" s="2">
        <v>3460</v>
      </c>
      <c r="E35" s="2">
        <v>95</v>
      </c>
      <c r="F35" s="2">
        <v>27</v>
      </c>
      <c r="G35" s="2">
        <v>11</v>
      </c>
      <c r="H35" s="2">
        <v>37</v>
      </c>
      <c r="I35" s="2">
        <v>38</v>
      </c>
      <c r="J35" s="2">
        <v>23</v>
      </c>
      <c r="K35" s="2">
        <v>4</v>
      </c>
      <c r="L35" s="2">
        <v>20</v>
      </c>
      <c r="M35" s="6">
        <f t="shared" si="0"/>
        <v>11686</v>
      </c>
      <c r="N35" s="23" t="s">
        <v>217</v>
      </c>
    </row>
    <row r="36" spans="1:14" x14ac:dyDescent="0.25">
      <c r="A36" s="64" t="s">
        <v>43</v>
      </c>
      <c r="B36" s="65">
        <v>0</v>
      </c>
      <c r="C36" s="65">
        <v>55</v>
      </c>
      <c r="D36" s="65">
        <v>37</v>
      </c>
      <c r="E36" s="65">
        <v>0</v>
      </c>
      <c r="F36" s="65">
        <v>0</v>
      </c>
      <c r="G36" s="65">
        <v>0</v>
      </c>
      <c r="H36" s="65">
        <v>2</v>
      </c>
      <c r="I36" s="65">
        <v>0</v>
      </c>
      <c r="J36" s="65">
        <v>0</v>
      </c>
      <c r="K36" s="65">
        <v>0</v>
      </c>
      <c r="L36" s="65">
        <v>0</v>
      </c>
      <c r="M36" s="85">
        <f t="shared" si="0"/>
        <v>94</v>
      </c>
      <c r="N36" s="23" t="s">
        <v>144</v>
      </c>
    </row>
    <row r="37" spans="1:14" x14ac:dyDescent="0.25">
      <c r="A37" s="35" t="s">
        <v>44</v>
      </c>
      <c r="B37" s="2">
        <v>31</v>
      </c>
      <c r="C37" s="2">
        <v>4365</v>
      </c>
      <c r="D37" s="2">
        <v>1798</v>
      </c>
      <c r="E37" s="2">
        <v>43</v>
      </c>
      <c r="F37" s="2">
        <v>2</v>
      </c>
      <c r="G37" s="2">
        <v>3</v>
      </c>
      <c r="H37" s="2">
        <v>26</v>
      </c>
      <c r="I37" s="2">
        <v>6</v>
      </c>
      <c r="J37" s="2">
        <v>0</v>
      </c>
      <c r="K37" s="2">
        <v>0</v>
      </c>
      <c r="L37" s="2">
        <v>0</v>
      </c>
      <c r="M37" s="6">
        <f t="shared" si="0"/>
        <v>6274</v>
      </c>
      <c r="N37" s="23" t="s">
        <v>145</v>
      </c>
    </row>
    <row r="38" spans="1:14" x14ac:dyDescent="0.25">
      <c r="A38" s="64" t="s">
        <v>45</v>
      </c>
      <c r="B38" s="65">
        <v>0</v>
      </c>
      <c r="C38" s="65">
        <v>775</v>
      </c>
      <c r="D38" s="65">
        <v>135</v>
      </c>
      <c r="E38" s="65">
        <v>4</v>
      </c>
      <c r="F38" s="65">
        <v>0</v>
      </c>
      <c r="G38" s="65">
        <v>0</v>
      </c>
      <c r="H38" s="65">
        <v>17</v>
      </c>
      <c r="I38" s="65">
        <v>0</v>
      </c>
      <c r="J38" s="65">
        <v>0</v>
      </c>
      <c r="K38" s="65">
        <v>0</v>
      </c>
      <c r="L38" s="65">
        <v>0</v>
      </c>
      <c r="M38" s="85">
        <f t="shared" si="0"/>
        <v>931</v>
      </c>
      <c r="N38" s="23" t="s">
        <v>146</v>
      </c>
    </row>
    <row r="39" spans="1:14" x14ac:dyDescent="0.25">
      <c r="A39" s="35" t="s">
        <v>46</v>
      </c>
      <c r="B39" s="2">
        <v>0</v>
      </c>
      <c r="C39" s="2">
        <v>234</v>
      </c>
      <c r="D39" s="2">
        <v>73</v>
      </c>
      <c r="E39" s="2">
        <v>3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6">
        <f t="shared" si="0"/>
        <v>311</v>
      </c>
      <c r="N39" s="23" t="s">
        <v>147</v>
      </c>
    </row>
    <row r="40" spans="1:14" ht="10.5" customHeight="1" x14ac:dyDescent="0.25">
      <c r="A40" s="15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4" ht="24" customHeight="1" x14ac:dyDescent="0.25">
      <c r="A41" s="73" t="s">
        <v>63</v>
      </c>
      <c r="B41" s="74">
        <f t="shared" ref="B41:M41" si="1">SUM(B8:B39)</f>
        <v>608</v>
      </c>
      <c r="C41" s="74">
        <f t="shared" si="1"/>
        <v>67883</v>
      </c>
      <c r="D41" s="74">
        <f t="shared" si="1"/>
        <v>22838</v>
      </c>
      <c r="E41" s="74">
        <f t="shared" si="1"/>
        <v>718</v>
      </c>
      <c r="F41" s="74">
        <f t="shared" si="1"/>
        <v>91</v>
      </c>
      <c r="G41" s="74">
        <f t="shared" si="1"/>
        <v>125</v>
      </c>
      <c r="H41" s="74">
        <f t="shared" si="1"/>
        <v>753</v>
      </c>
      <c r="I41" s="74">
        <f t="shared" si="1"/>
        <v>234</v>
      </c>
      <c r="J41" s="74">
        <f t="shared" si="1"/>
        <v>92</v>
      </c>
      <c r="K41" s="74">
        <f t="shared" si="1"/>
        <v>16</v>
      </c>
      <c r="L41" s="74">
        <f t="shared" si="1"/>
        <v>57</v>
      </c>
      <c r="M41" s="74">
        <f t="shared" si="1"/>
        <v>93415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G42"/>
  <sheetViews>
    <sheetView zoomScaleNormal="100" workbookViewId="0">
      <selection activeCell="C59" sqref="C59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03" t="s">
        <v>208</v>
      </c>
      <c r="B2" s="103"/>
      <c r="C2" s="103"/>
      <c r="D2" s="103"/>
      <c r="E2" s="103"/>
      <c r="F2" s="103"/>
    </row>
    <row r="3" spans="1:7" ht="15" customHeight="1" x14ac:dyDescent="0.3">
      <c r="A3" s="40" t="s">
        <v>188</v>
      </c>
      <c r="B3" s="39"/>
      <c r="C3" s="39"/>
      <c r="D3" s="34"/>
    </row>
    <row r="5" spans="1:7" ht="15.75" customHeight="1" x14ac:dyDescent="0.25">
      <c r="A5" s="96" t="s">
        <v>165</v>
      </c>
      <c r="B5" s="95" t="s">
        <v>163</v>
      </c>
      <c r="C5" s="95" t="s">
        <v>164</v>
      </c>
      <c r="D5" s="95" t="s">
        <v>63</v>
      </c>
      <c r="G5" s="36"/>
    </row>
    <row r="6" spans="1:7" ht="31.5" customHeight="1" x14ac:dyDescent="0.25">
      <c r="A6" s="96"/>
      <c r="B6" s="95"/>
      <c r="C6" s="95"/>
      <c r="D6" s="95"/>
    </row>
    <row r="7" spans="1:7" ht="7.5" customHeight="1" x14ac:dyDescent="0.25">
      <c r="A7" s="15"/>
      <c r="B7" s="17"/>
      <c r="C7" s="17"/>
      <c r="D7" s="17"/>
    </row>
    <row r="8" spans="1:7" x14ac:dyDescent="0.25">
      <c r="A8" s="68" t="s">
        <v>17</v>
      </c>
      <c r="B8" s="72">
        <v>22183</v>
      </c>
      <c r="C8" s="72">
        <v>3173</v>
      </c>
      <c r="D8" s="63">
        <f t="shared" ref="D8:D39" si="0">SUM(B8:C8)</f>
        <v>25356</v>
      </c>
      <c r="E8" s="23" t="s">
        <v>119</v>
      </c>
    </row>
    <row r="9" spans="1:7" x14ac:dyDescent="0.25">
      <c r="A9" s="35" t="s">
        <v>18</v>
      </c>
      <c r="B9" s="2">
        <v>29723</v>
      </c>
      <c r="C9" s="2">
        <v>1874</v>
      </c>
      <c r="D9" s="6">
        <f t="shared" si="0"/>
        <v>31597</v>
      </c>
      <c r="E9" s="23" t="s">
        <v>120</v>
      </c>
    </row>
    <row r="10" spans="1:7" x14ac:dyDescent="0.25">
      <c r="A10" s="68" t="s">
        <v>19</v>
      </c>
      <c r="B10" s="72">
        <v>2498</v>
      </c>
      <c r="C10" s="72">
        <v>612</v>
      </c>
      <c r="D10" s="63">
        <f t="shared" si="0"/>
        <v>3110</v>
      </c>
      <c r="E10" s="23" t="s">
        <v>121</v>
      </c>
    </row>
    <row r="11" spans="1:7" x14ac:dyDescent="0.25">
      <c r="A11" s="35" t="s">
        <v>20</v>
      </c>
      <c r="B11" s="2">
        <v>1810</v>
      </c>
      <c r="C11" s="2">
        <v>705</v>
      </c>
      <c r="D11" s="6">
        <f t="shared" si="0"/>
        <v>2515</v>
      </c>
      <c r="E11" s="23" t="s">
        <v>216</v>
      </c>
    </row>
    <row r="12" spans="1:7" x14ac:dyDescent="0.25">
      <c r="A12" s="68" t="s">
        <v>23</v>
      </c>
      <c r="B12" s="72">
        <v>8100</v>
      </c>
      <c r="C12" s="72">
        <v>943</v>
      </c>
      <c r="D12" s="63">
        <f t="shared" si="0"/>
        <v>9043</v>
      </c>
      <c r="E12" s="23" t="s">
        <v>122</v>
      </c>
    </row>
    <row r="13" spans="1:7" x14ac:dyDescent="0.25">
      <c r="A13" s="35" t="s">
        <v>24</v>
      </c>
      <c r="B13" s="2">
        <v>37562</v>
      </c>
      <c r="C13" s="2">
        <v>6784</v>
      </c>
      <c r="D13" s="6">
        <f t="shared" si="0"/>
        <v>44346</v>
      </c>
      <c r="E13" s="23" t="s">
        <v>123</v>
      </c>
    </row>
    <row r="14" spans="1:7" x14ac:dyDescent="0.25">
      <c r="A14" s="68" t="s">
        <v>213</v>
      </c>
      <c r="B14" s="72">
        <v>237187</v>
      </c>
      <c r="C14" s="72">
        <v>33875</v>
      </c>
      <c r="D14" s="63">
        <f t="shared" si="0"/>
        <v>271062</v>
      </c>
      <c r="E14" s="23" t="s">
        <v>214</v>
      </c>
    </row>
    <row r="15" spans="1:7" x14ac:dyDescent="0.25">
      <c r="A15" s="35" t="s">
        <v>21</v>
      </c>
      <c r="B15" s="2">
        <v>41154</v>
      </c>
      <c r="C15" s="2">
        <v>7519</v>
      </c>
      <c r="D15" s="6">
        <f t="shared" si="0"/>
        <v>48673</v>
      </c>
      <c r="E15" s="23" t="s">
        <v>124</v>
      </c>
    </row>
    <row r="16" spans="1:7" x14ac:dyDescent="0.25">
      <c r="A16" s="68" t="s">
        <v>22</v>
      </c>
      <c r="B16" s="72">
        <v>14447</v>
      </c>
      <c r="C16" s="72">
        <v>2501</v>
      </c>
      <c r="D16" s="63">
        <f t="shared" si="0"/>
        <v>16948</v>
      </c>
      <c r="E16" s="23" t="s">
        <v>125</v>
      </c>
    </row>
    <row r="17" spans="1:5" x14ac:dyDescent="0.25">
      <c r="A17" s="35" t="s">
        <v>25</v>
      </c>
      <c r="B17" s="2">
        <v>15739</v>
      </c>
      <c r="C17" s="2">
        <v>2955</v>
      </c>
      <c r="D17" s="6">
        <f t="shared" si="0"/>
        <v>18694</v>
      </c>
      <c r="E17" s="23" t="s">
        <v>126</v>
      </c>
    </row>
    <row r="18" spans="1:5" x14ac:dyDescent="0.25">
      <c r="A18" s="68" t="s">
        <v>48</v>
      </c>
      <c r="B18" s="72">
        <v>65500</v>
      </c>
      <c r="C18" s="72">
        <v>7271</v>
      </c>
      <c r="D18" s="63">
        <f t="shared" si="0"/>
        <v>72771</v>
      </c>
      <c r="E18" s="23" t="s">
        <v>127</v>
      </c>
    </row>
    <row r="19" spans="1:5" x14ac:dyDescent="0.25">
      <c r="A19" s="35" t="s">
        <v>26</v>
      </c>
      <c r="B19" s="2">
        <v>65448</v>
      </c>
      <c r="C19" s="2">
        <v>9958</v>
      </c>
      <c r="D19" s="6">
        <f t="shared" si="0"/>
        <v>75406</v>
      </c>
      <c r="E19" s="23" t="s">
        <v>128</v>
      </c>
    </row>
    <row r="20" spans="1:5" x14ac:dyDescent="0.25">
      <c r="A20" s="68" t="s">
        <v>27</v>
      </c>
      <c r="B20" s="72">
        <v>7689</v>
      </c>
      <c r="C20" s="72">
        <v>745</v>
      </c>
      <c r="D20" s="63">
        <f t="shared" si="0"/>
        <v>8434</v>
      </c>
      <c r="E20" s="23" t="s">
        <v>129</v>
      </c>
    </row>
    <row r="21" spans="1:5" x14ac:dyDescent="0.25">
      <c r="A21" s="35" t="s">
        <v>28</v>
      </c>
      <c r="B21" s="2">
        <v>37156</v>
      </c>
      <c r="C21" s="2">
        <v>5411</v>
      </c>
      <c r="D21" s="6">
        <f t="shared" si="0"/>
        <v>42567</v>
      </c>
      <c r="E21" s="23" t="s">
        <v>130</v>
      </c>
    </row>
    <row r="22" spans="1:5" x14ac:dyDescent="0.25">
      <c r="A22" s="68" t="s">
        <v>29</v>
      </c>
      <c r="B22" s="72">
        <v>86500</v>
      </c>
      <c r="C22" s="72">
        <v>9157</v>
      </c>
      <c r="D22" s="63">
        <f t="shared" si="0"/>
        <v>95657</v>
      </c>
      <c r="E22" s="23" t="s">
        <v>131</v>
      </c>
    </row>
    <row r="23" spans="1:5" x14ac:dyDescent="0.25">
      <c r="A23" s="35" t="s">
        <v>30</v>
      </c>
      <c r="B23" s="2">
        <v>30178</v>
      </c>
      <c r="C23" s="2">
        <v>1643</v>
      </c>
      <c r="D23" s="6">
        <f t="shared" si="0"/>
        <v>31821</v>
      </c>
      <c r="E23" s="23" t="s">
        <v>132</v>
      </c>
    </row>
    <row r="24" spans="1:5" x14ac:dyDescent="0.25">
      <c r="A24" s="68" t="s">
        <v>31</v>
      </c>
      <c r="B24" s="72">
        <v>9956</v>
      </c>
      <c r="C24" s="72">
        <v>300</v>
      </c>
      <c r="D24" s="63">
        <f t="shared" si="0"/>
        <v>10256</v>
      </c>
      <c r="E24" s="23" t="s">
        <v>133</v>
      </c>
    </row>
    <row r="25" spans="1:5" x14ac:dyDescent="0.25">
      <c r="A25" s="35" t="s">
        <v>32</v>
      </c>
      <c r="B25" s="2">
        <v>1719</v>
      </c>
      <c r="C25" s="2">
        <v>186</v>
      </c>
      <c r="D25" s="6">
        <f t="shared" si="0"/>
        <v>1905</v>
      </c>
      <c r="E25" s="23" t="s">
        <v>134</v>
      </c>
    </row>
    <row r="26" spans="1:5" x14ac:dyDescent="0.25">
      <c r="A26" s="68" t="s">
        <v>33</v>
      </c>
      <c r="B26" s="72">
        <v>156964</v>
      </c>
      <c r="C26" s="72">
        <v>35876</v>
      </c>
      <c r="D26" s="63">
        <f t="shared" si="0"/>
        <v>192840</v>
      </c>
      <c r="E26" s="23" t="s">
        <v>135</v>
      </c>
    </row>
    <row r="27" spans="1:5" x14ac:dyDescent="0.25">
      <c r="A27" s="35" t="s">
        <v>34</v>
      </c>
      <c r="B27" s="2">
        <v>5606</v>
      </c>
      <c r="C27" s="2">
        <v>928</v>
      </c>
      <c r="D27" s="6">
        <f t="shared" si="0"/>
        <v>6534</v>
      </c>
      <c r="E27" s="23" t="s">
        <v>136</v>
      </c>
    </row>
    <row r="28" spans="1:5" x14ac:dyDescent="0.25">
      <c r="A28" s="68" t="s">
        <v>35</v>
      </c>
      <c r="B28" s="72">
        <v>30712</v>
      </c>
      <c r="C28" s="72">
        <v>2622</v>
      </c>
      <c r="D28" s="63">
        <f t="shared" si="0"/>
        <v>33334</v>
      </c>
      <c r="E28" s="23" t="s">
        <v>137</v>
      </c>
    </row>
    <row r="29" spans="1:5" x14ac:dyDescent="0.25">
      <c r="A29" s="35" t="s">
        <v>36</v>
      </c>
      <c r="B29" s="2">
        <v>32907</v>
      </c>
      <c r="C29" s="2">
        <v>3329</v>
      </c>
      <c r="D29" s="6">
        <f t="shared" si="0"/>
        <v>36236</v>
      </c>
      <c r="E29" s="23" t="s">
        <v>138</v>
      </c>
    </row>
    <row r="30" spans="1:5" x14ac:dyDescent="0.25">
      <c r="A30" s="68" t="s">
        <v>37</v>
      </c>
      <c r="B30" s="72">
        <v>1924</v>
      </c>
      <c r="C30" s="72">
        <v>286</v>
      </c>
      <c r="D30" s="63">
        <f t="shared" si="0"/>
        <v>2210</v>
      </c>
      <c r="E30" s="23" t="s">
        <v>139</v>
      </c>
    </row>
    <row r="31" spans="1:5" x14ac:dyDescent="0.25">
      <c r="A31" s="35" t="s">
        <v>38</v>
      </c>
      <c r="B31" s="2">
        <v>26637</v>
      </c>
      <c r="C31" s="2">
        <v>3874</v>
      </c>
      <c r="D31" s="6">
        <f t="shared" si="0"/>
        <v>30511</v>
      </c>
      <c r="E31" s="23" t="s">
        <v>140</v>
      </c>
    </row>
    <row r="32" spans="1:5" x14ac:dyDescent="0.25">
      <c r="A32" s="68" t="s">
        <v>39</v>
      </c>
      <c r="B32" s="72">
        <v>25730</v>
      </c>
      <c r="C32" s="72">
        <v>2361</v>
      </c>
      <c r="D32" s="63">
        <f t="shared" si="0"/>
        <v>28091</v>
      </c>
      <c r="E32" s="23" t="s">
        <v>141</v>
      </c>
    </row>
    <row r="33" spans="1:5" x14ac:dyDescent="0.25">
      <c r="A33" s="35" t="s">
        <v>40</v>
      </c>
      <c r="B33" s="2">
        <v>22721</v>
      </c>
      <c r="C33" s="2">
        <v>3280</v>
      </c>
      <c r="D33" s="6">
        <f t="shared" si="0"/>
        <v>26001</v>
      </c>
      <c r="E33" s="23" t="s">
        <v>142</v>
      </c>
    </row>
    <row r="34" spans="1:5" x14ac:dyDescent="0.25">
      <c r="A34" s="68" t="s">
        <v>41</v>
      </c>
      <c r="B34" s="72">
        <v>6062</v>
      </c>
      <c r="C34" s="72">
        <v>4038</v>
      </c>
      <c r="D34" s="63">
        <f t="shared" si="0"/>
        <v>10100</v>
      </c>
      <c r="E34" s="23" t="s">
        <v>143</v>
      </c>
    </row>
    <row r="35" spans="1:5" x14ac:dyDescent="0.25">
      <c r="A35" s="35" t="s">
        <v>42</v>
      </c>
      <c r="B35" s="2">
        <v>57106</v>
      </c>
      <c r="C35" s="2">
        <v>20243</v>
      </c>
      <c r="D35" s="6">
        <f t="shared" si="0"/>
        <v>77349</v>
      </c>
      <c r="E35" s="23" t="s">
        <v>217</v>
      </c>
    </row>
    <row r="36" spans="1:5" x14ac:dyDescent="0.25">
      <c r="A36" s="68" t="s">
        <v>43</v>
      </c>
      <c r="B36" s="72">
        <v>4872</v>
      </c>
      <c r="C36" s="72">
        <v>202</v>
      </c>
      <c r="D36" s="63">
        <f t="shared" si="0"/>
        <v>5074</v>
      </c>
      <c r="E36" s="23" t="s">
        <v>144</v>
      </c>
    </row>
    <row r="37" spans="1:5" x14ac:dyDescent="0.25">
      <c r="A37" s="35" t="s">
        <v>44</v>
      </c>
      <c r="B37" s="2">
        <v>44281</v>
      </c>
      <c r="C37" s="2">
        <v>11558</v>
      </c>
      <c r="D37" s="6">
        <f t="shared" si="0"/>
        <v>55839</v>
      </c>
      <c r="E37" s="23" t="s">
        <v>145</v>
      </c>
    </row>
    <row r="38" spans="1:5" x14ac:dyDescent="0.25">
      <c r="A38" s="68" t="s">
        <v>45</v>
      </c>
      <c r="B38" s="72">
        <v>9664</v>
      </c>
      <c r="C38" s="72">
        <v>1667</v>
      </c>
      <c r="D38" s="63">
        <f t="shared" si="0"/>
        <v>11331</v>
      </c>
      <c r="E38" s="23" t="s">
        <v>146</v>
      </c>
    </row>
    <row r="39" spans="1:5" x14ac:dyDescent="0.25">
      <c r="A39" s="35" t="s">
        <v>46</v>
      </c>
      <c r="B39" s="2">
        <v>5737</v>
      </c>
      <c r="C39" s="2">
        <v>573</v>
      </c>
      <c r="D39" s="6">
        <f t="shared" si="0"/>
        <v>6310</v>
      </c>
      <c r="E39" s="23" t="s">
        <v>147</v>
      </c>
    </row>
    <row r="40" spans="1:5" ht="7.5" customHeight="1" x14ac:dyDescent="0.25">
      <c r="A40" s="15"/>
      <c r="B40" s="17"/>
      <c r="C40" s="17"/>
      <c r="D40" s="17"/>
    </row>
    <row r="41" spans="1:5" ht="22.5" customHeight="1" x14ac:dyDescent="0.25">
      <c r="A41" s="56" t="s">
        <v>63</v>
      </c>
      <c r="B41" s="57">
        <f>SUM(B8:B39)</f>
        <v>1145472</v>
      </c>
      <c r="C41" s="57">
        <f>SUM(C8:C39)</f>
        <v>186449</v>
      </c>
      <c r="D41" s="57">
        <f>SUM(D8:D39)</f>
        <v>1331921</v>
      </c>
    </row>
    <row r="42" spans="1:5" x14ac:dyDescent="0.25">
      <c r="B42" s="42">
        <f>B41*100/D41</f>
        <v>86.001497085788117</v>
      </c>
      <c r="C42" s="42">
        <f>C41*100/D41</f>
        <v>13.99850291421188</v>
      </c>
      <c r="D42" s="25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F47"/>
  <sheetViews>
    <sheetView zoomScaleNormal="100" workbookViewId="0">
      <selection activeCell="B72" sqref="B72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04" t="s">
        <v>209</v>
      </c>
      <c r="B2" s="104"/>
      <c r="C2" s="104"/>
      <c r="D2" s="104"/>
    </row>
    <row r="3" spans="1:5" ht="15.75" customHeight="1" x14ac:dyDescent="0.25">
      <c r="A3" s="104" t="s">
        <v>210</v>
      </c>
      <c r="B3" s="104"/>
      <c r="C3" s="104"/>
      <c r="D3" s="104"/>
    </row>
    <row r="5" spans="1:5" ht="15" customHeight="1" x14ac:dyDescent="0.25">
      <c r="A5" s="96" t="s">
        <v>165</v>
      </c>
      <c r="B5" s="95" t="s">
        <v>166</v>
      </c>
      <c r="C5" s="95" t="s">
        <v>167</v>
      </c>
      <c r="D5" s="95" t="s">
        <v>63</v>
      </c>
    </row>
    <row r="6" spans="1:5" ht="18.75" customHeight="1" x14ac:dyDescent="0.25">
      <c r="A6" s="96"/>
      <c r="B6" s="95"/>
      <c r="C6" s="95"/>
      <c r="D6" s="95"/>
    </row>
    <row r="7" spans="1:5" ht="6.75" customHeight="1" x14ac:dyDescent="0.25">
      <c r="A7" s="15"/>
      <c r="B7" s="17"/>
      <c r="C7" s="17"/>
      <c r="D7" s="17"/>
    </row>
    <row r="8" spans="1:5" x14ac:dyDescent="0.25">
      <c r="A8" s="68" t="s">
        <v>17</v>
      </c>
      <c r="B8" s="72">
        <v>11867</v>
      </c>
      <c r="C8" s="72">
        <v>13489</v>
      </c>
      <c r="D8" s="63">
        <f t="shared" ref="D8:D39" si="0">SUM(B8:C8)</f>
        <v>25356</v>
      </c>
      <c r="E8" s="23" t="s">
        <v>119</v>
      </c>
    </row>
    <row r="9" spans="1:5" x14ac:dyDescent="0.25">
      <c r="A9" s="35" t="s">
        <v>18</v>
      </c>
      <c r="B9" s="2">
        <v>20557</v>
      </c>
      <c r="C9" s="2">
        <v>11040</v>
      </c>
      <c r="D9" s="6">
        <f t="shared" si="0"/>
        <v>31597</v>
      </c>
      <c r="E9" s="23" t="s">
        <v>120</v>
      </c>
    </row>
    <row r="10" spans="1:5" x14ac:dyDescent="0.25">
      <c r="A10" s="68" t="s">
        <v>19</v>
      </c>
      <c r="B10" s="72">
        <v>1700</v>
      </c>
      <c r="C10" s="72">
        <v>1410</v>
      </c>
      <c r="D10" s="63">
        <f t="shared" si="0"/>
        <v>3110</v>
      </c>
      <c r="E10" s="23" t="s">
        <v>121</v>
      </c>
    </row>
    <row r="11" spans="1:5" x14ac:dyDescent="0.25">
      <c r="A11" s="35" t="s">
        <v>20</v>
      </c>
      <c r="B11" s="2">
        <v>678</v>
      </c>
      <c r="C11" s="2">
        <v>1837</v>
      </c>
      <c r="D11" s="6">
        <f t="shared" si="0"/>
        <v>2515</v>
      </c>
      <c r="E11" s="23" t="s">
        <v>216</v>
      </c>
    </row>
    <row r="12" spans="1:5" x14ac:dyDescent="0.25">
      <c r="A12" s="68" t="s">
        <v>23</v>
      </c>
      <c r="B12" s="72">
        <v>5197</v>
      </c>
      <c r="C12" s="72">
        <v>3846</v>
      </c>
      <c r="D12" s="63">
        <f t="shared" si="0"/>
        <v>9043</v>
      </c>
      <c r="E12" s="23" t="s">
        <v>122</v>
      </c>
    </row>
    <row r="13" spans="1:5" x14ac:dyDescent="0.25">
      <c r="A13" s="35" t="s">
        <v>24</v>
      </c>
      <c r="B13" s="2">
        <v>19136</v>
      </c>
      <c r="C13" s="2">
        <v>25210</v>
      </c>
      <c r="D13" s="6">
        <f t="shared" si="0"/>
        <v>44346</v>
      </c>
      <c r="E13" s="23" t="s">
        <v>123</v>
      </c>
    </row>
    <row r="14" spans="1:5" x14ac:dyDescent="0.25">
      <c r="A14" s="68" t="s">
        <v>213</v>
      </c>
      <c r="B14" s="72">
        <v>141403</v>
      </c>
      <c r="C14" s="72">
        <v>129659</v>
      </c>
      <c r="D14" s="63">
        <f t="shared" si="0"/>
        <v>271062</v>
      </c>
      <c r="E14" s="23" t="s">
        <v>214</v>
      </c>
    </row>
    <row r="15" spans="1:5" x14ac:dyDescent="0.25">
      <c r="A15" s="35" t="s">
        <v>21</v>
      </c>
      <c r="B15" s="2">
        <v>16444</v>
      </c>
      <c r="C15" s="2">
        <v>32229</v>
      </c>
      <c r="D15" s="6">
        <f t="shared" si="0"/>
        <v>48673</v>
      </c>
      <c r="E15" s="23" t="s">
        <v>124</v>
      </c>
    </row>
    <row r="16" spans="1:5" x14ac:dyDescent="0.25">
      <c r="A16" s="68" t="s">
        <v>22</v>
      </c>
      <c r="B16" s="72">
        <v>8126</v>
      </c>
      <c r="C16" s="72">
        <v>8822</v>
      </c>
      <c r="D16" s="63">
        <f t="shared" si="0"/>
        <v>16948</v>
      </c>
      <c r="E16" s="23" t="s">
        <v>125</v>
      </c>
    </row>
    <row r="17" spans="1:6" x14ac:dyDescent="0.25">
      <c r="A17" s="35" t="s">
        <v>25</v>
      </c>
      <c r="B17" s="2">
        <v>7491</v>
      </c>
      <c r="C17" s="2">
        <v>11203</v>
      </c>
      <c r="D17" s="6">
        <f t="shared" si="0"/>
        <v>18694</v>
      </c>
      <c r="E17" s="23" t="s">
        <v>126</v>
      </c>
    </row>
    <row r="18" spans="1:6" x14ac:dyDescent="0.25">
      <c r="A18" s="68" t="s">
        <v>48</v>
      </c>
      <c r="B18" s="72">
        <v>46874</v>
      </c>
      <c r="C18" s="72">
        <v>25897</v>
      </c>
      <c r="D18" s="63">
        <f t="shared" si="0"/>
        <v>72771</v>
      </c>
      <c r="E18" s="23" t="s">
        <v>127</v>
      </c>
    </row>
    <row r="19" spans="1:6" x14ac:dyDescent="0.25">
      <c r="A19" s="35" t="s">
        <v>26</v>
      </c>
      <c r="B19" s="2">
        <v>35177</v>
      </c>
      <c r="C19" s="2">
        <v>40229</v>
      </c>
      <c r="D19" s="6">
        <f t="shared" si="0"/>
        <v>75406</v>
      </c>
      <c r="E19" s="23" t="s">
        <v>128</v>
      </c>
    </row>
    <row r="20" spans="1:6" x14ac:dyDescent="0.25">
      <c r="A20" s="68" t="s">
        <v>27</v>
      </c>
      <c r="B20" s="72">
        <v>6553</v>
      </c>
      <c r="C20" s="72">
        <v>1881</v>
      </c>
      <c r="D20" s="63">
        <f t="shared" si="0"/>
        <v>8434</v>
      </c>
      <c r="E20" s="23" t="s">
        <v>129</v>
      </c>
    </row>
    <row r="21" spans="1:6" x14ac:dyDescent="0.25">
      <c r="A21" s="35" t="s">
        <v>28</v>
      </c>
      <c r="B21" s="2">
        <v>32109</v>
      </c>
      <c r="C21" s="2">
        <v>10458</v>
      </c>
      <c r="D21" s="6">
        <f t="shared" si="0"/>
        <v>42567</v>
      </c>
      <c r="E21" s="23" t="s">
        <v>130</v>
      </c>
    </row>
    <row r="22" spans="1:6" x14ac:dyDescent="0.25">
      <c r="A22" s="68" t="s">
        <v>29</v>
      </c>
      <c r="B22" s="72">
        <v>51321</v>
      </c>
      <c r="C22" s="72">
        <v>44336</v>
      </c>
      <c r="D22" s="63">
        <f t="shared" si="0"/>
        <v>95657</v>
      </c>
      <c r="E22" s="23" t="s">
        <v>131</v>
      </c>
    </row>
    <row r="23" spans="1:6" x14ac:dyDescent="0.25">
      <c r="A23" s="35" t="s">
        <v>30</v>
      </c>
      <c r="B23" s="2">
        <v>19663</v>
      </c>
      <c r="C23" s="2">
        <v>12158</v>
      </c>
      <c r="D23" s="6">
        <f t="shared" si="0"/>
        <v>31821</v>
      </c>
      <c r="E23" s="23" t="s">
        <v>132</v>
      </c>
    </row>
    <row r="24" spans="1:6" x14ac:dyDescent="0.25">
      <c r="A24" s="68" t="s">
        <v>31</v>
      </c>
      <c r="B24" s="72">
        <v>5317</v>
      </c>
      <c r="C24" s="72">
        <v>4939</v>
      </c>
      <c r="D24" s="63">
        <f t="shared" si="0"/>
        <v>10256</v>
      </c>
      <c r="E24" s="23" t="s">
        <v>133</v>
      </c>
    </row>
    <row r="25" spans="1:6" x14ac:dyDescent="0.25">
      <c r="A25" s="35" t="s">
        <v>32</v>
      </c>
      <c r="B25" s="2">
        <v>1192</v>
      </c>
      <c r="C25" s="2">
        <v>713</v>
      </c>
      <c r="D25" s="6">
        <f t="shared" si="0"/>
        <v>1905</v>
      </c>
      <c r="E25" s="23" t="s">
        <v>134</v>
      </c>
    </row>
    <row r="26" spans="1:6" x14ac:dyDescent="0.25">
      <c r="A26" s="68" t="s">
        <v>33</v>
      </c>
      <c r="B26" s="72">
        <v>44972</v>
      </c>
      <c r="C26" s="72">
        <v>147868</v>
      </c>
      <c r="D26" s="63">
        <f t="shared" si="0"/>
        <v>192840</v>
      </c>
      <c r="E26" s="23" t="s">
        <v>135</v>
      </c>
      <c r="F26" s="12"/>
    </row>
    <row r="27" spans="1:6" x14ac:dyDescent="0.25">
      <c r="A27" s="35" t="s">
        <v>34</v>
      </c>
      <c r="B27" s="2">
        <v>3124</v>
      </c>
      <c r="C27" s="2">
        <v>3410</v>
      </c>
      <c r="D27" s="6">
        <f t="shared" si="0"/>
        <v>6534</v>
      </c>
      <c r="E27" s="23" t="s">
        <v>136</v>
      </c>
    </row>
    <row r="28" spans="1:6" x14ac:dyDescent="0.25">
      <c r="A28" s="68" t="s">
        <v>35</v>
      </c>
      <c r="B28" s="72">
        <v>22628</v>
      </c>
      <c r="C28" s="72">
        <v>10706</v>
      </c>
      <c r="D28" s="63">
        <f t="shared" si="0"/>
        <v>33334</v>
      </c>
      <c r="E28" s="23" t="s">
        <v>137</v>
      </c>
    </row>
    <row r="29" spans="1:6" x14ac:dyDescent="0.25">
      <c r="A29" s="35" t="s">
        <v>36</v>
      </c>
      <c r="B29" s="2">
        <v>18384</v>
      </c>
      <c r="C29" s="2">
        <v>17852</v>
      </c>
      <c r="D29" s="6">
        <f t="shared" si="0"/>
        <v>36236</v>
      </c>
      <c r="E29" s="23" t="s">
        <v>138</v>
      </c>
    </row>
    <row r="30" spans="1:6" x14ac:dyDescent="0.25">
      <c r="A30" s="68" t="s">
        <v>37</v>
      </c>
      <c r="B30" s="72">
        <v>1284</v>
      </c>
      <c r="C30" s="72">
        <v>926</v>
      </c>
      <c r="D30" s="63">
        <f t="shared" si="0"/>
        <v>2210</v>
      </c>
      <c r="E30" s="23" t="s">
        <v>139</v>
      </c>
    </row>
    <row r="31" spans="1:6" x14ac:dyDescent="0.25">
      <c r="A31" s="35" t="s">
        <v>38</v>
      </c>
      <c r="B31" s="2">
        <v>16388</v>
      </c>
      <c r="C31" s="2">
        <v>14123</v>
      </c>
      <c r="D31" s="6">
        <f t="shared" si="0"/>
        <v>30511</v>
      </c>
      <c r="E31" s="23" t="s">
        <v>140</v>
      </c>
    </row>
    <row r="32" spans="1:6" x14ac:dyDescent="0.25">
      <c r="A32" s="68" t="s">
        <v>39</v>
      </c>
      <c r="B32" s="72">
        <v>16799</v>
      </c>
      <c r="C32" s="72">
        <v>11292</v>
      </c>
      <c r="D32" s="63">
        <f t="shared" si="0"/>
        <v>28091</v>
      </c>
      <c r="E32" s="23" t="s">
        <v>141</v>
      </c>
    </row>
    <row r="33" spans="1:5" x14ac:dyDescent="0.25">
      <c r="A33" s="35" t="s">
        <v>40</v>
      </c>
      <c r="B33" s="2">
        <v>15748</v>
      </c>
      <c r="C33" s="2">
        <v>10253</v>
      </c>
      <c r="D33" s="6">
        <f t="shared" si="0"/>
        <v>26001</v>
      </c>
      <c r="E33" s="23" t="s">
        <v>142</v>
      </c>
    </row>
    <row r="34" spans="1:5" x14ac:dyDescent="0.25">
      <c r="A34" s="68" t="s">
        <v>41</v>
      </c>
      <c r="B34" s="72">
        <v>4921</v>
      </c>
      <c r="C34" s="72">
        <v>5179</v>
      </c>
      <c r="D34" s="63">
        <f t="shared" si="0"/>
        <v>10100</v>
      </c>
      <c r="E34" s="23" t="s">
        <v>143</v>
      </c>
    </row>
    <row r="35" spans="1:5" x14ac:dyDescent="0.25">
      <c r="A35" s="35" t="s">
        <v>42</v>
      </c>
      <c r="B35" s="2">
        <v>28397</v>
      </c>
      <c r="C35" s="2">
        <v>48952</v>
      </c>
      <c r="D35" s="6">
        <f t="shared" si="0"/>
        <v>77349</v>
      </c>
      <c r="E35" s="23" t="s">
        <v>217</v>
      </c>
    </row>
    <row r="36" spans="1:5" x14ac:dyDescent="0.25">
      <c r="A36" s="68" t="s">
        <v>43</v>
      </c>
      <c r="B36" s="72">
        <v>4013</v>
      </c>
      <c r="C36" s="72">
        <v>1061</v>
      </c>
      <c r="D36" s="63">
        <f t="shared" si="0"/>
        <v>5074</v>
      </c>
      <c r="E36" s="23" t="s">
        <v>144</v>
      </c>
    </row>
    <row r="37" spans="1:5" x14ac:dyDescent="0.25">
      <c r="A37" s="35" t="s">
        <v>44</v>
      </c>
      <c r="B37" s="2">
        <v>24247</v>
      </c>
      <c r="C37" s="2">
        <v>31592</v>
      </c>
      <c r="D37" s="6">
        <f t="shared" si="0"/>
        <v>55839</v>
      </c>
      <c r="E37" s="23" t="s">
        <v>145</v>
      </c>
    </row>
    <row r="38" spans="1:5" x14ac:dyDescent="0.25">
      <c r="A38" s="68" t="s">
        <v>45</v>
      </c>
      <c r="B38" s="72">
        <v>4001</v>
      </c>
      <c r="C38" s="72">
        <v>7330</v>
      </c>
      <c r="D38" s="63">
        <f t="shared" si="0"/>
        <v>11331</v>
      </c>
      <c r="E38" s="23" t="s">
        <v>146</v>
      </c>
    </row>
    <row r="39" spans="1:5" x14ac:dyDescent="0.25">
      <c r="A39" s="35" t="s">
        <v>46</v>
      </c>
      <c r="B39" s="2">
        <v>2858</v>
      </c>
      <c r="C39" s="2">
        <v>3452</v>
      </c>
      <c r="D39" s="6">
        <f t="shared" si="0"/>
        <v>6310</v>
      </c>
      <c r="E39" s="23" t="s">
        <v>147</v>
      </c>
    </row>
    <row r="40" spans="1:5" ht="7.5" customHeight="1" x14ac:dyDescent="0.25">
      <c r="A40" s="15"/>
      <c r="B40" s="17"/>
      <c r="C40" s="17"/>
      <c r="D40" s="17"/>
    </row>
    <row r="41" spans="1:5" ht="23.25" customHeight="1" x14ac:dyDescent="0.25">
      <c r="A41" s="56" t="s">
        <v>63</v>
      </c>
      <c r="B41" s="57">
        <f>SUM(B8:B39)</f>
        <v>638569</v>
      </c>
      <c r="C41" s="57">
        <f>SUM(C8:C39)</f>
        <v>693352</v>
      </c>
      <c r="D41" s="57">
        <f>SUM(D8:D39)</f>
        <v>1331921</v>
      </c>
    </row>
    <row r="42" spans="1:5" x14ac:dyDescent="0.25">
      <c r="B42" s="25">
        <f>B41*100/D41</f>
        <v>47.943459109061273</v>
      </c>
      <c r="C42" s="25">
        <f>C41*100/D41</f>
        <v>52.056540890938727</v>
      </c>
      <c r="D42" s="25">
        <f>SUM(B42:C42)</f>
        <v>100</v>
      </c>
    </row>
    <row r="47" spans="1:5" x14ac:dyDescent="0.25">
      <c r="B47" s="49"/>
      <c r="C47" s="49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N73"/>
  <sheetViews>
    <sheetView zoomScaleNormal="100" workbookViewId="0">
      <selection activeCell="F88" sqref="F88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9" t="s">
        <v>211</v>
      </c>
      <c r="B2" s="2"/>
      <c r="C2" s="2"/>
      <c r="D2" s="2"/>
      <c r="E2" s="2"/>
      <c r="F2" s="2"/>
      <c r="G2" s="2"/>
      <c r="I2" s="3"/>
    </row>
    <row r="3" spans="1:9" x14ac:dyDescent="0.25">
      <c r="A3" s="8"/>
    </row>
    <row r="4" spans="1:9" ht="20.25" customHeight="1" x14ac:dyDescent="0.25">
      <c r="A4" s="95" t="s">
        <v>168</v>
      </c>
      <c r="B4" s="102" t="s">
        <v>156</v>
      </c>
      <c r="C4" s="102"/>
      <c r="D4" s="102"/>
      <c r="E4" s="102"/>
      <c r="F4" s="102"/>
      <c r="G4" s="105" t="s">
        <v>63</v>
      </c>
      <c r="H4" s="95" t="s">
        <v>148</v>
      </c>
      <c r="I4" s="3"/>
    </row>
    <row r="5" spans="1:9" ht="18.75" customHeight="1" x14ac:dyDescent="0.25">
      <c r="A5" s="95"/>
      <c r="B5" s="57" t="s">
        <v>16</v>
      </c>
      <c r="C5" s="57" t="s">
        <v>15</v>
      </c>
      <c r="D5" s="57" t="s">
        <v>13</v>
      </c>
      <c r="E5" s="57" t="s">
        <v>14</v>
      </c>
      <c r="F5" s="57" t="s">
        <v>55</v>
      </c>
      <c r="G5" s="105"/>
      <c r="H5" s="95"/>
      <c r="I5" s="3"/>
    </row>
    <row r="6" spans="1:9" ht="9" customHeight="1" x14ac:dyDescent="0.25">
      <c r="A6" s="45"/>
      <c r="B6" s="46"/>
      <c r="C6" s="46"/>
      <c r="D6" s="46"/>
      <c r="E6" s="46"/>
      <c r="F6" s="46"/>
      <c r="G6" s="21"/>
      <c r="H6" s="47"/>
      <c r="I6" s="3"/>
    </row>
    <row r="7" spans="1:9" x14ac:dyDescent="0.25">
      <c r="A7" s="62" t="s">
        <v>218</v>
      </c>
      <c r="B7" s="72">
        <v>393</v>
      </c>
      <c r="C7" s="72">
        <v>533</v>
      </c>
      <c r="D7" s="72">
        <v>59</v>
      </c>
      <c r="E7" s="72">
        <v>849</v>
      </c>
      <c r="F7" s="72">
        <v>7</v>
      </c>
      <c r="G7" s="63">
        <f t="shared" ref="G7:G38" si="0">SUM(B7:F7)</f>
        <v>1841</v>
      </c>
      <c r="H7" s="75">
        <v>0</v>
      </c>
      <c r="I7" s="3"/>
    </row>
    <row r="8" spans="1:9" x14ac:dyDescent="0.25">
      <c r="A8" s="4" t="s">
        <v>219</v>
      </c>
      <c r="B8" s="2">
        <v>83</v>
      </c>
      <c r="C8" s="2">
        <v>148</v>
      </c>
      <c r="D8" s="2">
        <v>7</v>
      </c>
      <c r="E8" s="2">
        <v>112</v>
      </c>
      <c r="F8" s="2">
        <v>0</v>
      </c>
      <c r="G8" s="6">
        <f t="shared" si="0"/>
        <v>350</v>
      </c>
      <c r="H8" s="1">
        <v>0</v>
      </c>
      <c r="I8" s="3"/>
    </row>
    <row r="9" spans="1:9" x14ac:dyDescent="0.25">
      <c r="A9" s="62" t="s">
        <v>220</v>
      </c>
      <c r="B9" s="72">
        <v>90</v>
      </c>
      <c r="C9" s="72">
        <v>158</v>
      </c>
      <c r="D9" s="72">
        <v>11</v>
      </c>
      <c r="E9" s="72">
        <v>161</v>
      </c>
      <c r="F9" s="72">
        <v>0</v>
      </c>
      <c r="G9" s="63">
        <f t="shared" si="0"/>
        <v>420</v>
      </c>
      <c r="H9" s="75">
        <v>0</v>
      </c>
      <c r="I9" s="3"/>
    </row>
    <row r="10" spans="1:9" x14ac:dyDescent="0.25">
      <c r="A10" s="4" t="s">
        <v>221</v>
      </c>
      <c r="B10" s="2">
        <v>128</v>
      </c>
      <c r="C10" s="2">
        <v>208</v>
      </c>
      <c r="D10" s="2">
        <v>7</v>
      </c>
      <c r="E10" s="2">
        <v>175</v>
      </c>
      <c r="F10" s="2">
        <v>0</v>
      </c>
      <c r="G10" s="6">
        <f t="shared" si="0"/>
        <v>518</v>
      </c>
      <c r="H10" s="1">
        <v>0</v>
      </c>
      <c r="I10" s="3"/>
    </row>
    <row r="11" spans="1:9" x14ac:dyDescent="0.25">
      <c r="A11" s="62" t="s">
        <v>222</v>
      </c>
      <c r="B11" s="72">
        <v>162</v>
      </c>
      <c r="C11" s="72">
        <v>285</v>
      </c>
      <c r="D11" s="72">
        <v>11</v>
      </c>
      <c r="E11" s="72">
        <v>320</v>
      </c>
      <c r="F11" s="72">
        <v>0</v>
      </c>
      <c r="G11" s="63">
        <f t="shared" si="0"/>
        <v>778</v>
      </c>
      <c r="H11" s="75">
        <v>0</v>
      </c>
      <c r="I11" s="3"/>
    </row>
    <row r="12" spans="1:9" x14ac:dyDescent="0.25">
      <c r="A12" s="4" t="s">
        <v>223</v>
      </c>
      <c r="B12" s="2">
        <v>229</v>
      </c>
      <c r="C12" s="2">
        <v>363</v>
      </c>
      <c r="D12" s="2">
        <v>13</v>
      </c>
      <c r="E12" s="2">
        <v>298</v>
      </c>
      <c r="F12" s="2">
        <v>0</v>
      </c>
      <c r="G12" s="6">
        <f t="shared" si="0"/>
        <v>903</v>
      </c>
      <c r="H12" s="1">
        <v>0</v>
      </c>
      <c r="I12" s="3"/>
    </row>
    <row r="13" spans="1:9" x14ac:dyDescent="0.25">
      <c r="A13" s="62" t="s">
        <v>224</v>
      </c>
      <c r="B13" s="72">
        <v>245</v>
      </c>
      <c r="C13" s="72">
        <v>433</v>
      </c>
      <c r="D13" s="72">
        <v>10</v>
      </c>
      <c r="E13" s="72">
        <v>315</v>
      </c>
      <c r="F13" s="72">
        <v>0</v>
      </c>
      <c r="G13" s="63">
        <f t="shared" si="0"/>
        <v>1003</v>
      </c>
      <c r="H13" s="75">
        <v>1</v>
      </c>
      <c r="I13" s="3"/>
    </row>
    <row r="14" spans="1:9" x14ac:dyDescent="0.25">
      <c r="A14" s="4" t="s">
        <v>225</v>
      </c>
      <c r="B14" s="2">
        <v>347</v>
      </c>
      <c r="C14" s="2">
        <v>528</v>
      </c>
      <c r="D14" s="2">
        <v>9</v>
      </c>
      <c r="E14" s="2">
        <v>324</v>
      </c>
      <c r="F14" s="2">
        <v>1</v>
      </c>
      <c r="G14" s="6">
        <f t="shared" si="0"/>
        <v>1209</v>
      </c>
      <c r="H14" s="1">
        <v>0</v>
      </c>
      <c r="I14" s="3"/>
    </row>
    <row r="15" spans="1:9" x14ac:dyDescent="0.25">
      <c r="A15" s="62" t="s">
        <v>226</v>
      </c>
      <c r="B15" s="72">
        <v>441</v>
      </c>
      <c r="C15" s="72">
        <v>751</v>
      </c>
      <c r="D15" s="72">
        <v>16</v>
      </c>
      <c r="E15" s="72">
        <v>472</v>
      </c>
      <c r="F15" s="72">
        <v>1</v>
      </c>
      <c r="G15" s="63">
        <f t="shared" si="0"/>
        <v>1681</v>
      </c>
      <c r="H15" s="75">
        <v>1</v>
      </c>
      <c r="I15" s="3"/>
    </row>
    <row r="16" spans="1:9" x14ac:dyDescent="0.25">
      <c r="A16" s="4" t="s">
        <v>227</v>
      </c>
      <c r="B16" s="2">
        <v>521</v>
      </c>
      <c r="C16" s="2">
        <v>862</v>
      </c>
      <c r="D16" s="2">
        <v>17</v>
      </c>
      <c r="E16" s="2">
        <v>545</v>
      </c>
      <c r="F16" s="2">
        <v>1</v>
      </c>
      <c r="G16" s="6">
        <f t="shared" si="0"/>
        <v>1946</v>
      </c>
      <c r="H16" s="1">
        <v>1</v>
      </c>
      <c r="I16" s="3"/>
    </row>
    <row r="17" spans="1:9" x14ac:dyDescent="0.25">
      <c r="A17" s="62" t="s">
        <v>228</v>
      </c>
      <c r="B17" s="72">
        <v>561</v>
      </c>
      <c r="C17" s="72">
        <v>998</v>
      </c>
      <c r="D17" s="72">
        <v>17</v>
      </c>
      <c r="E17" s="72">
        <v>675</v>
      </c>
      <c r="F17" s="72">
        <v>0</v>
      </c>
      <c r="G17" s="63">
        <f t="shared" si="0"/>
        <v>2251</v>
      </c>
      <c r="H17" s="75">
        <v>2</v>
      </c>
      <c r="I17" s="3"/>
    </row>
    <row r="18" spans="1:9" x14ac:dyDescent="0.25">
      <c r="A18" s="4" t="s">
        <v>229</v>
      </c>
      <c r="B18" s="2">
        <v>585</v>
      </c>
      <c r="C18" s="2">
        <v>973</v>
      </c>
      <c r="D18" s="2">
        <v>17</v>
      </c>
      <c r="E18" s="2">
        <v>787</v>
      </c>
      <c r="F18" s="2">
        <v>1</v>
      </c>
      <c r="G18" s="6">
        <f t="shared" si="0"/>
        <v>2363</v>
      </c>
      <c r="H18" s="1">
        <v>4</v>
      </c>
      <c r="I18" s="3"/>
    </row>
    <row r="19" spans="1:9" x14ac:dyDescent="0.25">
      <c r="A19" s="62" t="s">
        <v>230</v>
      </c>
      <c r="B19" s="72">
        <v>656</v>
      </c>
      <c r="C19" s="72">
        <v>1129</v>
      </c>
      <c r="D19" s="72">
        <v>30</v>
      </c>
      <c r="E19" s="72">
        <v>1029</v>
      </c>
      <c r="F19" s="72">
        <v>3</v>
      </c>
      <c r="G19" s="63">
        <f t="shared" si="0"/>
        <v>2847</v>
      </c>
      <c r="H19" s="75">
        <v>5</v>
      </c>
      <c r="I19" s="3"/>
    </row>
    <row r="20" spans="1:9" x14ac:dyDescent="0.25">
      <c r="A20" s="4" t="s">
        <v>231</v>
      </c>
      <c r="B20" s="2">
        <v>801</v>
      </c>
      <c r="C20" s="2">
        <v>1376</v>
      </c>
      <c r="D20" s="2">
        <v>20</v>
      </c>
      <c r="E20" s="2">
        <v>1319</v>
      </c>
      <c r="F20" s="2">
        <v>0</v>
      </c>
      <c r="G20" s="6">
        <f t="shared" si="0"/>
        <v>3516</v>
      </c>
      <c r="H20" s="1">
        <v>4</v>
      </c>
      <c r="I20" s="3"/>
    </row>
    <row r="21" spans="1:9" x14ac:dyDescent="0.25">
      <c r="A21" s="62" t="s">
        <v>232</v>
      </c>
      <c r="B21" s="72">
        <v>1104</v>
      </c>
      <c r="C21" s="72">
        <v>1661</v>
      </c>
      <c r="D21" s="72">
        <v>23</v>
      </c>
      <c r="E21" s="72">
        <v>1902</v>
      </c>
      <c r="F21" s="72">
        <v>4</v>
      </c>
      <c r="G21" s="63">
        <f t="shared" si="0"/>
        <v>4694</v>
      </c>
      <c r="H21" s="75">
        <v>5</v>
      </c>
      <c r="I21" s="3"/>
    </row>
    <row r="22" spans="1:9" x14ac:dyDescent="0.25">
      <c r="A22" s="4" t="s">
        <v>233</v>
      </c>
      <c r="B22" s="2">
        <v>1343</v>
      </c>
      <c r="C22" s="2">
        <v>2102</v>
      </c>
      <c r="D22" s="2">
        <v>30</v>
      </c>
      <c r="E22" s="2">
        <v>2024</v>
      </c>
      <c r="F22" s="2">
        <v>1</v>
      </c>
      <c r="G22" s="6">
        <f t="shared" si="0"/>
        <v>5500</v>
      </c>
      <c r="H22" s="1">
        <v>15</v>
      </c>
      <c r="I22" s="3"/>
    </row>
    <row r="23" spans="1:9" x14ac:dyDescent="0.25">
      <c r="A23" s="62" t="s">
        <v>234</v>
      </c>
      <c r="B23" s="72">
        <v>1436</v>
      </c>
      <c r="C23" s="72">
        <v>2281</v>
      </c>
      <c r="D23" s="72">
        <v>31</v>
      </c>
      <c r="E23" s="72">
        <v>2107</v>
      </c>
      <c r="F23" s="72">
        <v>2</v>
      </c>
      <c r="G23" s="63">
        <f t="shared" si="0"/>
        <v>5857</v>
      </c>
      <c r="H23" s="75">
        <v>8</v>
      </c>
      <c r="I23" s="3"/>
    </row>
    <row r="24" spans="1:9" x14ac:dyDescent="0.25">
      <c r="A24" s="4" t="s">
        <v>235</v>
      </c>
      <c r="B24" s="2">
        <v>721</v>
      </c>
      <c r="C24" s="2">
        <v>1585</v>
      </c>
      <c r="D24" s="2">
        <v>22</v>
      </c>
      <c r="E24" s="2">
        <v>1531</v>
      </c>
      <c r="F24" s="2">
        <v>5</v>
      </c>
      <c r="G24" s="6">
        <f t="shared" si="0"/>
        <v>3864</v>
      </c>
      <c r="H24" s="1">
        <v>8</v>
      </c>
      <c r="I24" s="3"/>
    </row>
    <row r="25" spans="1:9" x14ac:dyDescent="0.25">
      <c r="A25" s="62" t="s">
        <v>236</v>
      </c>
      <c r="B25" s="72">
        <v>1017</v>
      </c>
      <c r="C25" s="72">
        <v>1876</v>
      </c>
      <c r="D25" s="72">
        <v>34</v>
      </c>
      <c r="E25" s="72">
        <v>2293</v>
      </c>
      <c r="F25" s="72">
        <v>3</v>
      </c>
      <c r="G25" s="63">
        <f t="shared" si="0"/>
        <v>5223</v>
      </c>
      <c r="H25" s="75">
        <v>16</v>
      </c>
      <c r="I25" s="3"/>
    </row>
    <row r="26" spans="1:9" x14ac:dyDescent="0.25">
      <c r="A26" s="4" t="s">
        <v>237</v>
      </c>
      <c r="B26" s="2">
        <v>1496</v>
      </c>
      <c r="C26" s="2">
        <v>2427</v>
      </c>
      <c r="D26" s="2">
        <v>43</v>
      </c>
      <c r="E26" s="2">
        <v>3468</v>
      </c>
      <c r="F26" s="2">
        <v>4</v>
      </c>
      <c r="G26" s="6">
        <f t="shared" si="0"/>
        <v>7438</v>
      </c>
      <c r="H26" s="1">
        <v>16</v>
      </c>
      <c r="I26" s="3"/>
    </row>
    <row r="27" spans="1:9" x14ac:dyDescent="0.25">
      <c r="A27" s="62" t="s">
        <v>238</v>
      </c>
      <c r="B27" s="72">
        <v>2244</v>
      </c>
      <c r="C27" s="72">
        <v>3968</v>
      </c>
      <c r="D27" s="72">
        <v>54</v>
      </c>
      <c r="E27" s="72">
        <v>4915</v>
      </c>
      <c r="F27" s="72">
        <v>6</v>
      </c>
      <c r="G27" s="63">
        <f t="shared" si="0"/>
        <v>11187</v>
      </c>
      <c r="H27" s="75">
        <v>16</v>
      </c>
      <c r="I27" s="3"/>
    </row>
    <row r="28" spans="1:9" x14ac:dyDescent="0.25">
      <c r="A28" s="4" t="s">
        <v>239</v>
      </c>
      <c r="B28" s="2">
        <v>2945</v>
      </c>
      <c r="C28" s="2">
        <v>4689</v>
      </c>
      <c r="D28" s="2">
        <v>62</v>
      </c>
      <c r="E28" s="2">
        <v>6624</v>
      </c>
      <c r="F28" s="2">
        <v>4</v>
      </c>
      <c r="G28" s="6">
        <f t="shared" si="0"/>
        <v>14324</v>
      </c>
      <c r="H28" s="1">
        <v>23</v>
      </c>
      <c r="I28" s="3"/>
    </row>
    <row r="29" spans="1:9" x14ac:dyDescent="0.25">
      <c r="A29" s="62" t="s">
        <v>240</v>
      </c>
      <c r="B29" s="72">
        <v>2263</v>
      </c>
      <c r="C29" s="72">
        <v>3093</v>
      </c>
      <c r="D29" s="72">
        <v>48</v>
      </c>
      <c r="E29" s="72">
        <v>3752</v>
      </c>
      <c r="F29" s="72">
        <v>9</v>
      </c>
      <c r="G29" s="63">
        <f t="shared" si="0"/>
        <v>9165</v>
      </c>
      <c r="H29" s="75">
        <v>7</v>
      </c>
      <c r="I29" s="3"/>
    </row>
    <row r="30" spans="1:9" x14ac:dyDescent="0.25">
      <c r="A30" s="4" t="s">
        <v>241</v>
      </c>
      <c r="B30" s="2">
        <v>579</v>
      </c>
      <c r="C30" s="2">
        <v>898</v>
      </c>
      <c r="D30" s="2">
        <v>37</v>
      </c>
      <c r="E30" s="2">
        <v>1659</v>
      </c>
      <c r="F30" s="2">
        <v>2</v>
      </c>
      <c r="G30" s="6">
        <f t="shared" si="0"/>
        <v>3175</v>
      </c>
      <c r="H30" s="1">
        <v>3</v>
      </c>
      <c r="I30" s="3"/>
    </row>
    <row r="31" spans="1:9" x14ac:dyDescent="0.25">
      <c r="A31" s="62" t="s">
        <v>242</v>
      </c>
      <c r="B31" s="72">
        <v>624</v>
      </c>
      <c r="C31" s="72">
        <v>1194</v>
      </c>
      <c r="D31" s="72">
        <v>43</v>
      </c>
      <c r="E31" s="72">
        <v>3629</v>
      </c>
      <c r="F31" s="72">
        <v>12</v>
      </c>
      <c r="G31" s="63">
        <f t="shared" si="0"/>
        <v>5502</v>
      </c>
      <c r="H31" s="75">
        <v>8</v>
      </c>
      <c r="I31" s="3"/>
    </row>
    <row r="32" spans="1:9" x14ac:dyDescent="0.25">
      <c r="A32" s="4" t="s">
        <v>243</v>
      </c>
      <c r="B32" s="2">
        <v>1321</v>
      </c>
      <c r="C32" s="2">
        <v>1720</v>
      </c>
      <c r="D32" s="2">
        <v>42</v>
      </c>
      <c r="E32" s="2">
        <v>4773</v>
      </c>
      <c r="F32" s="2">
        <v>11</v>
      </c>
      <c r="G32" s="6">
        <f t="shared" si="0"/>
        <v>7867</v>
      </c>
      <c r="H32" s="1">
        <v>8</v>
      </c>
      <c r="I32" s="3"/>
    </row>
    <row r="33" spans="1:14" x14ac:dyDescent="0.25">
      <c r="A33" s="62" t="s">
        <v>244</v>
      </c>
      <c r="B33" s="72">
        <v>686</v>
      </c>
      <c r="C33" s="72">
        <v>920</v>
      </c>
      <c r="D33" s="72">
        <v>27</v>
      </c>
      <c r="E33" s="72">
        <v>3589</v>
      </c>
      <c r="F33" s="72">
        <v>14</v>
      </c>
      <c r="G33" s="63">
        <f t="shared" si="0"/>
        <v>5236</v>
      </c>
      <c r="H33" s="75">
        <v>12</v>
      </c>
      <c r="I33" s="3"/>
    </row>
    <row r="34" spans="1:14" x14ac:dyDescent="0.25">
      <c r="A34" s="4" t="s">
        <v>245</v>
      </c>
      <c r="B34" s="2">
        <v>492</v>
      </c>
      <c r="C34" s="2">
        <v>623</v>
      </c>
      <c r="D34" s="2">
        <v>23</v>
      </c>
      <c r="E34" s="2">
        <v>3321</v>
      </c>
      <c r="F34" s="2">
        <v>12</v>
      </c>
      <c r="G34" s="6">
        <f t="shared" si="0"/>
        <v>4471</v>
      </c>
      <c r="H34" s="1">
        <v>8</v>
      </c>
      <c r="I34" s="3"/>
    </row>
    <row r="35" spans="1:14" x14ac:dyDescent="0.25">
      <c r="A35" s="62" t="s">
        <v>246</v>
      </c>
      <c r="B35" s="72">
        <v>805</v>
      </c>
      <c r="C35" s="72">
        <v>763</v>
      </c>
      <c r="D35" s="72">
        <v>29</v>
      </c>
      <c r="E35" s="72">
        <v>3800</v>
      </c>
      <c r="F35" s="72">
        <v>8</v>
      </c>
      <c r="G35" s="63">
        <f t="shared" si="0"/>
        <v>5405</v>
      </c>
      <c r="H35" s="75">
        <v>17</v>
      </c>
      <c r="I35" s="3"/>
    </row>
    <row r="36" spans="1:14" x14ac:dyDescent="0.25">
      <c r="A36" s="4" t="s">
        <v>247</v>
      </c>
      <c r="B36" s="2">
        <v>1018</v>
      </c>
      <c r="C36" s="2">
        <v>1171</v>
      </c>
      <c r="D36" s="2">
        <v>25</v>
      </c>
      <c r="E36" s="2">
        <v>5101</v>
      </c>
      <c r="F36" s="2">
        <v>13</v>
      </c>
      <c r="G36" s="6">
        <f t="shared" si="0"/>
        <v>7328</v>
      </c>
      <c r="H36" s="1">
        <v>17</v>
      </c>
      <c r="I36" s="3"/>
    </row>
    <row r="37" spans="1:14" x14ac:dyDescent="0.25">
      <c r="A37" s="62" t="s">
        <v>248</v>
      </c>
      <c r="B37" s="72">
        <v>1472</v>
      </c>
      <c r="C37" s="72">
        <v>1591</v>
      </c>
      <c r="D37" s="72">
        <v>51</v>
      </c>
      <c r="E37" s="72">
        <v>4816</v>
      </c>
      <c r="F37" s="72">
        <v>13</v>
      </c>
      <c r="G37" s="63">
        <f t="shared" si="0"/>
        <v>7943</v>
      </c>
      <c r="H37" s="75">
        <v>16</v>
      </c>
      <c r="I37" s="3"/>
    </row>
    <row r="38" spans="1:14" x14ac:dyDescent="0.25">
      <c r="A38" s="4" t="s">
        <v>249</v>
      </c>
      <c r="B38" s="2">
        <v>2814</v>
      </c>
      <c r="C38" s="2">
        <v>2323</v>
      </c>
      <c r="D38" s="2">
        <v>58</v>
      </c>
      <c r="E38" s="2">
        <v>5891</v>
      </c>
      <c r="F38" s="2">
        <v>12</v>
      </c>
      <c r="G38" s="6">
        <f t="shared" si="0"/>
        <v>11098</v>
      </c>
      <c r="H38" s="1">
        <v>23</v>
      </c>
      <c r="I38" s="3"/>
    </row>
    <row r="39" spans="1:14" x14ac:dyDescent="0.25">
      <c r="A39" s="62" t="s">
        <v>250</v>
      </c>
      <c r="B39" s="72">
        <v>3507</v>
      </c>
      <c r="C39" s="72">
        <v>2285</v>
      </c>
      <c r="D39" s="72">
        <v>63</v>
      </c>
      <c r="E39" s="72">
        <v>5730</v>
      </c>
      <c r="F39" s="72">
        <v>17</v>
      </c>
      <c r="G39" s="63">
        <f t="shared" ref="G39:G58" si="1">SUM(B39:F39)</f>
        <v>11602</v>
      </c>
      <c r="H39" s="75">
        <v>24</v>
      </c>
      <c r="I39" s="3"/>
    </row>
    <row r="40" spans="1:14" x14ac:dyDescent="0.25">
      <c r="A40" s="4" t="s">
        <v>251</v>
      </c>
      <c r="B40" s="2">
        <v>3620</v>
      </c>
      <c r="C40" s="2">
        <v>2276</v>
      </c>
      <c r="D40" s="2">
        <v>76</v>
      </c>
      <c r="E40" s="2">
        <v>5724</v>
      </c>
      <c r="F40" s="2">
        <v>15</v>
      </c>
      <c r="G40" s="6">
        <f t="shared" si="1"/>
        <v>11711</v>
      </c>
      <c r="H40" s="1">
        <v>14</v>
      </c>
      <c r="I40" s="3"/>
    </row>
    <row r="41" spans="1:14" x14ac:dyDescent="0.25">
      <c r="A41" s="62" t="s">
        <v>252</v>
      </c>
      <c r="B41" s="72">
        <v>3211</v>
      </c>
      <c r="C41" s="72">
        <v>1824</v>
      </c>
      <c r="D41" s="72">
        <v>67</v>
      </c>
      <c r="E41" s="72">
        <v>5802</v>
      </c>
      <c r="F41" s="72">
        <v>13</v>
      </c>
      <c r="G41" s="63">
        <f t="shared" si="1"/>
        <v>10917</v>
      </c>
      <c r="H41" s="75">
        <v>13</v>
      </c>
      <c r="I41" s="3"/>
    </row>
    <row r="42" spans="1:14" x14ac:dyDescent="0.25">
      <c r="A42" s="4" t="s">
        <v>253</v>
      </c>
      <c r="B42" s="2">
        <v>1787</v>
      </c>
      <c r="C42" s="2">
        <v>1076</v>
      </c>
      <c r="D42" s="2">
        <v>65</v>
      </c>
      <c r="E42" s="2">
        <v>4202</v>
      </c>
      <c r="F42" s="2">
        <v>10</v>
      </c>
      <c r="G42" s="6">
        <f t="shared" si="1"/>
        <v>7140</v>
      </c>
      <c r="H42" s="1">
        <v>8</v>
      </c>
      <c r="I42" s="3"/>
      <c r="N42" s="3" t="s">
        <v>99</v>
      </c>
    </row>
    <row r="43" spans="1:14" x14ac:dyDescent="0.25">
      <c r="A43" s="62" t="s">
        <v>254</v>
      </c>
      <c r="B43" s="72">
        <v>736</v>
      </c>
      <c r="C43" s="72">
        <v>294</v>
      </c>
      <c r="D43" s="72">
        <v>16</v>
      </c>
      <c r="E43" s="72">
        <v>1849</v>
      </c>
      <c r="F43" s="72">
        <v>4</v>
      </c>
      <c r="G43" s="63">
        <f t="shared" si="1"/>
        <v>2899</v>
      </c>
      <c r="H43" s="75">
        <v>11</v>
      </c>
      <c r="I43" s="3"/>
    </row>
    <row r="44" spans="1:14" x14ac:dyDescent="0.25">
      <c r="A44" s="4" t="s">
        <v>255</v>
      </c>
      <c r="B44" s="2">
        <v>1664</v>
      </c>
      <c r="C44" s="2">
        <v>1133</v>
      </c>
      <c r="D44" s="2">
        <v>72</v>
      </c>
      <c r="E44" s="2">
        <v>5433</v>
      </c>
      <c r="F44" s="2">
        <v>9</v>
      </c>
      <c r="G44" s="6">
        <f t="shared" si="1"/>
        <v>8311</v>
      </c>
      <c r="H44" s="1">
        <v>16</v>
      </c>
      <c r="I44" s="3"/>
    </row>
    <row r="45" spans="1:14" x14ac:dyDescent="0.25">
      <c r="A45" s="62" t="s">
        <v>256</v>
      </c>
      <c r="B45" s="72">
        <v>2152</v>
      </c>
      <c r="C45" s="72">
        <v>1424</v>
      </c>
      <c r="D45" s="72">
        <v>96</v>
      </c>
      <c r="E45" s="72">
        <v>6764</v>
      </c>
      <c r="F45" s="72">
        <v>9</v>
      </c>
      <c r="G45" s="63">
        <f t="shared" si="1"/>
        <v>10445</v>
      </c>
      <c r="H45" s="75">
        <v>11</v>
      </c>
      <c r="I45" s="3"/>
    </row>
    <row r="46" spans="1:14" x14ac:dyDescent="0.25">
      <c r="A46" s="4" t="s">
        <v>257</v>
      </c>
      <c r="B46" s="2">
        <v>2917</v>
      </c>
      <c r="C46" s="2">
        <v>1405</v>
      </c>
      <c r="D46" s="2">
        <v>97</v>
      </c>
      <c r="E46" s="2">
        <v>6814</v>
      </c>
      <c r="F46" s="2">
        <v>13</v>
      </c>
      <c r="G46" s="6">
        <f t="shared" si="1"/>
        <v>11246</v>
      </c>
      <c r="H46" s="1">
        <v>4</v>
      </c>
      <c r="I46" s="3"/>
    </row>
    <row r="47" spans="1:14" x14ac:dyDescent="0.25">
      <c r="A47" s="62" t="s">
        <v>258</v>
      </c>
      <c r="B47" s="72">
        <v>3310</v>
      </c>
      <c r="C47" s="72">
        <v>1754</v>
      </c>
      <c r="D47" s="72">
        <v>92</v>
      </c>
      <c r="E47" s="72">
        <v>8521</v>
      </c>
      <c r="F47" s="72">
        <v>20</v>
      </c>
      <c r="G47" s="63">
        <f t="shared" si="1"/>
        <v>13697</v>
      </c>
      <c r="H47" s="75">
        <v>12</v>
      </c>
      <c r="I47" s="3"/>
    </row>
    <row r="48" spans="1:14" x14ac:dyDescent="0.25">
      <c r="A48" s="4" t="s">
        <v>259</v>
      </c>
      <c r="B48" s="2">
        <v>3514</v>
      </c>
      <c r="C48" s="2">
        <v>2508</v>
      </c>
      <c r="D48" s="2">
        <v>127</v>
      </c>
      <c r="E48" s="2">
        <v>9543</v>
      </c>
      <c r="F48" s="2">
        <v>25</v>
      </c>
      <c r="G48" s="6">
        <f t="shared" si="1"/>
        <v>15717</v>
      </c>
      <c r="H48" s="1">
        <v>4</v>
      </c>
      <c r="I48" s="3"/>
    </row>
    <row r="49" spans="1:9" x14ac:dyDescent="0.25">
      <c r="A49" s="62" t="s">
        <v>260</v>
      </c>
      <c r="B49" s="72">
        <v>2958</v>
      </c>
      <c r="C49" s="72">
        <v>1772</v>
      </c>
      <c r="D49" s="72">
        <v>72</v>
      </c>
      <c r="E49" s="72">
        <v>4604</v>
      </c>
      <c r="F49" s="72">
        <v>17</v>
      </c>
      <c r="G49" s="63">
        <f t="shared" si="1"/>
        <v>9423</v>
      </c>
      <c r="H49" s="75">
        <v>6</v>
      </c>
      <c r="I49" s="3"/>
    </row>
    <row r="50" spans="1:9" x14ac:dyDescent="0.25">
      <c r="A50" s="4" t="s">
        <v>261</v>
      </c>
      <c r="B50" s="2">
        <v>2841</v>
      </c>
      <c r="C50" s="2">
        <v>1640</v>
      </c>
      <c r="D50" s="2">
        <v>82</v>
      </c>
      <c r="E50" s="2">
        <v>6931</v>
      </c>
      <c r="F50" s="2">
        <v>23</v>
      </c>
      <c r="G50" s="6">
        <f t="shared" si="1"/>
        <v>11517</v>
      </c>
      <c r="H50" s="1">
        <v>5</v>
      </c>
      <c r="I50" s="3"/>
    </row>
    <row r="51" spans="1:9" x14ac:dyDescent="0.25">
      <c r="A51" s="62" t="s">
        <v>262</v>
      </c>
      <c r="B51" s="72">
        <v>2977</v>
      </c>
      <c r="C51" s="72">
        <v>1418</v>
      </c>
      <c r="D51" s="72">
        <v>95</v>
      </c>
      <c r="E51" s="72">
        <v>7037</v>
      </c>
      <c r="F51" s="72">
        <v>30</v>
      </c>
      <c r="G51" s="63">
        <f t="shared" si="1"/>
        <v>11557</v>
      </c>
      <c r="H51" s="75">
        <v>5</v>
      </c>
      <c r="I51" s="3"/>
    </row>
    <row r="52" spans="1:9" x14ac:dyDescent="0.25">
      <c r="A52" s="4" t="s">
        <v>263</v>
      </c>
      <c r="B52" s="2">
        <v>3942</v>
      </c>
      <c r="C52" s="2">
        <v>1715</v>
      </c>
      <c r="D52" s="2">
        <v>164</v>
      </c>
      <c r="E52" s="2">
        <v>12657</v>
      </c>
      <c r="F52" s="2">
        <v>47</v>
      </c>
      <c r="G52" s="6">
        <f t="shared" si="1"/>
        <v>18525</v>
      </c>
      <c r="H52" s="1">
        <v>5</v>
      </c>
      <c r="I52" s="3"/>
    </row>
    <row r="53" spans="1:9" x14ac:dyDescent="0.25">
      <c r="A53" s="62" t="s">
        <v>264</v>
      </c>
      <c r="B53" s="72">
        <v>4670</v>
      </c>
      <c r="C53" s="72">
        <v>1757</v>
      </c>
      <c r="D53" s="72">
        <v>149</v>
      </c>
      <c r="E53" s="72">
        <v>13169</v>
      </c>
      <c r="F53" s="72">
        <v>61</v>
      </c>
      <c r="G53" s="63">
        <f t="shared" si="1"/>
        <v>19806</v>
      </c>
      <c r="H53" s="75">
        <v>4</v>
      </c>
      <c r="I53" s="3"/>
    </row>
    <row r="54" spans="1:9" x14ac:dyDescent="0.25">
      <c r="A54" s="4" t="s">
        <v>265</v>
      </c>
      <c r="B54" s="2">
        <v>4878</v>
      </c>
      <c r="C54" s="2">
        <v>2916</v>
      </c>
      <c r="D54" s="2">
        <v>228</v>
      </c>
      <c r="E54" s="2">
        <v>17635</v>
      </c>
      <c r="F54" s="2">
        <v>53</v>
      </c>
      <c r="G54" s="6">
        <f t="shared" si="1"/>
        <v>25710</v>
      </c>
      <c r="H54" s="1">
        <v>10</v>
      </c>
      <c r="I54" s="3"/>
    </row>
    <row r="55" spans="1:9" x14ac:dyDescent="0.25">
      <c r="A55" s="62" t="s">
        <v>266</v>
      </c>
      <c r="B55" s="72">
        <v>6593</v>
      </c>
      <c r="C55" s="72">
        <v>2924</v>
      </c>
      <c r="D55" s="72">
        <v>157</v>
      </c>
      <c r="E55" s="72">
        <v>18718</v>
      </c>
      <c r="F55" s="72">
        <v>103</v>
      </c>
      <c r="G55" s="63">
        <f t="shared" si="1"/>
        <v>28495</v>
      </c>
      <c r="H55" s="75">
        <v>8</v>
      </c>
      <c r="I55" s="3"/>
    </row>
    <row r="56" spans="1:9" x14ac:dyDescent="0.25">
      <c r="A56" s="4" t="s">
        <v>267</v>
      </c>
      <c r="B56" s="2">
        <v>3468</v>
      </c>
      <c r="C56" s="2">
        <v>2499</v>
      </c>
      <c r="D56" s="2">
        <v>159</v>
      </c>
      <c r="E56" s="2">
        <v>17623</v>
      </c>
      <c r="F56" s="2">
        <v>125</v>
      </c>
      <c r="G56" s="6">
        <f t="shared" si="1"/>
        <v>23874</v>
      </c>
      <c r="H56" s="1">
        <v>9</v>
      </c>
      <c r="I56" s="3"/>
    </row>
    <row r="57" spans="1:9" x14ac:dyDescent="0.25">
      <c r="A57" s="62" t="s">
        <v>268</v>
      </c>
      <c r="B57" s="72">
        <v>2453</v>
      </c>
      <c r="C57" s="72">
        <v>1241</v>
      </c>
      <c r="D57" s="72">
        <v>89</v>
      </c>
      <c r="E57" s="72">
        <v>7706</v>
      </c>
      <c r="F57" s="72">
        <v>68</v>
      </c>
      <c r="G57" s="63">
        <f t="shared" si="1"/>
        <v>11557</v>
      </c>
      <c r="H57" s="75">
        <v>5</v>
      </c>
      <c r="I57" s="3"/>
    </row>
    <row r="58" spans="1:9" x14ac:dyDescent="0.25">
      <c r="A58" s="4" t="s">
        <v>269</v>
      </c>
      <c r="B58" s="2">
        <v>3637</v>
      </c>
      <c r="C58" s="2">
        <v>1514</v>
      </c>
      <c r="D58" s="2">
        <v>105</v>
      </c>
      <c r="E58" s="2">
        <v>11706</v>
      </c>
      <c r="F58" s="2">
        <v>60</v>
      </c>
      <c r="G58" s="6">
        <f t="shared" si="1"/>
        <v>17022</v>
      </c>
      <c r="H58" s="1">
        <v>3</v>
      </c>
      <c r="I58" s="3"/>
    </row>
    <row r="59" spans="1:9" x14ac:dyDescent="0.25">
      <c r="A59" s="62" t="s">
        <v>270</v>
      </c>
      <c r="B59" s="72">
        <v>3786</v>
      </c>
      <c r="C59" s="72">
        <v>1524</v>
      </c>
      <c r="D59" s="72">
        <v>107</v>
      </c>
      <c r="E59" s="72">
        <v>16093</v>
      </c>
      <c r="F59" s="72">
        <v>52</v>
      </c>
      <c r="G59" s="63">
        <f t="shared" ref="G59:G71" si="2">SUM(B59:F59)</f>
        <v>21562</v>
      </c>
      <c r="H59" s="75">
        <v>9</v>
      </c>
      <c r="I59" s="3"/>
    </row>
    <row r="60" spans="1:9" x14ac:dyDescent="0.25">
      <c r="A60" s="4" t="s">
        <v>271</v>
      </c>
      <c r="B60" s="2">
        <v>3062</v>
      </c>
      <c r="C60" s="2">
        <v>1598</v>
      </c>
      <c r="D60" s="2">
        <v>101</v>
      </c>
      <c r="E60" s="2">
        <v>15712</v>
      </c>
      <c r="F60" s="2">
        <v>51</v>
      </c>
      <c r="G60" s="6">
        <f t="shared" si="2"/>
        <v>20524</v>
      </c>
      <c r="H60" s="1">
        <v>19</v>
      </c>
      <c r="I60" s="3"/>
    </row>
    <row r="61" spans="1:9" x14ac:dyDescent="0.25">
      <c r="A61" s="62" t="s">
        <v>272</v>
      </c>
      <c r="B61" s="72">
        <v>2638</v>
      </c>
      <c r="C61" s="72">
        <v>1513</v>
      </c>
      <c r="D61" s="72">
        <v>97</v>
      </c>
      <c r="E61" s="72">
        <v>16799</v>
      </c>
      <c r="F61" s="72">
        <v>58</v>
      </c>
      <c r="G61" s="63">
        <f t="shared" ref="G61:G65" si="3">SUM(B61:F61)</f>
        <v>21105</v>
      </c>
      <c r="H61" s="75">
        <v>13</v>
      </c>
      <c r="I61" s="3"/>
    </row>
    <row r="62" spans="1:9" x14ac:dyDescent="0.25">
      <c r="A62" s="4" t="s">
        <v>273</v>
      </c>
      <c r="B62" s="2">
        <v>3464</v>
      </c>
      <c r="C62" s="2">
        <v>1292</v>
      </c>
      <c r="D62" s="2">
        <v>87</v>
      </c>
      <c r="E62" s="2">
        <v>14104</v>
      </c>
      <c r="F62" s="2">
        <v>78</v>
      </c>
      <c r="G62" s="6">
        <f t="shared" si="3"/>
        <v>19025</v>
      </c>
      <c r="H62" s="1">
        <v>8</v>
      </c>
      <c r="I62" s="3"/>
    </row>
    <row r="63" spans="1:9" x14ac:dyDescent="0.25">
      <c r="A63" s="62" t="s">
        <v>274</v>
      </c>
      <c r="B63" s="72">
        <v>3265</v>
      </c>
      <c r="C63" s="72">
        <v>1786</v>
      </c>
      <c r="D63" s="72">
        <v>98</v>
      </c>
      <c r="E63" s="72">
        <v>12362</v>
      </c>
      <c r="F63" s="72">
        <v>72</v>
      </c>
      <c r="G63" s="63">
        <f t="shared" si="3"/>
        <v>17583</v>
      </c>
      <c r="H63" s="75">
        <v>16</v>
      </c>
      <c r="I63" s="3"/>
    </row>
    <row r="64" spans="1:9" x14ac:dyDescent="0.25">
      <c r="A64" s="4" t="s">
        <v>275</v>
      </c>
      <c r="B64" s="2">
        <v>3672</v>
      </c>
      <c r="C64" s="2">
        <v>2119</v>
      </c>
      <c r="D64" s="2">
        <v>94</v>
      </c>
      <c r="E64" s="2">
        <v>14651</v>
      </c>
      <c r="F64" s="2">
        <v>60</v>
      </c>
      <c r="G64" s="6">
        <f t="shared" si="3"/>
        <v>20596</v>
      </c>
      <c r="H64" s="1">
        <v>11</v>
      </c>
      <c r="I64" s="3"/>
    </row>
    <row r="65" spans="1:9" x14ac:dyDescent="0.25">
      <c r="A65" s="62" t="s">
        <v>276</v>
      </c>
      <c r="B65" s="72">
        <v>3543</v>
      </c>
      <c r="C65" s="72">
        <v>2457</v>
      </c>
      <c r="D65" s="72">
        <v>89</v>
      </c>
      <c r="E65" s="72">
        <v>14537</v>
      </c>
      <c r="F65" s="72">
        <v>97</v>
      </c>
      <c r="G65" s="63">
        <f t="shared" si="3"/>
        <v>20723</v>
      </c>
      <c r="H65" s="75">
        <v>6</v>
      </c>
      <c r="I65" s="3"/>
    </row>
    <row r="66" spans="1:9" x14ac:dyDescent="0.25">
      <c r="A66" s="4" t="s">
        <v>277</v>
      </c>
      <c r="B66" s="2">
        <v>3277</v>
      </c>
      <c r="C66" s="2">
        <v>2120</v>
      </c>
      <c r="D66" s="2">
        <v>84</v>
      </c>
      <c r="E66" s="2">
        <v>13461</v>
      </c>
      <c r="F66" s="2">
        <v>76</v>
      </c>
      <c r="G66" s="6">
        <f t="shared" si="2"/>
        <v>19018</v>
      </c>
      <c r="H66" s="1">
        <v>11</v>
      </c>
      <c r="I66" s="3"/>
    </row>
    <row r="67" spans="1:9" x14ac:dyDescent="0.25">
      <c r="A67" s="62">
        <v>2020</v>
      </c>
      <c r="B67" s="72">
        <v>1920</v>
      </c>
      <c r="C67" s="72">
        <v>1380</v>
      </c>
      <c r="D67" s="72">
        <v>62</v>
      </c>
      <c r="E67" s="72">
        <v>13962</v>
      </c>
      <c r="F67" s="72">
        <v>65</v>
      </c>
      <c r="G67" s="63">
        <f t="shared" si="2"/>
        <v>17389</v>
      </c>
      <c r="H67" s="75">
        <v>15</v>
      </c>
      <c r="I67" s="3"/>
    </row>
    <row r="68" spans="1:9" x14ac:dyDescent="0.25">
      <c r="A68" s="4">
        <v>2021</v>
      </c>
      <c r="B68" s="2">
        <v>1633</v>
      </c>
      <c r="C68" s="2">
        <v>1038</v>
      </c>
      <c r="D68" s="2">
        <v>43</v>
      </c>
      <c r="E68" s="2">
        <v>8335</v>
      </c>
      <c r="F68" s="2">
        <v>62</v>
      </c>
      <c r="G68" s="6">
        <f t="shared" si="2"/>
        <v>11111</v>
      </c>
      <c r="H68" s="1">
        <v>4</v>
      </c>
      <c r="I68" s="3"/>
    </row>
    <row r="69" spans="1:9" x14ac:dyDescent="0.25">
      <c r="A69" s="62">
        <v>2022</v>
      </c>
      <c r="B69" s="72">
        <v>3243</v>
      </c>
      <c r="C69" s="72">
        <v>1428</v>
      </c>
      <c r="D69" s="72">
        <v>77</v>
      </c>
      <c r="E69" s="72">
        <v>10438</v>
      </c>
      <c r="F69" s="72">
        <v>85</v>
      </c>
      <c r="G69" s="63">
        <f t="shared" si="2"/>
        <v>15271</v>
      </c>
      <c r="H69" s="75">
        <v>11</v>
      </c>
      <c r="I69" s="3"/>
    </row>
    <row r="70" spans="1:9" x14ac:dyDescent="0.25">
      <c r="A70" s="4">
        <v>2023</v>
      </c>
      <c r="B70" s="2">
        <v>2651</v>
      </c>
      <c r="C70" s="2">
        <v>1716</v>
      </c>
      <c r="D70" s="2">
        <v>112</v>
      </c>
      <c r="E70" s="2">
        <v>14972</v>
      </c>
      <c r="F70" s="2">
        <v>69</v>
      </c>
      <c r="G70" s="6">
        <f t="shared" si="2"/>
        <v>19520</v>
      </c>
      <c r="H70" s="1">
        <v>10</v>
      </c>
      <c r="I70" s="3"/>
    </row>
    <row r="71" spans="1:9" x14ac:dyDescent="0.25">
      <c r="A71" s="62">
        <v>2024</v>
      </c>
      <c r="B71" s="72">
        <v>1245</v>
      </c>
      <c r="C71" s="72">
        <v>1842</v>
      </c>
      <c r="D71" s="72">
        <v>107</v>
      </c>
      <c r="E71" s="72">
        <v>16285</v>
      </c>
      <c r="F71" s="72">
        <v>22</v>
      </c>
      <c r="G71" s="63">
        <f t="shared" si="2"/>
        <v>19501</v>
      </c>
      <c r="H71" s="75">
        <v>0</v>
      </c>
      <c r="I71" s="3"/>
    </row>
    <row r="72" spans="1:9" ht="6.75" customHeight="1" x14ac:dyDescent="0.25">
      <c r="A72" s="16"/>
      <c r="B72" s="17"/>
      <c r="C72" s="17"/>
      <c r="D72" s="17"/>
      <c r="E72" s="17"/>
      <c r="F72" s="17"/>
      <c r="G72" s="17"/>
      <c r="H72" s="17"/>
      <c r="I72" s="3"/>
    </row>
    <row r="73" spans="1:9" ht="20.25" customHeight="1" x14ac:dyDescent="0.25">
      <c r="A73" s="56" t="s">
        <v>63</v>
      </c>
      <c r="B73" s="57">
        <f>SUM(B7:B71)</f>
        <v>131856</v>
      </c>
      <c r="C73" s="57">
        <f t="shared" ref="C73:H73" si="4">SUM(C7:C71)</f>
        <v>100818</v>
      </c>
      <c r="D73" s="57">
        <f t="shared" si="4"/>
        <v>4155</v>
      </c>
      <c r="E73" s="57">
        <f t="shared" si="4"/>
        <v>432455</v>
      </c>
      <c r="F73" s="57">
        <f t="shared" si="4"/>
        <v>1718</v>
      </c>
      <c r="G73" s="57">
        <f t="shared" si="4"/>
        <v>671002</v>
      </c>
      <c r="H73" s="57">
        <f t="shared" si="4"/>
        <v>554</v>
      </c>
      <c r="I73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71" formulaRange="1"/>
    <ignoredError sqref="A7:A66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O79"/>
  <sheetViews>
    <sheetView zoomScaleNormal="100" workbookViewId="0">
      <selection activeCell="E85" sqref="E85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9" t="s">
        <v>212</v>
      </c>
      <c r="B2" s="34"/>
      <c r="C2" s="34"/>
      <c r="D2" s="34"/>
      <c r="E2" s="34"/>
      <c r="F2" s="34"/>
      <c r="G2" s="41"/>
      <c r="H2" s="41"/>
      <c r="I2" s="41"/>
      <c r="J2" s="41"/>
      <c r="K2" s="41"/>
      <c r="L2" s="41"/>
      <c r="M2" s="3"/>
    </row>
    <row r="3" spans="1:13" x14ac:dyDescent="0.25">
      <c r="A3" s="8"/>
    </row>
    <row r="4" spans="1:13" ht="17.25" customHeight="1" x14ac:dyDescent="0.25">
      <c r="A4" s="95" t="s">
        <v>168</v>
      </c>
      <c r="B4" s="102" t="s">
        <v>157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95" t="s">
        <v>63</v>
      </c>
    </row>
    <row r="5" spans="1:13" ht="21" customHeight="1" x14ac:dyDescent="0.25">
      <c r="A5" s="95"/>
      <c r="B5" s="60" t="s">
        <v>4</v>
      </c>
      <c r="C5" s="60" t="s">
        <v>3</v>
      </c>
      <c r="D5" s="60" t="s">
        <v>2</v>
      </c>
      <c r="E5" s="60" t="s">
        <v>5</v>
      </c>
      <c r="F5" s="60" t="s">
        <v>6</v>
      </c>
      <c r="G5" s="60" t="s">
        <v>7</v>
      </c>
      <c r="H5" s="60" t="s">
        <v>8</v>
      </c>
      <c r="I5" s="60" t="s">
        <v>9</v>
      </c>
      <c r="J5" s="60" t="s">
        <v>10</v>
      </c>
      <c r="K5" s="60" t="s">
        <v>11</v>
      </c>
      <c r="L5" s="60" t="s">
        <v>12</v>
      </c>
      <c r="M5" s="95"/>
    </row>
    <row r="6" spans="1:13" ht="9.75" customHeight="1" x14ac:dyDescent="0.25">
      <c r="A6" s="4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x14ac:dyDescent="0.25">
      <c r="A7" s="62">
        <v>1960</v>
      </c>
      <c r="B7" s="75">
        <v>47</v>
      </c>
      <c r="C7" s="72">
        <v>911</v>
      </c>
      <c r="D7" s="72">
        <v>114</v>
      </c>
      <c r="E7" s="75">
        <v>1</v>
      </c>
      <c r="F7" s="75">
        <v>0</v>
      </c>
      <c r="G7" s="75">
        <v>0</v>
      </c>
      <c r="H7" s="75">
        <v>11</v>
      </c>
      <c r="I7" s="75">
        <v>0</v>
      </c>
      <c r="J7" s="75">
        <v>0</v>
      </c>
      <c r="K7" s="75">
        <v>0</v>
      </c>
      <c r="L7" s="75">
        <v>0</v>
      </c>
      <c r="M7" s="63">
        <f t="shared" ref="M7:M38" si="0">SUM(B7:L7)</f>
        <v>1084</v>
      </c>
    </row>
    <row r="8" spans="1:13" x14ac:dyDescent="0.25">
      <c r="A8" s="4">
        <v>1961</v>
      </c>
      <c r="B8" s="1">
        <v>7</v>
      </c>
      <c r="C8" s="2">
        <v>155</v>
      </c>
      <c r="D8" s="2">
        <v>33</v>
      </c>
      <c r="E8" s="1">
        <v>2</v>
      </c>
      <c r="F8" s="1">
        <v>0</v>
      </c>
      <c r="G8" s="1">
        <v>0</v>
      </c>
      <c r="H8" s="1">
        <v>5</v>
      </c>
      <c r="I8" s="1">
        <v>0</v>
      </c>
      <c r="J8" s="1">
        <v>0</v>
      </c>
      <c r="K8" s="1">
        <v>0</v>
      </c>
      <c r="L8" s="1">
        <v>0</v>
      </c>
      <c r="M8" s="6">
        <f t="shared" si="0"/>
        <v>202</v>
      </c>
    </row>
    <row r="9" spans="1:13" x14ac:dyDescent="0.25">
      <c r="A9" s="62">
        <v>1962</v>
      </c>
      <c r="B9" s="75">
        <v>3</v>
      </c>
      <c r="C9" s="72">
        <v>188</v>
      </c>
      <c r="D9" s="72">
        <v>27</v>
      </c>
      <c r="E9" s="75">
        <v>0</v>
      </c>
      <c r="F9" s="75">
        <v>0</v>
      </c>
      <c r="G9" s="75">
        <v>0</v>
      </c>
      <c r="H9" s="75">
        <v>2</v>
      </c>
      <c r="I9" s="75">
        <v>0</v>
      </c>
      <c r="J9" s="75">
        <v>0</v>
      </c>
      <c r="K9" s="75">
        <v>0</v>
      </c>
      <c r="L9" s="75">
        <v>0</v>
      </c>
      <c r="M9" s="63">
        <f t="shared" si="0"/>
        <v>220</v>
      </c>
    </row>
    <row r="10" spans="1:13" x14ac:dyDescent="0.25">
      <c r="A10" s="4">
        <v>1963</v>
      </c>
      <c r="B10" s="1">
        <v>3</v>
      </c>
      <c r="C10" s="2">
        <v>216</v>
      </c>
      <c r="D10" s="2">
        <v>30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6">
        <f t="shared" si="0"/>
        <v>252</v>
      </c>
    </row>
    <row r="11" spans="1:13" x14ac:dyDescent="0.25">
      <c r="A11" s="62">
        <v>1964</v>
      </c>
      <c r="B11" s="75">
        <v>3</v>
      </c>
      <c r="C11" s="72">
        <v>317</v>
      </c>
      <c r="D11" s="72">
        <v>42</v>
      </c>
      <c r="E11" s="75">
        <v>0</v>
      </c>
      <c r="F11" s="75">
        <v>0</v>
      </c>
      <c r="G11" s="75">
        <v>0</v>
      </c>
      <c r="H11" s="75">
        <v>0</v>
      </c>
      <c r="I11" s="75">
        <v>1</v>
      </c>
      <c r="J11" s="75">
        <v>0</v>
      </c>
      <c r="K11" s="75">
        <v>0</v>
      </c>
      <c r="L11" s="75">
        <v>0</v>
      </c>
      <c r="M11" s="63">
        <f t="shared" si="0"/>
        <v>363</v>
      </c>
    </row>
    <row r="12" spans="1:13" x14ac:dyDescent="0.25">
      <c r="A12" s="4">
        <v>1965</v>
      </c>
      <c r="B12" s="1">
        <v>3</v>
      </c>
      <c r="C12" s="2">
        <v>320</v>
      </c>
      <c r="D12" s="2">
        <v>52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6">
        <f t="shared" si="0"/>
        <v>380</v>
      </c>
    </row>
    <row r="13" spans="1:13" x14ac:dyDescent="0.25">
      <c r="A13" s="62">
        <v>1966</v>
      </c>
      <c r="B13" s="75">
        <v>4</v>
      </c>
      <c r="C13" s="72">
        <v>324</v>
      </c>
      <c r="D13" s="72">
        <v>57</v>
      </c>
      <c r="E13" s="75">
        <v>1</v>
      </c>
      <c r="F13" s="75">
        <v>0</v>
      </c>
      <c r="G13" s="75">
        <v>1</v>
      </c>
      <c r="H13" s="75">
        <v>7</v>
      </c>
      <c r="I13" s="75">
        <v>1</v>
      </c>
      <c r="J13" s="75">
        <v>0</v>
      </c>
      <c r="K13" s="75">
        <v>0</v>
      </c>
      <c r="L13" s="75">
        <v>0</v>
      </c>
      <c r="M13" s="63">
        <f t="shared" si="0"/>
        <v>395</v>
      </c>
    </row>
    <row r="14" spans="1:13" x14ac:dyDescent="0.25">
      <c r="A14" s="4">
        <v>1967</v>
      </c>
      <c r="B14" s="1">
        <v>5</v>
      </c>
      <c r="C14" s="2">
        <v>391</v>
      </c>
      <c r="D14" s="2">
        <v>65</v>
      </c>
      <c r="E14" s="1">
        <v>2</v>
      </c>
      <c r="F14" s="1">
        <v>0</v>
      </c>
      <c r="G14" s="1">
        <v>0</v>
      </c>
      <c r="H14" s="1">
        <v>7</v>
      </c>
      <c r="I14" s="1">
        <v>0</v>
      </c>
      <c r="J14" s="1">
        <v>0</v>
      </c>
      <c r="K14" s="1">
        <v>0</v>
      </c>
      <c r="L14" s="1">
        <v>0</v>
      </c>
      <c r="M14" s="6">
        <f t="shared" si="0"/>
        <v>470</v>
      </c>
    </row>
    <row r="15" spans="1:13" x14ac:dyDescent="0.25">
      <c r="A15" s="62">
        <v>1968</v>
      </c>
      <c r="B15" s="75">
        <v>8</v>
      </c>
      <c r="C15" s="72">
        <v>512</v>
      </c>
      <c r="D15" s="72">
        <v>85</v>
      </c>
      <c r="E15" s="75">
        <v>1</v>
      </c>
      <c r="F15" s="75">
        <v>0</v>
      </c>
      <c r="G15" s="75">
        <v>0</v>
      </c>
      <c r="H15" s="75">
        <v>8</v>
      </c>
      <c r="I15" s="75">
        <v>0</v>
      </c>
      <c r="J15" s="75">
        <v>0</v>
      </c>
      <c r="K15" s="75">
        <v>0</v>
      </c>
      <c r="L15" s="75">
        <v>0</v>
      </c>
      <c r="M15" s="63">
        <f t="shared" si="0"/>
        <v>614</v>
      </c>
    </row>
    <row r="16" spans="1:13" x14ac:dyDescent="0.25">
      <c r="A16" s="4">
        <v>1969</v>
      </c>
      <c r="B16" s="1">
        <v>11</v>
      </c>
      <c r="C16" s="2">
        <v>827</v>
      </c>
      <c r="D16" s="2">
        <v>133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6">
        <f t="shared" si="0"/>
        <v>991</v>
      </c>
    </row>
    <row r="17" spans="1:13" x14ac:dyDescent="0.25">
      <c r="A17" s="62">
        <v>1970</v>
      </c>
      <c r="B17" s="75">
        <v>7</v>
      </c>
      <c r="C17" s="72">
        <v>958</v>
      </c>
      <c r="D17" s="72">
        <v>178</v>
      </c>
      <c r="E17" s="75">
        <v>1</v>
      </c>
      <c r="F17" s="75">
        <v>0</v>
      </c>
      <c r="G17" s="75">
        <v>0</v>
      </c>
      <c r="H17" s="75">
        <v>6</v>
      </c>
      <c r="I17" s="75">
        <v>1</v>
      </c>
      <c r="J17" s="75">
        <v>0</v>
      </c>
      <c r="K17" s="75">
        <v>0</v>
      </c>
      <c r="L17" s="75">
        <v>0</v>
      </c>
      <c r="M17" s="63">
        <f t="shared" si="0"/>
        <v>1151</v>
      </c>
    </row>
    <row r="18" spans="1:13" x14ac:dyDescent="0.25">
      <c r="A18" s="4">
        <v>1971</v>
      </c>
      <c r="B18" s="1">
        <v>14</v>
      </c>
      <c r="C18" s="2">
        <v>923</v>
      </c>
      <c r="D18" s="2">
        <v>202</v>
      </c>
      <c r="E18" s="1">
        <v>2</v>
      </c>
      <c r="F18" s="1">
        <v>0</v>
      </c>
      <c r="G18" s="1">
        <v>0</v>
      </c>
      <c r="H18" s="1">
        <v>10</v>
      </c>
      <c r="I18" s="1">
        <v>2</v>
      </c>
      <c r="J18" s="1">
        <v>0</v>
      </c>
      <c r="K18" s="1">
        <v>0</v>
      </c>
      <c r="L18" s="1">
        <v>0</v>
      </c>
      <c r="M18" s="6">
        <f t="shared" si="0"/>
        <v>1153</v>
      </c>
    </row>
    <row r="19" spans="1:13" x14ac:dyDescent="0.25">
      <c r="A19" s="62">
        <v>1972</v>
      </c>
      <c r="B19" s="75">
        <v>23</v>
      </c>
      <c r="C19" s="72">
        <v>1248</v>
      </c>
      <c r="D19" s="72">
        <v>249</v>
      </c>
      <c r="E19" s="75">
        <v>2</v>
      </c>
      <c r="F19" s="75">
        <v>1</v>
      </c>
      <c r="G19" s="75">
        <v>0</v>
      </c>
      <c r="H19" s="75">
        <v>6</v>
      </c>
      <c r="I19" s="75">
        <v>2</v>
      </c>
      <c r="J19" s="75">
        <v>0</v>
      </c>
      <c r="K19" s="75">
        <v>0</v>
      </c>
      <c r="L19" s="75">
        <v>0</v>
      </c>
      <c r="M19" s="63">
        <f t="shared" si="0"/>
        <v>1531</v>
      </c>
    </row>
    <row r="20" spans="1:13" x14ac:dyDescent="0.25">
      <c r="A20" s="4">
        <v>1973</v>
      </c>
      <c r="B20" s="1">
        <v>16</v>
      </c>
      <c r="C20" s="2">
        <v>1592</v>
      </c>
      <c r="D20" s="2">
        <v>381</v>
      </c>
      <c r="E20" s="1">
        <v>1</v>
      </c>
      <c r="F20" s="1">
        <v>0</v>
      </c>
      <c r="G20" s="1">
        <v>0</v>
      </c>
      <c r="H20" s="1">
        <v>22</v>
      </c>
      <c r="I20" s="1">
        <v>4</v>
      </c>
      <c r="J20" s="1">
        <v>1</v>
      </c>
      <c r="K20" s="1">
        <v>0</v>
      </c>
      <c r="L20" s="1">
        <v>0</v>
      </c>
      <c r="M20" s="6">
        <f t="shared" si="0"/>
        <v>2017</v>
      </c>
    </row>
    <row r="21" spans="1:13" x14ac:dyDescent="0.25">
      <c r="A21" s="62">
        <v>1974</v>
      </c>
      <c r="B21" s="75">
        <v>23</v>
      </c>
      <c r="C21" s="72">
        <v>2136</v>
      </c>
      <c r="D21" s="72">
        <v>484</v>
      </c>
      <c r="E21" s="75">
        <v>0</v>
      </c>
      <c r="F21" s="75">
        <v>0</v>
      </c>
      <c r="G21" s="75">
        <v>0</v>
      </c>
      <c r="H21" s="75">
        <v>22</v>
      </c>
      <c r="I21" s="75">
        <v>3</v>
      </c>
      <c r="J21" s="75">
        <v>2</v>
      </c>
      <c r="K21" s="75">
        <v>0</v>
      </c>
      <c r="L21" s="75">
        <v>1</v>
      </c>
      <c r="M21" s="63">
        <f t="shared" si="0"/>
        <v>2671</v>
      </c>
    </row>
    <row r="22" spans="1:13" x14ac:dyDescent="0.25">
      <c r="A22" s="4">
        <v>1975</v>
      </c>
      <c r="B22" s="1">
        <v>16</v>
      </c>
      <c r="C22" s="2">
        <v>1864</v>
      </c>
      <c r="D22" s="2">
        <v>567</v>
      </c>
      <c r="E22" s="1">
        <v>2</v>
      </c>
      <c r="F22" s="1">
        <v>0</v>
      </c>
      <c r="G22" s="1">
        <v>1</v>
      </c>
      <c r="H22" s="1">
        <v>18</v>
      </c>
      <c r="I22" s="1">
        <v>7</v>
      </c>
      <c r="J22" s="1">
        <v>0</v>
      </c>
      <c r="K22" s="1">
        <v>0</v>
      </c>
      <c r="L22" s="1">
        <v>0</v>
      </c>
      <c r="M22" s="6">
        <f t="shared" si="0"/>
        <v>2475</v>
      </c>
    </row>
    <row r="23" spans="1:13" x14ac:dyDescent="0.25">
      <c r="A23" s="62">
        <v>1976</v>
      </c>
      <c r="B23" s="75">
        <v>15</v>
      </c>
      <c r="C23" s="72">
        <v>1878</v>
      </c>
      <c r="D23" s="72">
        <v>493</v>
      </c>
      <c r="E23" s="75">
        <v>6</v>
      </c>
      <c r="F23" s="75">
        <v>0</v>
      </c>
      <c r="G23" s="75">
        <v>0</v>
      </c>
      <c r="H23" s="75">
        <v>18</v>
      </c>
      <c r="I23" s="75">
        <v>7</v>
      </c>
      <c r="J23" s="75">
        <v>0</v>
      </c>
      <c r="K23" s="75">
        <v>0</v>
      </c>
      <c r="L23" s="75">
        <v>0</v>
      </c>
      <c r="M23" s="63">
        <f t="shared" si="0"/>
        <v>2417</v>
      </c>
    </row>
    <row r="24" spans="1:13" x14ac:dyDescent="0.25">
      <c r="A24" s="4">
        <v>1977</v>
      </c>
      <c r="B24" s="1">
        <v>14</v>
      </c>
      <c r="C24" s="2">
        <v>1839</v>
      </c>
      <c r="D24" s="2">
        <v>389</v>
      </c>
      <c r="E24" s="1">
        <v>6</v>
      </c>
      <c r="F24" s="1">
        <v>0</v>
      </c>
      <c r="G24" s="1">
        <v>1</v>
      </c>
      <c r="H24" s="1">
        <v>15</v>
      </c>
      <c r="I24" s="1">
        <v>1</v>
      </c>
      <c r="J24" s="1">
        <v>0</v>
      </c>
      <c r="K24" s="1">
        <v>0</v>
      </c>
      <c r="L24" s="1">
        <v>0</v>
      </c>
      <c r="M24" s="6">
        <f t="shared" si="0"/>
        <v>2265</v>
      </c>
    </row>
    <row r="25" spans="1:13" x14ac:dyDescent="0.25">
      <c r="A25" s="62">
        <v>1978</v>
      </c>
      <c r="B25" s="75">
        <v>12</v>
      </c>
      <c r="C25" s="72">
        <v>2733</v>
      </c>
      <c r="D25" s="72">
        <v>627</v>
      </c>
      <c r="E25" s="75">
        <v>10</v>
      </c>
      <c r="F25" s="75">
        <v>0</v>
      </c>
      <c r="G25" s="75">
        <v>1</v>
      </c>
      <c r="H25" s="75">
        <v>22</v>
      </c>
      <c r="I25" s="75">
        <v>6</v>
      </c>
      <c r="J25" s="75">
        <v>3</v>
      </c>
      <c r="K25" s="75">
        <v>0</v>
      </c>
      <c r="L25" s="75">
        <v>0</v>
      </c>
      <c r="M25" s="63">
        <f t="shared" si="0"/>
        <v>3414</v>
      </c>
    </row>
    <row r="26" spans="1:13" x14ac:dyDescent="0.25">
      <c r="A26" s="4">
        <v>1979</v>
      </c>
      <c r="B26" s="1">
        <v>23</v>
      </c>
      <c r="C26" s="2">
        <v>3633</v>
      </c>
      <c r="D26" s="2">
        <v>1173</v>
      </c>
      <c r="E26" s="1">
        <v>9</v>
      </c>
      <c r="F26" s="1">
        <v>2</v>
      </c>
      <c r="G26" s="1">
        <v>7</v>
      </c>
      <c r="H26" s="1">
        <v>31</v>
      </c>
      <c r="I26" s="1">
        <v>12</v>
      </c>
      <c r="J26" s="1">
        <v>3</v>
      </c>
      <c r="K26" s="1">
        <v>0</v>
      </c>
      <c r="L26" s="1">
        <v>1</v>
      </c>
      <c r="M26" s="6">
        <f t="shared" si="0"/>
        <v>4894</v>
      </c>
    </row>
    <row r="27" spans="1:13" x14ac:dyDescent="0.25">
      <c r="A27" s="62">
        <v>1980</v>
      </c>
      <c r="B27" s="75">
        <v>31</v>
      </c>
      <c r="C27" s="72">
        <v>4597</v>
      </c>
      <c r="D27" s="72">
        <v>2270</v>
      </c>
      <c r="E27" s="75">
        <v>11</v>
      </c>
      <c r="F27" s="75">
        <v>1</v>
      </c>
      <c r="G27" s="75">
        <v>1</v>
      </c>
      <c r="H27" s="75">
        <v>33</v>
      </c>
      <c r="I27" s="75">
        <v>17</v>
      </c>
      <c r="J27" s="75">
        <v>6</v>
      </c>
      <c r="K27" s="75">
        <v>0</v>
      </c>
      <c r="L27" s="75">
        <v>0</v>
      </c>
      <c r="M27" s="63">
        <f t="shared" si="0"/>
        <v>6967</v>
      </c>
    </row>
    <row r="28" spans="1:13" x14ac:dyDescent="0.25">
      <c r="A28" s="4">
        <v>1981</v>
      </c>
      <c r="B28" s="1">
        <v>26</v>
      </c>
      <c r="C28" s="2">
        <v>4481</v>
      </c>
      <c r="D28" s="2">
        <v>3160</v>
      </c>
      <c r="E28" s="1">
        <v>18</v>
      </c>
      <c r="F28" s="1">
        <v>5</v>
      </c>
      <c r="G28" s="1">
        <v>2</v>
      </c>
      <c r="H28" s="1">
        <v>39</v>
      </c>
      <c r="I28" s="1">
        <v>19</v>
      </c>
      <c r="J28" s="1">
        <v>9</v>
      </c>
      <c r="K28" s="1">
        <v>2</v>
      </c>
      <c r="L28" s="1">
        <v>0</v>
      </c>
      <c r="M28" s="6">
        <f t="shared" si="0"/>
        <v>7761</v>
      </c>
    </row>
    <row r="29" spans="1:13" x14ac:dyDescent="0.25">
      <c r="A29" s="62">
        <v>1982</v>
      </c>
      <c r="B29" s="75">
        <v>42</v>
      </c>
      <c r="C29" s="72">
        <v>2750</v>
      </c>
      <c r="D29" s="72">
        <v>1753</v>
      </c>
      <c r="E29" s="75">
        <v>13</v>
      </c>
      <c r="F29" s="75">
        <v>1</v>
      </c>
      <c r="G29" s="75">
        <v>0</v>
      </c>
      <c r="H29" s="75">
        <v>32</v>
      </c>
      <c r="I29" s="75">
        <v>11</v>
      </c>
      <c r="J29" s="75">
        <v>1</v>
      </c>
      <c r="K29" s="75">
        <v>0</v>
      </c>
      <c r="L29" s="75">
        <v>0</v>
      </c>
      <c r="M29" s="63">
        <f t="shared" si="0"/>
        <v>4603</v>
      </c>
    </row>
    <row r="30" spans="1:13" x14ac:dyDescent="0.25">
      <c r="A30" s="4">
        <v>1983</v>
      </c>
      <c r="B30" s="1">
        <v>27</v>
      </c>
      <c r="C30" s="2">
        <v>2173</v>
      </c>
      <c r="D30" s="2">
        <v>522</v>
      </c>
      <c r="E30" s="1">
        <v>4</v>
      </c>
      <c r="F30" s="1">
        <v>0</v>
      </c>
      <c r="G30" s="1">
        <v>2</v>
      </c>
      <c r="H30" s="1">
        <v>13</v>
      </c>
      <c r="I30" s="1">
        <v>5</v>
      </c>
      <c r="J30" s="1">
        <v>0</v>
      </c>
      <c r="K30" s="1">
        <v>0</v>
      </c>
      <c r="L30" s="1">
        <v>1</v>
      </c>
      <c r="M30" s="6">
        <f t="shared" si="0"/>
        <v>2747</v>
      </c>
    </row>
    <row r="31" spans="1:13" x14ac:dyDescent="0.25">
      <c r="A31" s="62">
        <v>1984</v>
      </c>
      <c r="B31" s="75">
        <v>58</v>
      </c>
      <c r="C31" s="72">
        <v>5038</v>
      </c>
      <c r="D31" s="72">
        <v>799</v>
      </c>
      <c r="E31" s="75">
        <v>7</v>
      </c>
      <c r="F31" s="75">
        <v>0</v>
      </c>
      <c r="G31" s="75">
        <v>1</v>
      </c>
      <c r="H31" s="75">
        <v>53</v>
      </c>
      <c r="I31" s="75">
        <v>6</v>
      </c>
      <c r="J31" s="75">
        <v>3</v>
      </c>
      <c r="K31" s="75">
        <v>0</v>
      </c>
      <c r="L31" s="75">
        <v>0</v>
      </c>
      <c r="M31" s="63">
        <f t="shared" si="0"/>
        <v>5965</v>
      </c>
    </row>
    <row r="32" spans="1:13" x14ac:dyDescent="0.25">
      <c r="A32" s="4">
        <v>1985</v>
      </c>
      <c r="B32" s="1">
        <v>62</v>
      </c>
      <c r="C32" s="2">
        <v>5139</v>
      </c>
      <c r="D32" s="2">
        <v>1467</v>
      </c>
      <c r="E32" s="1">
        <v>5</v>
      </c>
      <c r="F32" s="1">
        <v>1</v>
      </c>
      <c r="G32" s="1">
        <v>1</v>
      </c>
      <c r="H32" s="1">
        <v>36</v>
      </c>
      <c r="I32" s="1">
        <v>11</v>
      </c>
      <c r="J32" s="1">
        <v>2</v>
      </c>
      <c r="K32" s="1">
        <v>0</v>
      </c>
      <c r="L32" s="1">
        <v>0</v>
      </c>
      <c r="M32" s="6">
        <f t="shared" si="0"/>
        <v>6724</v>
      </c>
    </row>
    <row r="33" spans="1:13" x14ac:dyDescent="0.25">
      <c r="A33" s="62">
        <v>1986</v>
      </c>
      <c r="B33" s="75">
        <v>48</v>
      </c>
      <c r="C33" s="72">
        <v>4446</v>
      </c>
      <c r="D33" s="72">
        <v>1180</v>
      </c>
      <c r="E33" s="75">
        <v>6</v>
      </c>
      <c r="F33" s="75">
        <v>0</v>
      </c>
      <c r="G33" s="75">
        <v>2</v>
      </c>
      <c r="H33" s="75">
        <v>46</v>
      </c>
      <c r="I33" s="75">
        <v>7</v>
      </c>
      <c r="J33" s="75">
        <v>0</v>
      </c>
      <c r="K33" s="75">
        <v>0</v>
      </c>
      <c r="L33" s="75">
        <v>0</v>
      </c>
      <c r="M33" s="63">
        <f t="shared" si="0"/>
        <v>5735</v>
      </c>
    </row>
    <row r="34" spans="1:13" x14ac:dyDescent="0.25">
      <c r="A34" s="4">
        <v>1987</v>
      </c>
      <c r="B34" s="1">
        <v>58</v>
      </c>
      <c r="C34" s="2">
        <v>5149</v>
      </c>
      <c r="D34" s="2">
        <v>956</v>
      </c>
      <c r="E34" s="1">
        <v>3</v>
      </c>
      <c r="F34" s="1">
        <v>0</v>
      </c>
      <c r="G34" s="1">
        <v>4</v>
      </c>
      <c r="H34" s="1">
        <v>32</v>
      </c>
      <c r="I34" s="1">
        <v>8</v>
      </c>
      <c r="J34" s="1">
        <v>0</v>
      </c>
      <c r="K34" s="1">
        <v>0</v>
      </c>
      <c r="L34" s="1">
        <v>0</v>
      </c>
      <c r="M34" s="6">
        <f t="shared" si="0"/>
        <v>6210</v>
      </c>
    </row>
    <row r="35" spans="1:13" x14ac:dyDescent="0.25">
      <c r="A35" s="62">
        <v>1988</v>
      </c>
      <c r="B35" s="75">
        <v>94</v>
      </c>
      <c r="C35" s="72">
        <v>5442</v>
      </c>
      <c r="D35" s="72">
        <v>1249</v>
      </c>
      <c r="E35" s="75">
        <v>5</v>
      </c>
      <c r="F35" s="75">
        <v>0</v>
      </c>
      <c r="G35" s="75">
        <v>5</v>
      </c>
      <c r="H35" s="75">
        <v>40</v>
      </c>
      <c r="I35" s="75">
        <v>9</v>
      </c>
      <c r="J35" s="75">
        <v>3</v>
      </c>
      <c r="K35" s="75">
        <v>0</v>
      </c>
      <c r="L35" s="75">
        <v>1</v>
      </c>
      <c r="M35" s="63">
        <f t="shared" si="0"/>
        <v>6848</v>
      </c>
    </row>
    <row r="36" spans="1:13" x14ac:dyDescent="0.25">
      <c r="A36" s="4">
        <v>1989</v>
      </c>
      <c r="B36" s="1">
        <v>74</v>
      </c>
      <c r="C36" s="2">
        <v>5397</v>
      </c>
      <c r="D36" s="2">
        <v>1760</v>
      </c>
      <c r="E36" s="1">
        <v>6</v>
      </c>
      <c r="F36" s="1">
        <v>1</v>
      </c>
      <c r="G36" s="1">
        <v>2</v>
      </c>
      <c r="H36" s="1">
        <v>38</v>
      </c>
      <c r="I36" s="1">
        <v>16</v>
      </c>
      <c r="J36" s="1">
        <v>0</v>
      </c>
      <c r="K36" s="1">
        <v>0</v>
      </c>
      <c r="L36" s="1">
        <v>0</v>
      </c>
      <c r="M36" s="6">
        <f t="shared" si="0"/>
        <v>7294</v>
      </c>
    </row>
    <row r="37" spans="1:13" x14ac:dyDescent="0.25">
      <c r="A37" s="62">
        <v>1990</v>
      </c>
      <c r="B37" s="75">
        <v>86</v>
      </c>
      <c r="C37" s="72">
        <v>5327</v>
      </c>
      <c r="D37" s="72">
        <v>2140</v>
      </c>
      <c r="E37" s="75">
        <v>5</v>
      </c>
      <c r="F37" s="75">
        <v>0</v>
      </c>
      <c r="G37" s="75">
        <v>1</v>
      </c>
      <c r="H37" s="75">
        <v>41</v>
      </c>
      <c r="I37" s="75">
        <v>15</v>
      </c>
      <c r="J37" s="75">
        <v>2</v>
      </c>
      <c r="K37" s="75">
        <v>0</v>
      </c>
      <c r="L37" s="75">
        <v>0</v>
      </c>
      <c r="M37" s="63">
        <f t="shared" si="0"/>
        <v>7617</v>
      </c>
    </row>
    <row r="38" spans="1:13" x14ac:dyDescent="0.25">
      <c r="A38" s="4">
        <v>1991</v>
      </c>
      <c r="B38" s="1">
        <v>76</v>
      </c>
      <c r="C38" s="2">
        <v>5580</v>
      </c>
      <c r="D38" s="2">
        <v>3091</v>
      </c>
      <c r="E38" s="1">
        <v>9</v>
      </c>
      <c r="F38" s="1">
        <v>0</v>
      </c>
      <c r="G38" s="1">
        <v>1</v>
      </c>
      <c r="H38" s="1">
        <v>43</v>
      </c>
      <c r="I38" s="1">
        <v>23</v>
      </c>
      <c r="J38" s="1">
        <v>1</v>
      </c>
      <c r="K38" s="1">
        <v>0</v>
      </c>
      <c r="L38" s="1">
        <v>0</v>
      </c>
      <c r="M38" s="6">
        <f t="shared" si="0"/>
        <v>8824</v>
      </c>
    </row>
    <row r="39" spans="1:13" x14ac:dyDescent="0.25">
      <c r="A39" s="62">
        <v>1992</v>
      </c>
      <c r="B39" s="75">
        <v>159</v>
      </c>
      <c r="C39" s="72">
        <v>6537</v>
      </c>
      <c r="D39" s="72">
        <v>3056</v>
      </c>
      <c r="E39" s="75">
        <v>12</v>
      </c>
      <c r="F39" s="75">
        <v>0</v>
      </c>
      <c r="G39" s="75">
        <v>4</v>
      </c>
      <c r="H39" s="75">
        <v>60</v>
      </c>
      <c r="I39" s="75">
        <v>19</v>
      </c>
      <c r="J39" s="75">
        <v>0</v>
      </c>
      <c r="K39" s="75">
        <v>0</v>
      </c>
      <c r="L39" s="75">
        <v>0</v>
      </c>
      <c r="M39" s="63">
        <f t="shared" ref="M39:M58" si="1">SUM(B39:L39)</f>
        <v>9847</v>
      </c>
    </row>
    <row r="40" spans="1:13" x14ac:dyDescent="0.25">
      <c r="A40" s="4">
        <v>1993</v>
      </c>
      <c r="B40" s="1">
        <v>105</v>
      </c>
      <c r="C40" s="2">
        <v>7432</v>
      </c>
      <c r="D40" s="2">
        <v>2181</v>
      </c>
      <c r="E40" s="1">
        <v>12</v>
      </c>
      <c r="F40" s="1">
        <v>1</v>
      </c>
      <c r="G40" s="1">
        <v>1</v>
      </c>
      <c r="H40" s="1">
        <v>61</v>
      </c>
      <c r="I40" s="1">
        <v>17</v>
      </c>
      <c r="J40" s="1">
        <v>7</v>
      </c>
      <c r="K40" s="1">
        <v>0</v>
      </c>
      <c r="L40" s="1">
        <v>0</v>
      </c>
      <c r="M40" s="6">
        <f t="shared" si="1"/>
        <v>9817</v>
      </c>
    </row>
    <row r="41" spans="1:13" x14ac:dyDescent="0.25">
      <c r="A41" s="62">
        <v>1994</v>
      </c>
      <c r="B41" s="75">
        <v>209</v>
      </c>
      <c r="C41" s="72">
        <v>10585</v>
      </c>
      <c r="D41" s="72">
        <v>2338</v>
      </c>
      <c r="E41" s="75">
        <v>5</v>
      </c>
      <c r="F41" s="75">
        <v>3</v>
      </c>
      <c r="G41" s="75">
        <v>2</v>
      </c>
      <c r="H41" s="75">
        <v>72</v>
      </c>
      <c r="I41" s="75">
        <v>16</v>
      </c>
      <c r="J41" s="75">
        <v>1</v>
      </c>
      <c r="K41" s="75">
        <v>0</v>
      </c>
      <c r="L41" s="75">
        <v>0</v>
      </c>
      <c r="M41" s="63">
        <f t="shared" si="1"/>
        <v>13231</v>
      </c>
    </row>
    <row r="42" spans="1:13" x14ac:dyDescent="0.25">
      <c r="A42" s="4">
        <v>1995</v>
      </c>
      <c r="B42" s="1">
        <v>169</v>
      </c>
      <c r="C42" s="2">
        <v>10895</v>
      </c>
      <c r="D42" s="2">
        <v>1126</v>
      </c>
      <c r="E42" s="1">
        <v>7</v>
      </c>
      <c r="F42" s="1">
        <v>4</v>
      </c>
      <c r="G42" s="1">
        <v>0</v>
      </c>
      <c r="H42" s="1">
        <v>76</v>
      </c>
      <c r="I42" s="1">
        <v>6</v>
      </c>
      <c r="J42" s="1">
        <v>1</v>
      </c>
      <c r="K42" s="1">
        <v>0</v>
      </c>
      <c r="L42" s="1">
        <v>0</v>
      </c>
      <c r="M42" s="6">
        <f t="shared" si="1"/>
        <v>12284</v>
      </c>
    </row>
    <row r="43" spans="1:13" x14ac:dyDescent="0.25">
      <c r="A43" s="62">
        <v>1996</v>
      </c>
      <c r="B43" s="75">
        <v>82</v>
      </c>
      <c r="C43" s="72">
        <v>9281</v>
      </c>
      <c r="D43" s="72">
        <v>886</v>
      </c>
      <c r="E43" s="75">
        <v>6</v>
      </c>
      <c r="F43" s="75">
        <v>3</v>
      </c>
      <c r="G43" s="75">
        <v>3</v>
      </c>
      <c r="H43" s="75">
        <v>104</v>
      </c>
      <c r="I43" s="75">
        <v>3</v>
      </c>
      <c r="J43" s="75">
        <v>1</v>
      </c>
      <c r="K43" s="75">
        <v>1</v>
      </c>
      <c r="L43" s="75">
        <v>0</v>
      </c>
      <c r="M43" s="63">
        <f t="shared" si="1"/>
        <v>10370</v>
      </c>
    </row>
    <row r="44" spans="1:13" x14ac:dyDescent="0.25">
      <c r="A44" s="4">
        <v>1997</v>
      </c>
      <c r="B44" s="1">
        <v>142</v>
      </c>
      <c r="C44" s="2">
        <v>11344</v>
      </c>
      <c r="D44" s="2">
        <v>1887</v>
      </c>
      <c r="E44" s="1">
        <v>6</v>
      </c>
      <c r="F44" s="1">
        <v>2</v>
      </c>
      <c r="G44" s="1">
        <v>2</v>
      </c>
      <c r="H44" s="1">
        <v>132</v>
      </c>
      <c r="I44" s="1">
        <v>12</v>
      </c>
      <c r="J44" s="1">
        <v>4</v>
      </c>
      <c r="K44" s="1">
        <v>2</v>
      </c>
      <c r="L44" s="1">
        <v>4</v>
      </c>
      <c r="M44" s="6">
        <f t="shared" si="1"/>
        <v>13537</v>
      </c>
    </row>
    <row r="45" spans="1:13" x14ac:dyDescent="0.25">
      <c r="A45" s="62">
        <v>1998</v>
      </c>
      <c r="B45" s="75">
        <v>215</v>
      </c>
      <c r="C45" s="72">
        <v>16607</v>
      </c>
      <c r="D45" s="72">
        <v>2695</v>
      </c>
      <c r="E45" s="75">
        <v>20</v>
      </c>
      <c r="F45" s="75">
        <v>0</v>
      </c>
      <c r="G45" s="75">
        <v>6</v>
      </c>
      <c r="H45" s="75">
        <v>160</v>
      </c>
      <c r="I45" s="75">
        <v>24</v>
      </c>
      <c r="J45" s="75">
        <v>2</v>
      </c>
      <c r="K45" s="75">
        <v>0</v>
      </c>
      <c r="L45" s="75">
        <v>0</v>
      </c>
      <c r="M45" s="63">
        <f t="shared" si="1"/>
        <v>19729</v>
      </c>
    </row>
    <row r="46" spans="1:13" x14ac:dyDescent="0.25">
      <c r="A46" s="4">
        <v>1999</v>
      </c>
      <c r="B46" s="1">
        <v>213</v>
      </c>
      <c r="C46" s="2">
        <v>19503</v>
      </c>
      <c r="D46" s="2">
        <v>2752</v>
      </c>
      <c r="E46" s="1">
        <v>14</v>
      </c>
      <c r="F46" s="1">
        <v>2</v>
      </c>
      <c r="G46" s="1">
        <v>8</v>
      </c>
      <c r="H46" s="1">
        <v>123</v>
      </c>
      <c r="I46" s="1">
        <v>22</v>
      </c>
      <c r="J46" s="1">
        <v>5</v>
      </c>
      <c r="K46" s="1">
        <v>0</v>
      </c>
      <c r="L46" s="1">
        <v>3</v>
      </c>
      <c r="M46" s="6">
        <f t="shared" si="1"/>
        <v>22645</v>
      </c>
    </row>
    <row r="47" spans="1:13" x14ac:dyDescent="0.25">
      <c r="A47" s="62">
        <v>2000</v>
      </c>
      <c r="B47" s="75">
        <v>282</v>
      </c>
      <c r="C47" s="72">
        <v>19801</v>
      </c>
      <c r="D47" s="72">
        <v>2990</v>
      </c>
      <c r="E47" s="75">
        <v>20</v>
      </c>
      <c r="F47" s="75">
        <v>1</v>
      </c>
      <c r="G47" s="75">
        <v>4</v>
      </c>
      <c r="H47" s="75">
        <v>136</v>
      </c>
      <c r="I47" s="75">
        <v>34</v>
      </c>
      <c r="J47" s="75">
        <v>14</v>
      </c>
      <c r="K47" s="75">
        <v>5</v>
      </c>
      <c r="L47" s="75">
        <v>4</v>
      </c>
      <c r="M47" s="63">
        <f t="shared" si="1"/>
        <v>23291</v>
      </c>
    </row>
    <row r="48" spans="1:13" x14ac:dyDescent="0.25">
      <c r="A48" s="4">
        <v>2001</v>
      </c>
      <c r="B48" s="1">
        <v>180</v>
      </c>
      <c r="C48" s="2">
        <v>18384</v>
      </c>
      <c r="D48" s="2">
        <v>2764</v>
      </c>
      <c r="E48" s="1">
        <v>8</v>
      </c>
      <c r="F48" s="1">
        <v>4</v>
      </c>
      <c r="G48" s="1">
        <v>1</v>
      </c>
      <c r="H48" s="1">
        <v>152</v>
      </c>
      <c r="I48" s="1">
        <v>31</v>
      </c>
      <c r="J48" s="1">
        <v>9</v>
      </c>
      <c r="K48" s="1">
        <v>0</v>
      </c>
      <c r="L48" s="1">
        <v>3</v>
      </c>
      <c r="M48" s="6">
        <f t="shared" si="1"/>
        <v>21536</v>
      </c>
    </row>
    <row r="49" spans="1:13" x14ac:dyDescent="0.25">
      <c r="A49" s="62">
        <v>2002</v>
      </c>
      <c r="B49" s="75">
        <v>110</v>
      </c>
      <c r="C49" s="72">
        <v>10586</v>
      </c>
      <c r="D49" s="72">
        <v>2218</v>
      </c>
      <c r="E49" s="75">
        <v>11</v>
      </c>
      <c r="F49" s="75">
        <v>1</v>
      </c>
      <c r="G49" s="75">
        <v>1</v>
      </c>
      <c r="H49" s="75">
        <v>78</v>
      </c>
      <c r="I49" s="75">
        <v>33</v>
      </c>
      <c r="J49" s="75">
        <v>2</v>
      </c>
      <c r="K49" s="75">
        <v>0</v>
      </c>
      <c r="L49" s="75">
        <v>1</v>
      </c>
      <c r="M49" s="63">
        <f t="shared" si="1"/>
        <v>13041</v>
      </c>
    </row>
    <row r="50" spans="1:13" x14ac:dyDescent="0.25">
      <c r="A50" s="4">
        <v>2003</v>
      </c>
      <c r="B50" s="1">
        <v>156</v>
      </c>
      <c r="C50" s="2">
        <v>11791</v>
      </c>
      <c r="D50" s="2">
        <v>1963</v>
      </c>
      <c r="E50" s="1">
        <v>8</v>
      </c>
      <c r="F50" s="1">
        <v>0</v>
      </c>
      <c r="G50" s="1">
        <v>2</v>
      </c>
      <c r="H50" s="1">
        <v>78</v>
      </c>
      <c r="I50" s="1">
        <v>23</v>
      </c>
      <c r="J50" s="1">
        <v>12</v>
      </c>
      <c r="K50" s="1">
        <v>0</v>
      </c>
      <c r="L50" s="1">
        <v>2</v>
      </c>
      <c r="M50" s="6">
        <f t="shared" si="1"/>
        <v>14035</v>
      </c>
    </row>
    <row r="51" spans="1:13" x14ac:dyDescent="0.25">
      <c r="A51" s="62">
        <v>2004</v>
      </c>
      <c r="B51" s="75">
        <v>53</v>
      </c>
      <c r="C51" s="72">
        <v>14738</v>
      </c>
      <c r="D51" s="72">
        <v>1942</v>
      </c>
      <c r="E51" s="75">
        <v>11</v>
      </c>
      <c r="F51" s="75">
        <v>2</v>
      </c>
      <c r="G51" s="75">
        <v>0</v>
      </c>
      <c r="H51" s="75">
        <v>83</v>
      </c>
      <c r="I51" s="75">
        <v>9</v>
      </c>
      <c r="J51" s="75">
        <v>1</v>
      </c>
      <c r="K51" s="75">
        <v>0</v>
      </c>
      <c r="L51" s="75">
        <v>0</v>
      </c>
      <c r="M51" s="63">
        <f t="shared" si="1"/>
        <v>16839</v>
      </c>
    </row>
    <row r="52" spans="1:13" x14ac:dyDescent="0.25">
      <c r="A52" s="4">
        <v>2005</v>
      </c>
      <c r="B52" s="1">
        <v>138</v>
      </c>
      <c r="C52" s="2">
        <v>17412</v>
      </c>
      <c r="D52" s="2">
        <v>2093</v>
      </c>
      <c r="E52" s="1">
        <v>30</v>
      </c>
      <c r="F52" s="1">
        <v>7</v>
      </c>
      <c r="G52" s="1">
        <v>2</v>
      </c>
      <c r="H52" s="1">
        <v>92</v>
      </c>
      <c r="I52" s="1">
        <v>21</v>
      </c>
      <c r="J52" s="1">
        <v>2</v>
      </c>
      <c r="K52" s="1">
        <v>3</v>
      </c>
      <c r="L52" s="1">
        <v>2</v>
      </c>
      <c r="M52" s="6">
        <f t="shared" si="1"/>
        <v>19802</v>
      </c>
    </row>
    <row r="53" spans="1:13" x14ac:dyDescent="0.25">
      <c r="A53" s="62">
        <v>2006</v>
      </c>
      <c r="B53" s="75">
        <v>88</v>
      </c>
      <c r="C53" s="72">
        <v>17916</v>
      </c>
      <c r="D53" s="72">
        <v>2790</v>
      </c>
      <c r="E53" s="75">
        <v>11</v>
      </c>
      <c r="F53" s="75">
        <v>2</v>
      </c>
      <c r="G53" s="75">
        <v>0</v>
      </c>
      <c r="H53" s="75">
        <v>84</v>
      </c>
      <c r="I53" s="75">
        <v>18</v>
      </c>
      <c r="J53" s="75">
        <v>2</v>
      </c>
      <c r="K53" s="75">
        <v>0</v>
      </c>
      <c r="L53" s="75">
        <v>0</v>
      </c>
      <c r="M53" s="63">
        <f t="shared" si="1"/>
        <v>20911</v>
      </c>
    </row>
    <row r="54" spans="1:13" x14ac:dyDescent="0.25">
      <c r="A54" s="4">
        <v>2007</v>
      </c>
      <c r="B54" s="1">
        <v>78</v>
      </c>
      <c r="C54" s="2">
        <v>19147</v>
      </c>
      <c r="D54" s="2">
        <v>3108</v>
      </c>
      <c r="E54" s="1">
        <v>10</v>
      </c>
      <c r="F54" s="1">
        <v>2</v>
      </c>
      <c r="G54" s="1">
        <v>7</v>
      </c>
      <c r="H54" s="1">
        <v>68</v>
      </c>
      <c r="I54" s="1">
        <v>27</v>
      </c>
      <c r="J54" s="1">
        <v>2</v>
      </c>
      <c r="K54" s="1">
        <v>0</v>
      </c>
      <c r="L54" s="1">
        <v>1</v>
      </c>
      <c r="M54" s="6">
        <f t="shared" si="1"/>
        <v>22450</v>
      </c>
    </row>
    <row r="55" spans="1:13" x14ac:dyDescent="0.25">
      <c r="A55" s="62">
        <v>2008</v>
      </c>
      <c r="B55" s="75">
        <v>121</v>
      </c>
      <c r="C55" s="72">
        <v>16062</v>
      </c>
      <c r="D55" s="72">
        <v>3241</v>
      </c>
      <c r="E55" s="75">
        <v>22</v>
      </c>
      <c r="F55" s="75">
        <v>6</v>
      </c>
      <c r="G55" s="75">
        <v>2</v>
      </c>
      <c r="H55" s="75">
        <v>132</v>
      </c>
      <c r="I55" s="75">
        <v>19</v>
      </c>
      <c r="J55" s="75">
        <v>1</v>
      </c>
      <c r="K55" s="75">
        <v>1</v>
      </c>
      <c r="L55" s="75">
        <v>1</v>
      </c>
      <c r="M55" s="63">
        <f t="shared" si="1"/>
        <v>19608</v>
      </c>
    </row>
    <row r="56" spans="1:13" x14ac:dyDescent="0.25">
      <c r="A56" s="4">
        <v>2009</v>
      </c>
      <c r="B56" s="1">
        <v>84</v>
      </c>
      <c r="C56" s="2">
        <v>11280</v>
      </c>
      <c r="D56" s="2">
        <v>2903</v>
      </c>
      <c r="E56" s="1">
        <v>26</v>
      </c>
      <c r="F56" s="1">
        <v>2</v>
      </c>
      <c r="G56" s="1">
        <v>0</v>
      </c>
      <c r="H56" s="1">
        <v>44</v>
      </c>
      <c r="I56" s="1">
        <v>28</v>
      </c>
      <c r="J56" s="1">
        <v>2</v>
      </c>
      <c r="K56" s="1">
        <v>2</v>
      </c>
      <c r="L56" s="1">
        <v>6</v>
      </c>
      <c r="M56" s="6">
        <f t="shared" si="1"/>
        <v>14377</v>
      </c>
    </row>
    <row r="57" spans="1:13" x14ac:dyDescent="0.25">
      <c r="A57" s="62">
        <v>2010</v>
      </c>
      <c r="B57" s="75">
        <v>43</v>
      </c>
      <c r="C57" s="72">
        <v>8612</v>
      </c>
      <c r="D57" s="72">
        <v>2738</v>
      </c>
      <c r="E57" s="75">
        <v>13</v>
      </c>
      <c r="F57" s="75">
        <v>6</v>
      </c>
      <c r="G57" s="75">
        <v>2</v>
      </c>
      <c r="H57" s="75">
        <v>22</v>
      </c>
      <c r="I57" s="75">
        <v>20</v>
      </c>
      <c r="J57" s="75">
        <v>3</v>
      </c>
      <c r="K57" s="75">
        <v>1</v>
      </c>
      <c r="L57" s="75">
        <v>1</v>
      </c>
      <c r="M57" s="63">
        <f t="shared" si="1"/>
        <v>11461</v>
      </c>
    </row>
    <row r="58" spans="1:13" x14ac:dyDescent="0.25">
      <c r="A58" s="4">
        <v>2011</v>
      </c>
      <c r="B58" s="1">
        <v>105</v>
      </c>
      <c r="C58" s="2">
        <v>8151</v>
      </c>
      <c r="D58" s="2">
        <v>2382</v>
      </c>
      <c r="E58" s="1">
        <v>17</v>
      </c>
      <c r="F58" s="1">
        <v>1</v>
      </c>
      <c r="G58" s="1">
        <v>3</v>
      </c>
      <c r="H58" s="1">
        <v>36</v>
      </c>
      <c r="I58" s="1">
        <v>17</v>
      </c>
      <c r="J58" s="1">
        <v>3</v>
      </c>
      <c r="K58" s="1">
        <v>0</v>
      </c>
      <c r="L58" s="1">
        <v>6</v>
      </c>
      <c r="M58" s="6">
        <f t="shared" si="1"/>
        <v>10721</v>
      </c>
    </row>
    <row r="59" spans="1:13" x14ac:dyDescent="0.25">
      <c r="A59" s="62">
        <v>2012</v>
      </c>
      <c r="B59" s="75">
        <v>137</v>
      </c>
      <c r="C59" s="72">
        <v>10986</v>
      </c>
      <c r="D59" s="72">
        <v>3065</v>
      </c>
      <c r="E59" s="75">
        <v>23</v>
      </c>
      <c r="F59" s="75">
        <v>3</v>
      </c>
      <c r="G59" s="75">
        <v>8</v>
      </c>
      <c r="H59" s="75">
        <v>28</v>
      </c>
      <c r="I59" s="75">
        <v>11</v>
      </c>
      <c r="J59" s="75">
        <v>7</v>
      </c>
      <c r="K59" s="75">
        <v>0</v>
      </c>
      <c r="L59" s="75">
        <v>3</v>
      </c>
      <c r="M59" s="63">
        <f t="shared" ref="M59:M71" si="2">SUM(B59:L59)</f>
        <v>14271</v>
      </c>
    </row>
    <row r="60" spans="1:13" x14ac:dyDescent="0.25">
      <c r="A60" s="4">
        <v>2013</v>
      </c>
      <c r="B60" s="1">
        <v>121</v>
      </c>
      <c r="C60" s="2">
        <v>12054</v>
      </c>
      <c r="D60" s="2">
        <v>3760</v>
      </c>
      <c r="E60" s="1">
        <v>29</v>
      </c>
      <c r="F60" s="1">
        <v>4</v>
      </c>
      <c r="G60" s="1">
        <v>7</v>
      </c>
      <c r="H60" s="1">
        <v>97</v>
      </c>
      <c r="I60" s="1">
        <v>8</v>
      </c>
      <c r="J60" s="1">
        <v>0</v>
      </c>
      <c r="K60" s="1">
        <v>0</v>
      </c>
      <c r="L60" s="1">
        <v>3</v>
      </c>
      <c r="M60" s="6">
        <f t="shared" si="2"/>
        <v>16083</v>
      </c>
    </row>
    <row r="61" spans="1:13" x14ac:dyDescent="0.25">
      <c r="A61" s="62">
        <v>2014</v>
      </c>
      <c r="B61" s="75">
        <v>80</v>
      </c>
      <c r="C61" s="72">
        <v>11380</v>
      </c>
      <c r="D61" s="72">
        <v>3583</v>
      </c>
      <c r="E61" s="75">
        <v>47</v>
      </c>
      <c r="F61" s="75">
        <v>5</v>
      </c>
      <c r="G61" s="75">
        <v>3</v>
      </c>
      <c r="H61" s="75">
        <v>25</v>
      </c>
      <c r="I61" s="75">
        <v>5</v>
      </c>
      <c r="J61" s="75">
        <v>1</v>
      </c>
      <c r="K61" s="75">
        <v>0</v>
      </c>
      <c r="L61" s="75">
        <v>1</v>
      </c>
      <c r="M61" s="63">
        <f t="shared" si="2"/>
        <v>15130</v>
      </c>
    </row>
    <row r="62" spans="1:13" x14ac:dyDescent="0.25">
      <c r="A62" s="4">
        <v>2015</v>
      </c>
      <c r="B62" s="1">
        <v>97</v>
      </c>
      <c r="C62" s="2">
        <v>11312</v>
      </c>
      <c r="D62" s="2">
        <v>3229</v>
      </c>
      <c r="E62" s="1">
        <v>36</v>
      </c>
      <c r="F62" s="1">
        <v>7</v>
      </c>
      <c r="G62" s="1">
        <v>15</v>
      </c>
      <c r="H62" s="1">
        <v>21</v>
      </c>
      <c r="I62" s="1">
        <v>24</v>
      </c>
      <c r="J62" s="1">
        <v>11</v>
      </c>
      <c r="K62" s="1">
        <v>1</v>
      </c>
      <c r="L62" s="1">
        <v>4</v>
      </c>
      <c r="M62" s="6">
        <f t="shared" ref="M62:M63" si="3">SUM(B62:L62)</f>
        <v>14757</v>
      </c>
    </row>
    <row r="63" spans="1:13" x14ac:dyDescent="0.25">
      <c r="A63" s="62">
        <v>2016</v>
      </c>
      <c r="B63" s="75">
        <v>152</v>
      </c>
      <c r="C63" s="72">
        <v>14460</v>
      </c>
      <c r="D63" s="72">
        <v>3239</v>
      </c>
      <c r="E63" s="75">
        <v>68</v>
      </c>
      <c r="F63" s="75">
        <v>5</v>
      </c>
      <c r="G63" s="75">
        <v>12</v>
      </c>
      <c r="H63" s="75">
        <v>28</v>
      </c>
      <c r="I63" s="75">
        <v>7</v>
      </c>
      <c r="J63" s="75">
        <v>4</v>
      </c>
      <c r="K63" s="75">
        <v>0</v>
      </c>
      <c r="L63" s="75">
        <v>2</v>
      </c>
      <c r="M63" s="63">
        <f t="shared" si="3"/>
        <v>17977</v>
      </c>
    </row>
    <row r="64" spans="1:13" x14ac:dyDescent="0.25">
      <c r="A64" s="4">
        <v>2017</v>
      </c>
      <c r="B64" s="1">
        <v>138</v>
      </c>
      <c r="C64" s="2">
        <v>15111</v>
      </c>
      <c r="D64" s="2">
        <v>3789</v>
      </c>
      <c r="E64" s="1">
        <v>79</v>
      </c>
      <c r="F64" s="1">
        <v>2</v>
      </c>
      <c r="G64" s="1">
        <v>2</v>
      </c>
      <c r="H64" s="1">
        <v>36</v>
      </c>
      <c r="I64" s="1">
        <v>8</v>
      </c>
      <c r="J64" s="1">
        <v>1</v>
      </c>
      <c r="K64" s="1">
        <v>0</v>
      </c>
      <c r="L64" s="1">
        <v>3</v>
      </c>
      <c r="M64" s="6">
        <f t="shared" ref="M64:M65" si="4">SUM(B64:L64)</f>
        <v>19169</v>
      </c>
    </row>
    <row r="65" spans="1:13" x14ac:dyDescent="0.25">
      <c r="A65" s="62">
        <v>2018</v>
      </c>
      <c r="B65" s="75">
        <v>79</v>
      </c>
      <c r="C65" s="72">
        <v>16611</v>
      </c>
      <c r="D65" s="72">
        <v>3385</v>
      </c>
      <c r="E65" s="75">
        <v>23</v>
      </c>
      <c r="F65" s="75">
        <v>2</v>
      </c>
      <c r="G65" s="75">
        <v>10</v>
      </c>
      <c r="H65" s="75">
        <v>29</v>
      </c>
      <c r="I65" s="75">
        <v>5</v>
      </c>
      <c r="J65" s="75">
        <v>0</v>
      </c>
      <c r="K65" s="75">
        <v>0</v>
      </c>
      <c r="L65" s="75">
        <v>0</v>
      </c>
      <c r="M65" s="63">
        <f t="shared" si="4"/>
        <v>20144</v>
      </c>
    </row>
    <row r="66" spans="1:13" x14ac:dyDescent="0.25">
      <c r="A66" s="4">
        <v>2019</v>
      </c>
      <c r="B66" s="1">
        <v>57</v>
      </c>
      <c r="C66" s="2">
        <v>16744</v>
      </c>
      <c r="D66" s="2">
        <v>3295</v>
      </c>
      <c r="E66" s="1">
        <v>26</v>
      </c>
      <c r="F66" s="1">
        <v>4</v>
      </c>
      <c r="G66" s="1">
        <v>6</v>
      </c>
      <c r="H66" s="1">
        <v>117</v>
      </c>
      <c r="I66" s="1">
        <v>6</v>
      </c>
      <c r="J66" s="1">
        <v>0</v>
      </c>
      <c r="K66" s="1">
        <v>0</v>
      </c>
      <c r="L66" s="1">
        <v>0</v>
      </c>
      <c r="M66" s="6">
        <f t="shared" si="2"/>
        <v>20255</v>
      </c>
    </row>
    <row r="67" spans="1:13" x14ac:dyDescent="0.25">
      <c r="A67" s="62">
        <v>2020</v>
      </c>
      <c r="B67" s="75">
        <v>214</v>
      </c>
      <c r="C67" s="72">
        <v>16419</v>
      </c>
      <c r="D67" s="72">
        <v>3115</v>
      </c>
      <c r="E67" s="75">
        <v>15</v>
      </c>
      <c r="F67" s="75">
        <v>3</v>
      </c>
      <c r="G67" s="75">
        <v>5</v>
      </c>
      <c r="H67" s="75">
        <v>61</v>
      </c>
      <c r="I67" s="75">
        <v>6</v>
      </c>
      <c r="J67" s="75">
        <v>1</v>
      </c>
      <c r="K67" s="75">
        <v>0</v>
      </c>
      <c r="L67" s="75">
        <v>0</v>
      </c>
      <c r="M67" s="63">
        <f t="shared" si="2"/>
        <v>19839</v>
      </c>
    </row>
    <row r="68" spans="1:13" x14ac:dyDescent="0.25">
      <c r="A68" s="4">
        <v>2021</v>
      </c>
      <c r="B68" s="1">
        <v>127</v>
      </c>
      <c r="C68" s="2">
        <v>14032</v>
      </c>
      <c r="D68" s="2">
        <v>4211</v>
      </c>
      <c r="E68" s="1">
        <v>15</v>
      </c>
      <c r="F68" s="1">
        <v>2</v>
      </c>
      <c r="G68" s="1">
        <v>0</v>
      </c>
      <c r="H68" s="1">
        <v>15</v>
      </c>
      <c r="I68" s="1">
        <v>31</v>
      </c>
      <c r="J68" s="1">
        <v>0</v>
      </c>
      <c r="K68" s="1">
        <v>0</v>
      </c>
      <c r="L68" s="1">
        <v>6</v>
      </c>
      <c r="M68" s="6">
        <f t="shared" si="2"/>
        <v>18439</v>
      </c>
    </row>
    <row r="69" spans="1:13" x14ac:dyDescent="0.25">
      <c r="A69" s="62">
        <v>2022</v>
      </c>
      <c r="B69" s="75">
        <v>21</v>
      </c>
      <c r="C69" s="72">
        <v>16212</v>
      </c>
      <c r="D69" s="72">
        <v>4318</v>
      </c>
      <c r="E69" s="75">
        <v>31</v>
      </c>
      <c r="F69" s="75">
        <v>1</v>
      </c>
      <c r="G69" s="75">
        <v>4</v>
      </c>
      <c r="H69" s="75">
        <v>20</v>
      </c>
      <c r="I69" s="75">
        <v>10</v>
      </c>
      <c r="J69" s="75">
        <v>4</v>
      </c>
      <c r="K69" s="75">
        <v>0</v>
      </c>
      <c r="L69" s="75">
        <v>0</v>
      </c>
      <c r="M69" s="63">
        <f t="shared" si="2"/>
        <v>20621</v>
      </c>
    </row>
    <row r="70" spans="1:13" x14ac:dyDescent="0.25">
      <c r="A70" s="4">
        <v>2023</v>
      </c>
      <c r="B70" s="1">
        <v>44</v>
      </c>
      <c r="C70" s="2">
        <v>18589</v>
      </c>
      <c r="D70" s="2">
        <v>4114</v>
      </c>
      <c r="E70" s="1">
        <v>43</v>
      </c>
      <c r="F70" s="1">
        <v>3</v>
      </c>
      <c r="G70" s="1">
        <v>2</v>
      </c>
      <c r="H70" s="1">
        <v>21</v>
      </c>
      <c r="I70" s="1">
        <v>6</v>
      </c>
      <c r="J70" s="1">
        <v>0</v>
      </c>
      <c r="K70" s="1">
        <v>0</v>
      </c>
      <c r="L70" s="1">
        <v>0</v>
      </c>
      <c r="M70" s="6">
        <f t="shared" si="2"/>
        <v>22822</v>
      </c>
    </row>
    <row r="71" spans="1:13" x14ac:dyDescent="0.25">
      <c r="A71" s="62">
        <v>2024</v>
      </c>
      <c r="B71" s="75">
        <v>14</v>
      </c>
      <c r="C71" s="72">
        <v>12748</v>
      </c>
      <c r="D71" s="72">
        <v>2256</v>
      </c>
      <c r="E71" s="75">
        <v>13</v>
      </c>
      <c r="F71" s="75">
        <v>0</v>
      </c>
      <c r="G71" s="75">
        <v>0</v>
      </c>
      <c r="H71" s="75">
        <v>41</v>
      </c>
      <c r="I71" s="75">
        <v>0</v>
      </c>
      <c r="J71" s="75">
        <v>0</v>
      </c>
      <c r="K71" s="75">
        <v>0</v>
      </c>
      <c r="L71" s="75">
        <v>0</v>
      </c>
      <c r="M71" s="63">
        <f t="shared" si="2"/>
        <v>15072</v>
      </c>
    </row>
    <row r="72" spans="1:13" ht="7.5" customHeight="1" x14ac:dyDescent="0.25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3" ht="23.25" customHeight="1" x14ac:dyDescent="0.25">
      <c r="A73" s="73" t="s">
        <v>63</v>
      </c>
      <c r="B73" s="74">
        <f>SUM(B7:B71)</f>
        <v>4952</v>
      </c>
      <c r="C73" s="74">
        <f t="shared" ref="C73:M73" si="5">SUM(C7:C71)</f>
        <v>531206</v>
      </c>
      <c r="D73" s="74">
        <f t="shared" si="5"/>
        <v>119140</v>
      </c>
      <c r="E73" s="74">
        <f t="shared" si="5"/>
        <v>858</v>
      </c>
      <c r="F73" s="74">
        <f t="shared" si="5"/>
        <v>102</v>
      </c>
      <c r="G73" s="74">
        <f t="shared" si="5"/>
        <v>157</v>
      </c>
      <c r="H73" s="74">
        <f t="shared" si="5"/>
        <v>3011</v>
      </c>
      <c r="I73" s="74">
        <f t="shared" si="5"/>
        <v>722</v>
      </c>
      <c r="J73" s="74">
        <f t="shared" si="5"/>
        <v>139</v>
      </c>
      <c r="K73" s="74">
        <f t="shared" si="5"/>
        <v>18</v>
      </c>
      <c r="L73" s="74">
        <f t="shared" si="5"/>
        <v>60</v>
      </c>
      <c r="M73" s="74">
        <f t="shared" si="5"/>
        <v>660365</v>
      </c>
    </row>
    <row r="75" spans="1:13" x14ac:dyDescent="0.25">
      <c r="M75" s="3"/>
    </row>
    <row r="79" spans="1:13" x14ac:dyDescent="0.25">
      <c r="K79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8:M71 M7:M6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D247"/>
  <sheetViews>
    <sheetView zoomScaleNormal="100" workbookViewId="0">
      <selection activeCell="D53" sqref="D53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9" t="s">
        <v>197</v>
      </c>
    </row>
    <row r="3" spans="1:4" ht="17.25" x14ac:dyDescent="0.3">
      <c r="A3" s="9"/>
    </row>
    <row r="4" spans="1:4" ht="17.25" x14ac:dyDescent="0.3">
      <c r="A4" s="9" t="s">
        <v>184</v>
      </c>
    </row>
    <row r="6" spans="1:4" ht="12.75" customHeight="1" x14ac:dyDescent="0.25">
      <c r="A6" s="96" t="s">
        <v>155</v>
      </c>
      <c r="B6" s="95" t="s">
        <v>169</v>
      </c>
      <c r="C6" s="95" t="s">
        <v>170</v>
      </c>
      <c r="D6" s="95" t="s">
        <v>63</v>
      </c>
    </row>
    <row r="7" spans="1:4" ht="26.25" customHeight="1" x14ac:dyDescent="0.25">
      <c r="A7" s="96"/>
      <c r="B7" s="95"/>
      <c r="C7" s="95"/>
      <c r="D7" s="95"/>
    </row>
    <row r="8" spans="1:4" ht="9" customHeight="1" x14ac:dyDescent="0.25">
      <c r="A8" s="15"/>
      <c r="B8" s="17"/>
      <c r="C8" s="17"/>
      <c r="D8" s="17"/>
    </row>
    <row r="9" spans="1:4" ht="21" customHeight="1" x14ac:dyDescent="0.25">
      <c r="A9" s="76" t="s">
        <v>163</v>
      </c>
      <c r="B9" s="61">
        <v>27163</v>
      </c>
      <c r="C9" s="61">
        <v>184261</v>
      </c>
      <c r="D9" s="87">
        <f>B9+C9</f>
        <v>211424</v>
      </c>
    </row>
    <row r="10" spans="1:4" ht="12" customHeight="1" x14ac:dyDescent="0.25">
      <c r="A10" s="20"/>
      <c r="B10" s="17"/>
      <c r="C10" s="17"/>
      <c r="D10" s="17"/>
    </row>
    <row r="11" spans="1:4" ht="22.5" customHeight="1" x14ac:dyDescent="0.25">
      <c r="A11" s="76" t="s">
        <v>164</v>
      </c>
      <c r="B11" s="61">
        <v>6694</v>
      </c>
      <c r="C11" s="61">
        <v>9406</v>
      </c>
      <c r="D11" s="87">
        <f>B11+C11</f>
        <v>16100</v>
      </c>
    </row>
    <row r="12" spans="1:4" ht="9" customHeight="1" x14ac:dyDescent="0.25">
      <c r="A12" s="16"/>
      <c r="B12" s="17"/>
      <c r="C12" s="17"/>
      <c r="D12" s="17"/>
    </row>
    <row r="13" spans="1:4" ht="21" customHeight="1" x14ac:dyDescent="0.25">
      <c r="A13" s="73" t="s">
        <v>191</v>
      </c>
      <c r="B13" s="74">
        <f>B9+B11</f>
        <v>33857</v>
      </c>
      <c r="C13" s="74">
        <f>C9+C11</f>
        <v>193667</v>
      </c>
      <c r="D13" s="74">
        <f>B13+C13</f>
        <v>227524</v>
      </c>
    </row>
    <row r="14" spans="1:4" x14ac:dyDescent="0.25">
      <c r="B14" s="25">
        <f>B13*100/D13</f>
        <v>14.880627977707846</v>
      </c>
      <c r="C14" s="25">
        <f>C13*100/D13</f>
        <v>85.119372022292154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42"/>
  <sheetViews>
    <sheetView zoomScaleNormal="100" workbookViewId="0">
      <selection activeCell="D47" sqref="D47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06" t="s">
        <v>193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7.25" customHeight="1" x14ac:dyDescent="0.3">
      <c r="A3" s="107" t="s">
        <v>162</v>
      </c>
      <c r="B3" s="107"/>
      <c r="C3" s="107"/>
      <c r="D3" s="107"/>
      <c r="E3" s="33"/>
      <c r="F3" s="33"/>
      <c r="G3" s="33"/>
      <c r="H3" s="33"/>
      <c r="I3" s="33"/>
      <c r="J3" s="33"/>
      <c r="K3" s="33"/>
    </row>
    <row r="5" spans="1:11" ht="15.75" customHeight="1" x14ac:dyDescent="0.25">
      <c r="A5" s="96" t="s">
        <v>165</v>
      </c>
      <c r="B5" s="95" t="s">
        <v>163</v>
      </c>
      <c r="C5" s="95" t="s">
        <v>164</v>
      </c>
      <c r="D5" s="95" t="s">
        <v>63</v>
      </c>
    </row>
    <row r="6" spans="1:11" ht="19.5" customHeight="1" x14ac:dyDescent="0.25">
      <c r="A6" s="96"/>
      <c r="B6" s="95"/>
      <c r="C6" s="95"/>
      <c r="D6" s="95"/>
    </row>
    <row r="7" spans="1:11" ht="8.25" customHeight="1" x14ac:dyDescent="0.25">
      <c r="A7" s="15"/>
      <c r="B7" s="17"/>
      <c r="C7" s="17"/>
      <c r="D7" s="17"/>
    </row>
    <row r="8" spans="1:11" x14ac:dyDescent="0.25">
      <c r="A8" s="68" t="s">
        <v>17</v>
      </c>
      <c r="B8" s="72">
        <v>457</v>
      </c>
      <c r="C8" s="72">
        <v>107</v>
      </c>
      <c r="D8" s="63">
        <f t="shared" ref="D8:D23" si="0">SUM(B8:C8)</f>
        <v>564</v>
      </c>
      <c r="E8" s="23" t="s">
        <v>119</v>
      </c>
    </row>
    <row r="9" spans="1:11" x14ac:dyDescent="0.25">
      <c r="A9" s="35" t="s">
        <v>18</v>
      </c>
      <c r="B9" s="2">
        <v>583</v>
      </c>
      <c r="C9" s="2">
        <v>98</v>
      </c>
      <c r="D9" s="6">
        <f t="shared" si="0"/>
        <v>681</v>
      </c>
      <c r="E9" s="23" t="s">
        <v>120</v>
      </c>
    </row>
    <row r="10" spans="1:11" x14ac:dyDescent="0.25">
      <c r="A10" s="68" t="s">
        <v>19</v>
      </c>
      <c r="B10" s="72">
        <v>87</v>
      </c>
      <c r="C10" s="72">
        <v>24</v>
      </c>
      <c r="D10" s="63">
        <f t="shared" si="0"/>
        <v>111</v>
      </c>
      <c r="E10" s="23" t="s">
        <v>121</v>
      </c>
    </row>
    <row r="11" spans="1:11" x14ac:dyDescent="0.25">
      <c r="A11" s="35" t="s">
        <v>20</v>
      </c>
      <c r="B11" s="2">
        <v>151</v>
      </c>
      <c r="C11" s="2">
        <v>51</v>
      </c>
      <c r="D11" s="6">
        <f t="shared" si="0"/>
        <v>202</v>
      </c>
      <c r="E11" s="23" t="s">
        <v>216</v>
      </c>
    </row>
    <row r="12" spans="1:11" x14ac:dyDescent="0.25">
      <c r="A12" s="68" t="s">
        <v>23</v>
      </c>
      <c r="B12" s="72">
        <v>222</v>
      </c>
      <c r="C12" s="72">
        <v>59</v>
      </c>
      <c r="D12" s="63">
        <f t="shared" si="0"/>
        <v>281</v>
      </c>
      <c r="E12" s="23" t="s">
        <v>122</v>
      </c>
    </row>
    <row r="13" spans="1:11" x14ac:dyDescent="0.25">
      <c r="A13" s="35" t="s">
        <v>24</v>
      </c>
      <c r="B13" s="2">
        <v>668</v>
      </c>
      <c r="C13" s="2">
        <v>250</v>
      </c>
      <c r="D13" s="6">
        <f t="shared" si="0"/>
        <v>918</v>
      </c>
      <c r="E13" s="23" t="s">
        <v>123</v>
      </c>
    </row>
    <row r="14" spans="1:11" x14ac:dyDescent="0.25">
      <c r="A14" s="68" t="s">
        <v>213</v>
      </c>
      <c r="B14" s="72">
        <v>6957</v>
      </c>
      <c r="C14" s="72">
        <v>1389</v>
      </c>
      <c r="D14" s="63">
        <f t="shared" si="0"/>
        <v>8346</v>
      </c>
      <c r="E14" s="23" t="s">
        <v>214</v>
      </c>
    </row>
    <row r="15" spans="1:11" x14ac:dyDescent="0.25">
      <c r="A15" s="35" t="s">
        <v>21</v>
      </c>
      <c r="B15" s="2">
        <v>1056</v>
      </c>
      <c r="C15" s="2">
        <v>262</v>
      </c>
      <c r="D15" s="6">
        <f>SUM(B15:C15)</f>
        <v>1318</v>
      </c>
      <c r="E15" s="23" t="s">
        <v>124</v>
      </c>
    </row>
    <row r="16" spans="1:11" x14ac:dyDescent="0.25">
      <c r="A16" s="68" t="s">
        <v>22</v>
      </c>
      <c r="B16" s="72">
        <v>518</v>
      </c>
      <c r="C16" s="72">
        <v>128</v>
      </c>
      <c r="D16" s="63">
        <f t="shared" si="0"/>
        <v>646</v>
      </c>
      <c r="E16" s="23" t="s">
        <v>125</v>
      </c>
    </row>
    <row r="17" spans="1:5" x14ac:dyDescent="0.25">
      <c r="A17" s="35" t="s">
        <v>25</v>
      </c>
      <c r="B17" s="2">
        <v>270</v>
      </c>
      <c r="C17" s="2">
        <v>75</v>
      </c>
      <c r="D17" s="6">
        <f t="shared" si="0"/>
        <v>345</v>
      </c>
      <c r="E17" s="23" t="s">
        <v>126</v>
      </c>
    </row>
    <row r="18" spans="1:5" x14ac:dyDescent="0.25">
      <c r="A18" s="68" t="s">
        <v>48</v>
      </c>
      <c r="B18" s="72">
        <v>1439</v>
      </c>
      <c r="C18" s="72">
        <v>349</v>
      </c>
      <c r="D18" s="63">
        <f t="shared" si="0"/>
        <v>1788</v>
      </c>
      <c r="E18" s="23" t="s">
        <v>127</v>
      </c>
    </row>
    <row r="19" spans="1:5" x14ac:dyDescent="0.25">
      <c r="A19" s="35" t="s">
        <v>26</v>
      </c>
      <c r="B19" s="2">
        <v>982</v>
      </c>
      <c r="C19" s="2">
        <v>318</v>
      </c>
      <c r="D19" s="6">
        <f t="shared" si="0"/>
        <v>1300</v>
      </c>
      <c r="E19" s="23" t="s">
        <v>128</v>
      </c>
    </row>
    <row r="20" spans="1:5" x14ac:dyDescent="0.25">
      <c r="A20" s="68" t="s">
        <v>27</v>
      </c>
      <c r="B20" s="72">
        <v>156</v>
      </c>
      <c r="C20" s="72">
        <v>49</v>
      </c>
      <c r="D20" s="63">
        <f t="shared" si="0"/>
        <v>205</v>
      </c>
      <c r="E20" s="23" t="s">
        <v>129</v>
      </c>
    </row>
    <row r="21" spans="1:5" x14ac:dyDescent="0.25">
      <c r="A21" s="35" t="s">
        <v>28</v>
      </c>
      <c r="B21" s="2">
        <v>464</v>
      </c>
      <c r="C21" s="2">
        <v>145</v>
      </c>
      <c r="D21" s="6">
        <f t="shared" si="0"/>
        <v>609</v>
      </c>
      <c r="E21" s="23" t="s">
        <v>130</v>
      </c>
    </row>
    <row r="22" spans="1:5" x14ac:dyDescent="0.25">
      <c r="A22" s="68" t="s">
        <v>29</v>
      </c>
      <c r="B22" s="72">
        <v>2044</v>
      </c>
      <c r="C22" s="72">
        <v>407</v>
      </c>
      <c r="D22" s="63">
        <f t="shared" si="0"/>
        <v>2451</v>
      </c>
      <c r="E22" s="23" t="s">
        <v>131</v>
      </c>
    </row>
    <row r="23" spans="1:5" x14ac:dyDescent="0.25">
      <c r="A23" s="35" t="s">
        <v>30</v>
      </c>
      <c r="B23" s="2">
        <v>665</v>
      </c>
      <c r="C23" s="2">
        <v>119</v>
      </c>
      <c r="D23" s="6">
        <f t="shared" si="0"/>
        <v>784</v>
      </c>
      <c r="E23" s="23" t="s">
        <v>132</v>
      </c>
    </row>
    <row r="24" spans="1:5" ht="16.5" customHeight="1" x14ac:dyDescent="0.25">
      <c r="A24" s="68" t="s">
        <v>31</v>
      </c>
      <c r="B24" s="72">
        <v>216</v>
      </c>
      <c r="C24" s="72">
        <v>24</v>
      </c>
      <c r="D24" s="63">
        <f t="shared" ref="D24:D39" si="1">SUM(B24:C24)</f>
        <v>240</v>
      </c>
      <c r="E24" s="23" t="s">
        <v>133</v>
      </c>
    </row>
    <row r="25" spans="1:5" ht="16.5" customHeight="1" x14ac:dyDescent="0.25">
      <c r="A25" s="35" t="s">
        <v>32</v>
      </c>
      <c r="B25" s="2">
        <v>64</v>
      </c>
      <c r="C25" s="2">
        <v>10</v>
      </c>
      <c r="D25" s="6">
        <f t="shared" si="1"/>
        <v>74</v>
      </c>
      <c r="E25" s="23" t="s">
        <v>134</v>
      </c>
    </row>
    <row r="26" spans="1:5" x14ac:dyDescent="0.25">
      <c r="A26" s="68" t="s">
        <v>33</v>
      </c>
      <c r="B26" s="72">
        <v>3194</v>
      </c>
      <c r="C26" s="72">
        <v>803</v>
      </c>
      <c r="D26" s="63">
        <f t="shared" si="1"/>
        <v>3997</v>
      </c>
      <c r="E26" s="23" t="s">
        <v>135</v>
      </c>
    </row>
    <row r="27" spans="1:5" x14ac:dyDescent="0.25">
      <c r="A27" s="35" t="s">
        <v>34</v>
      </c>
      <c r="B27" s="2">
        <v>176</v>
      </c>
      <c r="C27" s="2">
        <v>61</v>
      </c>
      <c r="D27" s="6">
        <f t="shared" si="1"/>
        <v>237</v>
      </c>
      <c r="E27" s="23" t="s">
        <v>136</v>
      </c>
    </row>
    <row r="28" spans="1:5" x14ac:dyDescent="0.25">
      <c r="A28" s="68" t="s">
        <v>35</v>
      </c>
      <c r="B28" s="72">
        <v>776</v>
      </c>
      <c r="C28" s="72">
        <v>128</v>
      </c>
      <c r="D28" s="63">
        <f t="shared" si="1"/>
        <v>904</v>
      </c>
      <c r="E28" s="23" t="s">
        <v>137</v>
      </c>
    </row>
    <row r="29" spans="1:5" x14ac:dyDescent="0.25">
      <c r="A29" s="35" t="s">
        <v>36</v>
      </c>
      <c r="B29" s="2">
        <v>795</v>
      </c>
      <c r="C29" s="2">
        <v>151</v>
      </c>
      <c r="D29" s="6">
        <f t="shared" si="1"/>
        <v>946</v>
      </c>
      <c r="E29" s="23" t="s">
        <v>138</v>
      </c>
    </row>
    <row r="30" spans="1:5" x14ac:dyDescent="0.25">
      <c r="A30" s="68" t="s">
        <v>37</v>
      </c>
      <c r="B30" s="72">
        <v>118</v>
      </c>
      <c r="C30" s="72">
        <v>33</v>
      </c>
      <c r="D30" s="63">
        <f t="shared" si="1"/>
        <v>151</v>
      </c>
      <c r="E30" s="23" t="s">
        <v>139</v>
      </c>
    </row>
    <row r="31" spans="1:5" x14ac:dyDescent="0.25">
      <c r="A31" s="35" t="s">
        <v>38</v>
      </c>
      <c r="B31" s="2">
        <v>601</v>
      </c>
      <c r="C31" s="2">
        <v>145</v>
      </c>
      <c r="D31" s="6">
        <f t="shared" si="1"/>
        <v>746</v>
      </c>
      <c r="E31" s="23" t="s">
        <v>140</v>
      </c>
    </row>
    <row r="32" spans="1:5" x14ac:dyDescent="0.25">
      <c r="A32" s="68" t="s">
        <v>39</v>
      </c>
      <c r="B32" s="72">
        <v>538</v>
      </c>
      <c r="C32" s="72">
        <v>115</v>
      </c>
      <c r="D32" s="63">
        <f t="shared" si="1"/>
        <v>653</v>
      </c>
      <c r="E32" s="23" t="s">
        <v>141</v>
      </c>
    </row>
    <row r="33" spans="1:6" x14ac:dyDescent="0.25">
      <c r="A33" s="35" t="s">
        <v>40</v>
      </c>
      <c r="B33" s="2">
        <v>543</v>
      </c>
      <c r="C33" s="2">
        <v>162</v>
      </c>
      <c r="D33" s="6">
        <f t="shared" si="1"/>
        <v>705</v>
      </c>
      <c r="E33" s="23" t="s">
        <v>142</v>
      </c>
    </row>
    <row r="34" spans="1:6" x14ac:dyDescent="0.25">
      <c r="A34" s="68" t="s">
        <v>41</v>
      </c>
      <c r="B34" s="72">
        <v>263</v>
      </c>
      <c r="C34" s="72">
        <v>176</v>
      </c>
      <c r="D34" s="63">
        <f t="shared" si="1"/>
        <v>439</v>
      </c>
      <c r="E34" s="23" t="s">
        <v>143</v>
      </c>
    </row>
    <row r="35" spans="1:6" x14ac:dyDescent="0.25">
      <c r="A35" s="35" t="s">
        <v>42</v>
      </c>
      <c r="B35" s="2">
        <v>1621</v>
      </c>
      <c r="C35" s="2">
        <v>489</v>
      </c>
      <c r="D35" s="6">
        <f t="shared" si="1"/>
        <v>2110</v>
      </c>
      <c r="E35" s="23" t="s">
        <v>217</v>
      </c>
    </row>
    <row r="36" spans="1:6" x14ac:dyDescent="0.25">
      <c r="A36" s="68" t="s">
        <v>43</v>
      </c>
      <c r="B36" s="72">
        <v>130</v>
      </c>
      <c r="C36" s="72">
        <v>23</v>
      </c>
      <c r="D36" s="63">
        <f t="shared" si="1"/>
        <v>153</v>
      </c>
      <c r="E36" s="23" t="s">
        <v>144</v>
      </c>
    </row>
    <row r="37" spans="1:6" x14ac:dyDescent="0.25">
      <c r="A37" s="35" t="s">
        <v>44</v>
      </c>
      <c r="B37" s="2">
        <v>1015</v>
      </c>
      <c r="C37" s="2">
        <v>445</v>
      </c>
      <c r="D37" s="6">
        <f t="shared" si="1"/>
        <v>1460</v>
      </c>
      <c r="E37" s="23" t="s">
        <v>145</v>
      </c>
    </row>
    <row r="38" spans="1:6" x14ac:dyDescent="0.25">
      <c r="A38" s="68" t="s">
        <v>45</v>
      </c>
      <c r="B38" s="72">
        <v>248</v>
      </c>
      <c r="C38" s="72">
        <v>63</v>
      </c>
      <c r="D38" s="63">
        <f t="shared" si="1"/>
        <v>311</v>
      </c>
      <c r="E38" s="23" t="s">
        <v>146</v>
      </c>
    </row>
    <row r="39" spans="1:6" x14ac:dyDescent="0.25">
      <c r="A39" s="35" t="s">
        <v>46</v>
      </c>
      <c r="B39" s="2">
        <v>146</v>
      </c>
      <c r="C39" s="2">
        <v>36</v>
      </c>
      <c r="D39" s="6">
        <f t="shared" si="1"/>
        <v>182</v>
      </c>
      <c r="E39" s="23" t="s">
        <v>147</v>
      </c>
    </row>
    <row r="40" spans="1:6" ht="8.25" customHeight="1" x14ac:dyDescent="0.25">
      <c r="A40" s="15"/>
      <c r="B40" s="16"/>
      <c r="C40" s="16"/>
      <c r="D40" s="16"/>
    </row>
    <row r="41" spans="1:6" ht="15.75" x14ac:dyDescent="0.25">
      <c r="A41" s="56" t="s">
        <v>51</v>
      </c>
      <c r="B41" s="57">
        <f>B8+B9+B10+B11+B12+B13+B14+B15+B16+B17+B18+B19+B20+B21+B22+B23+B24+B25+B26+B27+B28+B29+B30+B31+B32+B33+B34+B35+B36+B37+B38+B39</f>
        <v>27163</v>
      </c>
      <c r="C41" s="57">
        <f>C8+C9+C10+C11+C12+C13+C14+C15+C16+C17+C18+C19+C20+C21+C22+C23+C24+C25+C26+C27+C28+C29+C30+C31+C32+C33+C34+C35+C36+C37+C38+C39</f>
        <v>6694</v>
      </c>
      <c r="D41" s="57">
        <f>D8+D9+D10+D11+D12+D13+D14+D15+D16+D17+D18+D19+D20+D21+D22+D23+D24+D25+D26+D27+D28+D29+D30+D31+D32+D33+D34+D35+D36+D37+D38+D39</f>
        <v>33857</v>
      </c>
      <c r="F41" s="7"/>
    </row>
    <row r="42" spans="1:6" x14ac:dyDescent="0.25">
      <c r="B42" s="25">
        <f>B41*100/D41</f>
        <v>80.228608559529789</v>
      </c>
      <c r="C42" s="25">
        <f>C41*100/D41</f>
        <v>19.771391440470214</v>
      </c>
      <c r="D42" s="24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55"/>
  <sheetViews>
    <sheetView zoomScaleNormal="100" workbookViewId="0">
      <selection activeCell="E68" sqref="E68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03" t="s">
        <v>186</v>
      </c>
      <c r="B2" s="103"/>
      <c r="C2" s="103"/>
      <c r="D2" s="103"/>
      <c r="E2" s="103"/>
      <c r="F2" s="38"/>
      <c r="G2" s="38"/>
      <c r="H2" s="38"/>
      <c r="I2" s="38"/>
      <c r="J2" s="38"/>
    </row>
    <row r="3" spans="1:10" ht="15" customHeight="1" x14ac:dyDescent="0.25">
      <c r="A3" s="103" t="s">
        <v>171</v>
      </c>
      <c r="B3" s="103"/>
      <c r="C3" s="103"/>
      <c r="D3" s="103"/>
      <c r="E3" s="32"/>
      <c r="F3" s="32"/>
      <c r="G3" s="32"/>
      <c r="H3" s="32"/>
      <c r="I3" s="32"/>
      <c r="J3" s="32"/>
    </row>
    <row r="4" spans="1:10" ht="15" customHeight="1" x14ac:dyDescent="0.25">
      <c r="B4" s="3"/>
      <c r="C4" s="3"/>
    </row>
    <row r="5" spans="1:10" ht="12.75" customHeight="1" x14ac:dyDescent="0.25">
      <c r="A5" s="96" t="s">
        <v>165</v>
      </c>
      <c r="B5" s="95" t="s">
        <v>163</v>
      </c>
      <c r="C5" s="95" t="s">
        <v>164</v>
      </c>
      <c r="D5" s="95" t="s">
        <v>63</v>
      </c>
    </row>
    <row r="6" spans="1:10" ht="27.75" customHeight="1" x14ac:dyDescent="0.25">
      <c r="A6" s="96"/>
      <c r="B6" s="95"/>
      <c r="C6" s="95"/>
      <c r="D6" s="95"/>
    </row>
    <row r="7" spans="1:10" ht="9.75" customHeight="1" x14ac:dyDescent="0.25">
      <c r="A7" s="15"/>
      <c r="B7" s="15"/>
      <c r="C7" s="15"/>
      <c r="D7" s="15"/>
    </row>
    <row r="8" spans="1:10" x14ac:dyDescent="0.25">
      <c r="A8" s="68" t="s">
        <v>17</v>
      </c>
      <c r="B8" s="72">
        <v>2351</v>
      </c>
      <c r="C8" s="72">
        <v>111</v>
      </c>
      <c r="D8" s="63">
        <f t="shared" ref="D8:D23" si="0">SUM(B8:C8)</f>
        <v>2462</v>
      </c>
      <c r="E8" s="23" t="s">
        <v>119</v>
      </c>
    </row>
    <row r="9" spans="1:10" x14ac:dyDescent="0.25">
      <c r="A9" s="35" t="s">
        <v>18</v>
      </c>
      <c r="B9" s="26">
        <v>5262</v>
      </c>
      <c r="C9" s="26">
        <v>118</v>
      </c>
      <c r="D9" s="6">
        <f t="shared" si="0"/>
        <v>5380</v>
      </c>
      <c r="E9" s="23" t="s">
        <v>120</v>
      </c>
    </row>
    <row r="10" spans="1:10" x14ac:dyDescent="0.25">
      <c r="A10" s="68" t="s">
        <v>19</v>
      </c>
      <c r="B10" s="72">
        <v>360</v>
      </c>
      <c r="C10" s="72">
        <v>26</v>
      </c>
      <c r="D10" s="63">
        <f t="shared" si="0"/>
        <v>386</v>
      </c>
      <c r="E10" s="23" t="s">
        <v>121</v>
      </c>
    </row>
    <row r="11" spans="1:10" x14ac:dyDescent="0.25">
      <c r="A11" s="35" t="s">
        <v>20</v>
      </c>
      <c r="B11" s="26">
        <v>200</v>
      </c>
      <c r="C11" s="26">
        <v>16</v>
      </c>
      <c r="D11" s="6">
        <f t="shared" si="0"/>
        <v>216</v>
      </c>
      <c r="E11" s="23" t="s">
        <v>216</v>
      </c>
    </row>
    <row r="12" spans="1:10" x14ac:dyDescent="0.25">
      <c r="A12" s="68" t="s">
        <v>23</v>
      </c>
      <c r="B12" s="72">
        <v>1982</v>
      </c>
      <c r="C12" s="72">
        <v>83</v>
      </c>
      <c r="D12" s="63">
        <f t="shared" si="0"/>
        <v>2065</v>
      </c>
      <c r="E12" s="23" t="s">
        <v>122</v>
      </c>
    </row>
    <row r="13" spans="1:10" x14ac:dyDescent="0.25">
      <c r="A13" s="35" t="s">
        <v>24</v>
      </c>
      <c r="B13" s="26">
        <v>4565</v>
      </c>
      <c r="C13" s="26">
        <v>546</v>
      </c>
      <c r="D13" s="6">
        <f t="shared" si="0"/>
        <v>5111</v>
      </c>
      <c r="E13" s="23" t="s">
        <v>123</v>
      </c>
    </row>
    <row r="14" spans="1:10" x14ac:dyDescent="0.25">
      <c r="A14" s="68" t="s">
        <v>213</v>
      </c>
      <c r="B14" s="72">
        <v>45681</v>
      </c>
      <c r="C14" s="72">
        <v>2106</v>
      </c>
      <c r="D14" s="63">
        <f t="shared" si="0"/>
        <v>47787</v>
      </c>
      <c r="E14" s="23" t="s">
        <v>214</v>
      </c>
    </row>
    <row r="15" spans="1:10" x14ac:dyDescent="0.25">
      <c r="A15" s="35" t="s">
        <v>21</v>
      </c>
      <c r="B15" s="26">
        <v>3132</v>
      </c>
      <c r="C15" s="26">
        <v>155</v>
      </c>
      <c r="D15" s="6">
        <f t="shared" si="0"/>
        <v>3287</v>
      </c>
      <c r="E15" s="23" t="s">
        <v>124</v>
      </c>
    </row>
    <row r="16" spans="1:10" x14ac:dyDescent="0.25">
      <c r="A16" s="68" t="s">
        <v>22</v>
      </c>
      <c r="B16" s="72">
        <v>2093</v>
      </c>
      <c r="C16" s="72">
        <v>214</v>
      </c>
      <c r="D16" s="63">
        <f t="shared" si="0"/>
        <v>2307</v>
      </c>
      <c r="E16" s="23" t="s">
        <v>125</v>
      </c>
    </row>
    <row r="17" spans="1:6" x14ac:dyDescent="0.25">
      <c r="A17" s="35" t="s">
        <v>25</v>
      </c>
      <c r="B17" s="26">
        <v>1672</v>
      </c>
      <c r="C17" s="26">
        <v>64</v>
      </c>
      <c r="D17" s="6">
        <f t="shared" si="0"/>
        <v>1736</v>
      </c>
      <c r="E17" s="23" t="s">
        <v>126</v>
      </c>
    </row>
    <row r="18" spans="1:6" x14ac:dyDescent="0.25">
      <c r="A18" s="68" t="s">
        <v>48</v>
      </c>
      <c r="B18" s="72">
        <v>16150</v>
      </c>
      <c r="C18" s="72">
        <v>710</v>
      </c>
      <c r="D18" s="63">
        <f t="shared" si="0"/>
        <v>16860</v>
      </c>
      <c r="E18" s="23" t="s">
        <v>127</v>
      </c>
    </row>
    <row r="19" spans="1:6" x14ac:dyDescent="0.25">
      <c r="A19" s="35" t="s">
        <v>26</v>
      </c>
      <c r="B19" s="26">
        <v>9392</v>
      </c>
      <c r="C19" s="26">
        <v>619</v>
      </c>
      <c r="D19" s="6">
        <f t="shared" si="0"/>
        <v>10011</v>
      </c>
      <c r="E19" s="23" t="s">
        <v>128</v>
      </c>
    </row>
    <row r="20" spans="1:6" x14ac:dyDescent="0.25">
      <c r="A20" s="68" t="s">
        <v>27</v>
      </c>
      <c r="B20" s="72">
        <v>2673</v>
      </c>
      <c r="C20" s="72">
        <v>112</v>
      </c>
      <c r="D20" s="63">
        <f t="shared" si="0"/>
        <v>2785</v>
      </c>
      <c r="E20" s="23" t="s">
        <v>129</v>
      </c>
    </row>
    <row r="21" spans="1:6" x14ac:dyDescent="0.25">
      <c r="A21" s="35" t="s">
        <v>28</v>
      </c>
      <c r="B21" s="26">
        <v>9343</v>
      </c>
      <c r="C21" s="26">
        <v>575</v>
      </c>
      <c r="D21" s="6">
        <f t="shared" si="0"/>
        <v>9918</v>
      </c>
      <c r="E21" s="23" t="s">
        <v>130</v>
      </c>
    </row>
    <row r="22" spans="1:6" x14ac:dyDescent="0.25">
      <c r="A22" s="68" t="s">
        <v>29</v>
      </c>
      <c r="B22" s="72">
        <v>13903</v>
      </c>
      <c r="C22" s="72">
        <v>628</v>
      </c>
      <c r="D22" s="63">
        <f t="shared" si="0"/>
        <v>14531</v>
      </c>
      <c r="E22" s="23" t="s">
        <v>131</v>
      </c>
    </row>
    <row r="23" spans="1:6" x14ac:dyDescent="0.25">
      <c r="A23" s="35" t="s">
        <v>30</v>
      </c>
      <c r="B23" s="26">
        <v>6212</v>
      </c>
      <c r="C23" s="26">
        <v>200</v>
      </c>
      <c r="D23" s="6">
        <f t="shared" si="0"/>
        <v>6412</v>
      </c>
      <c r="E23" s="23" t="s">
        <v>132</v>
      </c>
    </row>
    <row r="24" spans="1:6" ht="12.75" customHeight="1" x14ac:dyDescent="0.25">
      <c r="A24" s="68" t="s">
        <v>31</v>
      </c>
      <c r="B24" s="72">
        <v>2639</v>
      </c>
      <c r="C24" s="72">
        <v>52</v>
      </c>
      <c r="D24" s="63">
        <f t="shared" ref="D24:D39" si="1">SUM(B24:C24)</f>
        <v>2691</v>
      </c>
      <c r="E24" s="23" t="s">
        <v>133</v>
      </c>
    </row>
    <row r="25" spans="1:6" x14ac:dyDescent="0.25">
      <c r="A25" s="35" t="s">
        <v>32</v>
      </c>
      <c r="B25" s="26">
        <v>551</v>
      </c>
      <c r="C25" s="26">
        <v>13</v>
      </c>
      <c r="D25" s="6">
        <f t="shared" si="1"/>
        <v>564</v>
      </c>
      <c r="E25" s="23" t="s">
        <v>134</v>
      </c>
    </row>
    <row r="26" spans="1:6" x14ac:dyDescent="0.25">
      <c r="A26" s="68" t="s">
        <v>33</v>
      </c>
      <c r="B26" s="72">
        <v>10755</v>
      </c>
      <c r="C26" s="72">
        <v>624</v>
      </c>
      <c r="D26" s="63">
        <f t="shared" si="1"/>
        <v>11379</v>
      </c>
      <c r="E26" s="23" t="s">
        <v>135</v>
      </c>
    </row>
    <row r="27" spans="1:6" x14ac:dyDescent="0.25">
      <c r="A27" s="35" t="s">
        <v>34</v>
      </c>
      <c r="B27" s="26">
        <v>1157</v>
      </c>
      <c r="C27" s="26">
        <v>84</v>
      </c>
      <c r="D27" s="6">
        <f t="shared" si="1"/>
        <v>1241</v>
      </c>
      <c r="E27" s="23" t="s">
        <v>136</v>
      </c>
      <c r="F27" s="2"/>
    </row>
    <row r="28" spans="1:6" x14ac:dyDescent="0.25">
      <c r="A28" s="68" t="s">
        <v>35</v>
      </c>
      <c r="B28" s="72">
        <v>7976</v>
      </c>
      <c r="C28" s="72">
        <v>190</v>
      </c>
      <c r="D28" s="63">
        <f t="shared" si="1"/>
        <v>8166</v>
      </c>
      <c r="E28" s="23" t="s">
        <v>137</v>
      </c>
      <c r="F28" s="2"/>
    </row>
    <row r="29" spans="1:6" x14ac:dyDescent="0.25">
      <c r="A29" s="35" t="s">
        <v>36</v>
      </c>
      <c r="B29" s="26">
        <v>4111</v>
      </c>
      <c r="C29" s="26">
        <v>225</v>
      </c>
      <c r="D29" s="6">
        <f t="shared" si="1"/>
        <v>4336</v>
      </c>
      <c r="E29" s="23" t="s">
        <v>138</v>
      </c>
      <c r="F29" s="2"/>
    </row>
    <row r="30" spans="1:6" x14ac:dyDescent="0.25">
      <c r="A30" s="68" t="s">
        <v>37</v>
      </c>
      <c r="B30" s="72">
        <v>369</v>
      </c>
      <c r="C30" s="72">
        <v>19</v>
      </c>
      <c r="D30" s="63">
        <f t="shared" si="1"/>
        <v>388</v>
      </c>
      <c r="E30" s="23" t="s">
        <v>139</v>
      </c>
      <c r="F30" s="2"/>
    </row>
    <row r="31" spans="1:6" x14ac:dyDescent="0.25">
      <c r="A31" s="35" t="s">
        <v>38</v>
      </c>
      <c r="B31" s="26">
        <v>4217</v>
      </c>
      <c r="C31" s="26">
        <v>178</v>
      </c>
      <c r="D31" s="6">
        <f t="shared" si="1"/>
        <v>4395</v>
      </c>
      <c r="E31" s="23" t="s">
        <v>140</v>
      </c>
    </row>
    <row r="32" spans="1:6" x14ac:dyDescent="0.25">
      <c r="A32" s="68" t="s">
        <v>39</v>
      </c>
      <c r="B32" s="72">
        <v>5126</v>
      </c>
      <c r="C32" s="72">
        <v>95</v>
      </c>
      <c r="D32" s="63">
        <f t="shared" si="1"/>
        <v>5221</v>
      </c>
      <c r="E32" s="23" t="s">
        <v>141</v>
      </c>
    </row>
    <row r="33" spans="1:5" x14ac:dyDescent="0.25">
      <c r="A33" s="35" t="s">
        <v>40</v>
      </c>
      <c r="B33" s="26">
        <v>3869</v>
      </c>
      <c r="C33" s="26">
        <v>222</v>
      </c>
      <c r="D33" s="6">
        <f t="shared" si="1"/>
        <v>4091</v>
      </c>
      <c r="E33" s="23" t="s">
        <v>142</v>
      </c>
    </row>
    <row r="34" spans="1:5" x14ac:dyDescent="0.25">
      <c r="A34" s="68" t="s">
        <v>41</v>
      </c>
      <c r="B34" s="72">
        <v>987</v>
      </c>
      <c r="C34" s="72">
        <v>171</v>
      </c>
      <c r="D34" s="63">
        <f t="shared" si="1"/>
        <v>1158</v>
      </c>
      <c r="E34" s="23" t="s">
        <v>143</v>
      </c>
    </row>
    <row r="35" spans="1:5" x14ac:dyDescent="0.25">
      <c r="A35" s="35" t="s">
        <v>42</v>
      </c>
      <c r="B35" s="26">
        <v>8123</v>
      </c>
      <c r="C35" s="26">
        <v>525</v>
      </c>
      <c r="D35" s="6">
        <f t="shared" si="1"/>
        <v>8648</v>
      </c>
      <c r="E35" s="23" t="s">
        <v>217</v>
      </c>
    </row>
    <row r="36" spans="1:5" x14ac:dyDescent="0.25">
      <c r="A36" s="68" t="s">
        <v>43</v>
      </c>
      <c r="B36" s="72">
        <v>1488</v>
      </c>
      <c r="C36" s="72">
        <v>45</v>
      </c>
      <c r="D36" s="63">
        <f t="shared" si="1"/>
        <v>1533</v>
      </c>
      <c r="E36" s="23" t="s">
        <v>144</v>
      </c>
    </row>
    <row r="37" spans="1:5" x14ac:dyDescent="0.25">
      <c r="A37" s="35" t="s">
        <v>44</v>
      </c>
      <c r="B37" s="26">
        <v>6401</v>
      </c>
      <c r="C37" s="26">
        <v>599</v>
      </c>
      <c r="D37" s="6">
        <f t="shared" si="1"/>
        <v>7000</v>
      </c>
      <c r="E37" s="23" t="s">
        <v>145</v>
      </c>
    </row>
    <row r="38" spans="1:5" x14ac:dyDescent="0.25">
      <c r="A38" s="68" t="s">
        <v>45</v>
      </c>
      <c r="B38" s="72">
        <v>851</v>
      </c>
      <c r="C38" s="72">
        <v>41</v>
      </c>
      <c r="D38" s="63">
        <f t="shared" si="1"/>
        <v>892</v>
      </c>
      <c r="E38" s="23" t="s">
        <v>146</v>
      </c>
    </row>
    <row r="39" spans="1:5" x14ac:dyDescent="0.25">
      <c r="A39" s="35" t="s">
        <v>46</v>
      </c>
      <c r="B39" s="26">
        <v>670</v>
      </c>
      <c r="C39" s="26">
        <v>40</v>
      </c>
      <c r="D39" s="6">
        <f t="shared" si="1"/>
        <v>710</v>
      </c>
      <c r="E39" s="23" t="s">
        <v>147</v>
      </c>
    </row>
    <row r="40" spans="1:5" ht="5.25" customHeight="1" x14ac:dyDescent="0.25">
      <c r="A40" s="15"/>
      <c r="B40" s="16"/>
      <c r="C40" s="16"/>
      <c r="D40" s="16"/>
    </row>
    <row r="41" spans="1:5" ht="15.75" x14ac:dyDescent="0.25">
      <c r="A41" s="56" t="s">
        <v>51</v>
      </c>
      <c r="B41" s="57">
        <f>B8+B9+B10+B11+B12+B13+B14+B15+B16+B17+B18+B19+B20+B21+B22+B23+B24+B25+B26+B27+B28+B29+B30+B31+B32+B33+B34+B35+B36+B37+B38+B39</f>
        <v>184261</v>
      </c>
      <c r="C41" s="57">
        <f>C8+C9+C10+C11+C12+C13+C14+C15+C16+C17+C18+C19+C20+C21+C22+C23+C24+C25+C26+C27+C28+C29+C30+C31+C32+C33+C34+C35+C36+C37+C38+C39</f>
        <v>9406</v>
      </c>
      <c r="D41" s="57">
        <f>D8+D9+D10+D11+D12+D13+D14+D15+D16+D17+D18+D19+D20+D21+D22+D23+D24+D25+D26+D27+D28+D29+D30+D31+D32+D33+D34+D35+D36+D37+D38+D39</f>
        <v>193667</v>
      </c>
    </row>
    <row r="42" spans="1:5" x14ac:dyDescent="0.25">
      <c r="B42" s="25">
        <f>B41*100/D41</f>
        <v>95.143209736299937</v>
      </c>
      <c r="C42" s="25">
        <f>C41*100/D41</f>
        <v>4.8567902637000628</v>
      </c>
      <c r="D42" s="24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2:G50"/>
  <sheetViews>
    <sheetView zoomScaleNormal="100" workbookViewId="0">
      <selection activeCell="C69" sqref="C69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9" t="s">
        <v>198</v>
      </c>
    </row>
    <row r="4" spans="1:6" ht="17.25" x14ac:dyDescent="0.3">
      <c r="A4" s="9" t="s">
        <v>196</v>
      </c>
    </row>
    <row r="6" spans="1:6" ht="27.75" customHeight="1" x14ac:dyDescent="0.25">
      <c r="A6" s="96" t="s">
        <v>192</v>
      </c>
      <c r="B6" s="96" t="s">
        <v>172</v>
      </c>
      <c r="C6" s="96" t="s">
        <v>173</v>
      </c>
      <c r="D6" s="96" t="s">
        <v>1</v>
      </c>
      <c r="E6" s="96" t="s">
        <v>174</v>
      </c>
      <c r="F6" s="96" t="s">
        <v>1</v>
      </c>
    </row>
    <row r="7" spans="1:6" ht="21" customHeight="1" x14ac:dyDescent="0.25">
      <c r="A7" s="96"/>
      <c r="B7" s="96"/>
      <c r="C7" s="96"/>
      <c r="D7" s="96"/>
      <c r="E7" s="96"/>
      <c r="F7" s="96"/>
    </row>
    <row r="8" spans="1:6" ht="9.75" customHeight="1" x14ac:dyDescent="0.25">
      <c r="A8" s="15"/>
      <c r="B8" s="15"/>
      <c r="C8" s="15"/>
      <c r="D8" s="15"/>
      <c r="E8" s="15"/>
      <c r="F8" s="27"/>
    </row>
    <row r="9" spans="1:6" x14ac:dyDescent="0.25">
      <c r="A9" s="68" t="s">
        <v>91</v>
      </c>
      <c r="B9" s="79" t="s">
        <v>97</v>
      </c>
      <c r="C9" s="72">
        <v>165843</v>
      </c>
      <c r="D9" s="80">
        <f>C9/$C$17*100</f>
        <v>80.74226623433529</v>
      </c>
      <c r="E9" s="72">
        <v>305697</v>
      </c>
      <c r="F9" s="80">
        <v>22.9</v>
      </c>
    </row>
    <row r="10" spans="1:6" x14ac:dyDescent="0.25">
      <c r="A10" s="19"/>
      <c r="B10" s="20"/>
      <c r="C10" s="16"/>
      <c r="D10" s="18"/>
      <c r="E10" s="16"/>
      <c r="F10" s="18"/>
    </row>
    <row r="11" spans="1:6" x14ac:dyDescent="0.25">
      <c r="A11" s="68" t="s">
        <v>92</v>
      </c>
      <c r="B11" s="79" t="s">
        <v>96</v>
      </c>
      <c r="C11" s="72">
        <v>33744</v>
      </c>
      <c r="D11" s="80">
        <f>C11/$C$17*100</f>
        <v>16.428592293985336</v>
      </c>
      <c r="E11" s="72">
        <v>390593</v>
      </c>
      <c r="F11" s="80">
        <f>E11/$E$17*100</f>
        <v>29.325538076207224</v>
      </c>
    </row>
    <row r="12" spans="1:6" x14ac:dyDescent="0.25">
      <c r="A12" s="19"/>
      <c r="B12" s="20"/>
      <c r="C12" s="16"/>
      <c r="D12" s="18"/>
      <c r="E12" s="16"/>
      <c r="F12" s="18"/>
    </row>
    <row r="13" spans="1:6" x14ac:dyDescent="0.25">
      <c r="A13" s="68" t="s">
        <v>93</v>
      </c>
      <c r="B13" s="79" t="s">
        <v>95</v>
      </c>
      <c r="C13" s="72">
        <v>4441</v>
      </c>
      <c r="D13" s="80">
        <f>C13/$C$17*100</f>
        <v>2.1621437404453792</v>
      </c>
      <c r="E13" s="72">
        <v>225843</v>
      </c>
      <c r="F13" s="80">
        <f>E13/$E$17*100</f>
        <v>16.956185839850864</v>
      </c>
    </row>
    <row r="14" spans="1:6" x14ac:dyDescent="0.25">
      <c r="A14" s="19"/>
      <c r="B14" s="20"/>
      <c r="C14" s="16"/>
      <c r="D14" s="18"/>
      <c r="E14" s="16"/>
      <c r="F14" s="18"/>
    </row>
    <row r="15" spans="1:6" x14ac:dyDescent="0.25">
      <c r="A15" s="68" t="s">
        <v>94</v>
      </c>
      <c r="B15" s="79" t="s">
        <v>98</v>
      </c>
      <c r="C15" s="72">
        <v>1370</v>
      </c>
      <c r="D15" s="80">
        <f>C15/$C$17*100</f>
        <v>0.66699773123399453</v>
      </c>
      <c r="E15" s="72">
        <v>409788</v>
      </c>
      <c r="F15" s="80">
        <f>E15/$E$17*100</f>
        <v>30.766689615975721</v>
      </c>
    </row>
    <row r="16" spans="1:6" ht="9.75" customHeight="1" x14ac:dyDescent="0.25">
      <c r="A16" s="15"/>
      <c r="B16" s="19"/>
      <c r="C16" s="17"/>
      <c r="D16" s="28"/>
      <c r="E16" s="17"/>
      <c r="F16" s="28"/>
    </row>
    <row r="17" spans="1:7" ht="19.5" customHeight="1" x14ac:dyDescent="0.25">
      <c r="A17" s="73" t="s">
        <v>63</v>
      </c>
      <c r="B17" s="77"/>
      <c r="C17" s="74">
        <f>C9+C11+C13+C15</f>
        <v>205398</v>
      </c>
      <c r="D17" s="78">
        <f>D9+D11+D13+D15</f>
        <v>99.999999999999986</v>
      </c>
      <c r="E17" s="74">
        <f>E9+E11+E13+E15</f>
        <v>1331921</v>
      </c>
      <c r="F17" s="78">
        <f>F9+F11+F13+F15</f>
        <v>99.948413532033811</v>
      </c>
    </row>
    <row r="19" spans="1:7" x14ac:dyDescent="0.25">
      <c r="E19" s="7"/>
    </row>
    <row r="24" spans="1:7" x14ac:dyDescent="0.25">
      <c r="G24" s="15"/>
    </row>
    <row r="25" spans="1:7" x14ac:dyDescent="0.25">
      <c r="G25" s="15"/>
    </row>
    <row r="26" spans="1:7" x14ac:dyDescent="0.25">
      <c r="G26" s="15"/>
    </row>
    <row r="27" spans="1:7" x14ac:dyDescent="0.25">
      <c r="G27" s="15"/>
    </row>
    <row r="28" spans="1:7" x14ac:dyDescent="0.25">
      <c r="G28" s="15"/>
    </row>
    <row r="29" spans="1:7" x14ac:dyDescent="0.25">
      <c r="G29" s="15"/>
    </row>
    <row r="30" spans="1:7" x14ac:dyDescent="0.25">
      <c r="G30" s="15"/>
    </row>
    <row r="31" spans="1:7" x14ac:dyDescent="0.25">
      <c r="G31" s="15"/>
    </row>
    <row r="32" spans="1:7" x14ac:dyDescent="0.25">
      <c r="G32" s="15"/>
    </row>
    <row r="33" spans="1:7" x14ac:dyDescent="0.25">
      <c r="G33" s="15"/>
    </row>
    <row r="34" spans="1:7" x14ac:dyDescent="0.25">
      <c r="G34" s="15"/>
    </row>
    <row r="35" spans="1:7" x14ac:dyDescent="0.25">
      <c r="G35" s="15"/>
    </row>
    <row r="36" spans="1:7" x14ac:dyDescent="0.25">
      <c r="G36" s="15"/>
    </row>
    <row r="37" spans="1:7" x14ac:dyDescent="0.25">
      <c r="G37" s="15"/>
    </row>
    <row r="47" spans="1:7" x14ac:dyDescent="0.25">
      <c r="A47" s="10"/>
    </row>
    <row r="48" spans="1:7" x14ac:dyDescent="0.25">
      <c r="A48" s="10"/>
    </row>
    <row r="49" spans="1:1" x14ac:dyDescent="0.25">
      <c r="A49" s="10"/>
    </row>
    <row r="50" spans="1:1" x14ac:dyDescent="0.25">
      <c r="A50" s="10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zoomScaleNormal="100" workbookViewId="0">
      <selection activeCell="E64" sqref="E64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7" customWidth="1"/>
    <col min="3" max="3" width="8.42578125" style="7" customWidth="1"/>
    <col min="4" max="16384" width="11.42578125" style="3"/>
  </cols>
  <sheetData>
    <row r="1" spans="1:19" ht="17.25" x14ac:dyDescent="0.3">
      <c r="A1" s="9"/>
      <c r="B1" s="9"/>
      <c r="C1" s="9"/>
    </row>
    <row r="2" spans="1:19" ht="17.25" x14ac:dyDescent="0.3">
      <c r="A2" s="9" t="s">
        <v>180</v>
      </c>
      <c r="B2" s="9"/>
      <c r="C2" s="9"/>
    </row>
    <row r="4" spans="1:19" ht="0.75" customHeight="1" x14ac:dyDescent="0.25"/>
    <row r="5" spans="1:19" ht="31.5" customHeight="1" x14ac:dyDescent="0.25">
      <c r="A5" s="66" t="s">
        <v>189</v>
      </c>
      <c r="B5" s="67" t="s">
        <v>187</v>
      </c>
      <c r="C5" s="67" t="s">
        <v>1</v>
      </c>
    </row>
    <row r="6" spans="1:19" ht="9.75" customHeight="1" x14ac:dyDescent="0.25">
      <c r="A6" s="15"/>
      <c r="B6" s="44"/>
      <c r="C6" s="44"/>
    </row>
    <row r="7" spans="1:19" ht="15" customHeight="1" x14ac:dyDescent="0.25">
      <c r="A7" s="64" t="s">
        <v>64</v>
      </c>
      <c r="B7" s="65">
        <v>535</v>
      </c>
      <c r="C7" s="83">
        <f t="shared" ref="C7:C34" si="0">B7/$B$38*100</f>
        <v>4.0167547474662536E-2</v>
      </c>
      <c r="D7" s="84"/>
      <c r="S7" s="84"/>
    </row>
    <row r="8" spans="1:19" ht="15" customHeight="1" x14ac:dyDescent="0.25">
      <c r="A8" s="35" t="s">
        <v>65</v>
      </c>
      <c r="B8" s="2">
        <v>12922</v>
      </c>
      <c r="C8" s="48">
        <f t="shared" si="0"/>
        <v>0.97017766068708289</v>
      </c>
      <c r="D8" s="84"/>
      <c r="S8" s="84"/>
    </row>
    <row r="9" spans="1:19" ht="15" customHeight="1" x14ac:dyDescent="0.25">
      <c r="A9" s="64" t="s">
        <v>67</v>
      </c>
      <c r="B9" s="65">
        <v>1062</v>
      </c>
      <c r="C9" s="83">
        <f t="shared" si="0"/>
        <v>7.9734458725404883E-2</v>
      </c>
      <c r="D9" s="84"/>
      <c r="S9" s="84"/>
    </row>
    <row r="10" spans="1:19" ht="15" customHeight="1" x14ac:dyDescent="0.25">
      <c r="A10" s="35" t="s">
        <v>66</v>
      </c>
      <c r="B10" s="2">
        <v>189259</v>
      </c>
      <c r="C10" s="48">
        <f t="shared" si="0"/>
        <v>14.209476387863845</v>
      </c>
      <c r="D10" s="84"/>
      <c r="S10" s="84"/>
    </row>
    <row r="11" spans="1:19" ht="15" customHeight="1" x14ac:dyDescent="0.25">
      <c r="A11" s="64" t="s">
        <v>106</v>
      </c>
      <c r="B11" s="65">
        <v>92256</v>
      </c>
      <c r="C11" s="83">
        <f t="shared" si="0"/>
        <v>6.9265369342476015</v>
      </c>
      <c r="D11" s="84"/>
      <c r="S11" s="84"/>
    </row>
    <row r="12" spans="1:19" ht="15" customHeight="1" x14ac:dyDescent="0.25">
      <c r="A12" s="35" t="s">
        <v>279</v>
      </c>
      <c r="B12" s="2">
        <v>117021</v>
      </c>
      <c r="C12" s="48">
        <f t="shared" si="0"/>
        <v>8.7858814449205322</v>
      </c>
      <c r="D12" s="84"/>
      <c r="S12" s="84"/>
    </row>
    <row r="13" spans="1:19" ht="15" customHeight="1" x14ac:dyDescent="0.25">
      <c r="A13" s="64" t="s">
        <v>107</v>
      </c>
      <c r="B13" s="65">
        <v>14778</v>
      </c>
      <c r="C13" s="83">
        <f t="shared" si="0"/>
        <v>1.1095252646365663</v>
      </c>
      <c r="D13" s="84"/>
      <c r="S13" s="84"/>
    </row>
    <row r="14" spans="1:19" ht="15" customHeight="1" x14ac:dyDescent="0.25">
      <c r="A14" s="35" t="s">
        <v>108</v>
      </c>
      <c r="B14" s="2">
        <v>43451</v>
      </c>
      <c r="C14" s="48">
        <f t="shared" si="0"/>
        <v>3.2622805706945082</v>
      </c>
      <c r="D14" s="84"/>
      <c r="S14" s="84"/>
    </row>
    <row r="15" spans="1:19" ht="15" customHeight="1" x14ac:dyDescent="0.25">
      <c r="A15" s="64" t="s">
        <v>109</v>
      </c>
      <c r="B15" s="65">
        <v>1911</v>
      </c>
      <c r="C15" s="83">
        <f t="shared" si="0"/>
        <v>0.14347697798893477</v>
      </c>
      <c r="D15" s="84"/>
      <c r="S15" s="84"/>
    </row>
    <row r="16" spans="1:19" ht="15" customHeight="1" x14ac:dyDescent="0.25">
      <c r="A16" s="35" t="s">
        <v>110</v>
      </c>
      <c r="B16" s="2">
        <v>3771</v>
      </c>
      <c r="C16" s="48">
        <f t="shared" si="0"/>
        <v>0.28312490005037838</v>
      </c>
      <c r="D16" s="84"/>
      <c r="S16" s="84"/>
    </row>
    <row r="17" spans="1:19" ht="15" customHeight="1" x14ac:dyDescent="0.25">
      <c r="A17" s="64" t="s">
        <v>68</v>
      </c>
      <c r="B17" s="65">
        <v>35796</v>
      </c>
      <c r="C17" s="83">
        <f t="shared" si="0"/>
        <v>2.6875467839308791</v>
      </c>
      <c r="D17" s="84"/>
      <c r="S17" s="84"/>
    </row>
    <row r="18" spans="1:19" ht="15" customHeight="1" x14ac:dyDescent="0.25">
      <c r="A18" s="35" t="s">
        <v>116</v>
      </c>
      <c r="B18" s="2">
        <v>9900</v>
      </c>
      <c r="C18" s="48">
        <f t="shared" si="0"/>
        <v>0.74328732710123202</v>
      </c>
      <c r="D18" s="84"/>
      <c r="S18" s="84"/>
    </row>
    <row r="19" spans="1:19" ht="15" customHeight="1" x14ac:dyDescent="0.25">
      <c r="A19" s="64" t="s">
        <v>114</v>
      </c>
      <c r="B19" s="65">
        <v>3903</v>
      </c>
      <c r="C19" s="83">
        <f t="shared" si="0"/>
        <v>0.29303539774506143</v>
      </c>
      <c r="D19" s="84"/>
      <c r="S19" s="84"/>
    </row>
    <row r="20" spans="1:19" ht="15" customHeight="1" x14ac:dyDescent="0.25">
      <c r="A20" s="35" t="s">
        <v>69</v>
      </c>
      <c r="B20" s="2">
        <v>42735</v>
      </c>
      <c r="C20" s="48">
        <f t="shared" si="0"/>
        <v>3.2085236286536514</v>
      </c>
      <c r="D20" s="84"/>
      <c r="S20" s="84"/>
    </row>
    <row r="21" spans="1:19" ht="15" customHeight="1" x14ac:dyDescent="0.25">
      <c r="A21" s="64" t="s">
        <v>70</v>
      </c>
      <c r="B21" s="65">
        <v>62</v>
      </c>
      <c r="C21" s="83">
        <f t="shared" si="0"/>
        <v>4.6549307353814526E-3</v>
      </c>
      <c r="D21" s="84"/>
      <c r="S21" s="84"/>
    </row>
    <row r="22" spans="1:19" ht="15" customHeight="1" x14ac:dyDescent="0.25">
      <c r="A22" s="35" t="s">
        <v>71</v>
      </c>
      <c r="B22" s="2">
        <v>2828</v>
      </c>
      <c r="C22" s="48">
        <f t="shared" si="0"/>
        <v>0.21232490515578628</v>
      </c>
      <c r="D22" s="84"/>
      <c r="S22" s="84"/>
    </row>
    <row r="23" spans="1:19" ht="15" customHeight="1" x14ac:dyDescent="0.25">
      <c r="A23" s="64" t="s">
        <v>72</v>
      </c>
      <c r="B23" s="65">
        <v>124911</v>
      </c>
      <c r="C23" s="83">
        <f t="shared" si="0"/>
        <v>9.3782589207618177</v>
      </c>
      <c r="D23" s="84"/>
      <c r="S23" s="84"/>
    </row>
    <row r="24" spans="1:19" ht="15" customHeight="1" x14ac:dyDescent="0.25">
      <c r="A24" s="35" t="s">
        <v>113</v>
      </c>
      <c r="B24" s="2">
        <v>5499</v>
      </c>
      <c r="C24" s="48">
        <f t="shared" si="0"/>
        <v>0.41286232441713883</v>
      </c>
      <c r="D24" s="84"/>
      <c r="S24" s="84"/>
    </row>
    <row r="25" spans="1:19" ht="15" customHeight="1" x14ac:dyDescent="0.25">
      <c r="A25" s="64" t="s">
        <v>112</v>
      </c>
      <c r="B25" s="65">
        <v>2676</v>
      </c>
      <c r="C25" s="83">
        <f t="shared" si="0"/>
        <v>0.20091281690130269</v>
      </c>
      <c r="D25" s="84"/>
      <c r="S25" s="84"/>
    </row>
    <row r="26" spans="1:19" ht="15" customHeight="1" x14ac:dyDescent="0.25">
      <c r="A26" s="35" t="s">
        <v>280</v>
      </c>
      <c r="B26" s="2">
        <v>5627</v>
      </c>
      <c r="C26" s="48">
        <f t="shared" si="0"/>
        <v>0.42247250399986186</v>
      </c>
      <c r="D26" s="84"/>
      <c r="S26" s="84"/>
    </row>
    <row r="27" spans="1:19" ht="15" customHeight="1" x14ac:dyDescent="0.25">
      <c r="A27" s="64" t="s">
        <v>111</v>
      </c>
      <c r="B27" s="65">
        <v>7559</v>
      </c>
      <c r="C27" s="83">
        <f t="shared" si="0"/>
        <v>0.56752615207658719</v>
      </c>
      <c r="D27" s="84"/>
      <c r="S27" s="84"/>
    </row>
    <row r="28" spans="1:19" ht="15" customHeight="1" x14ac:dyDescent="0.25">
      <c r="A28" s="35" t="s">
        <v>73</v>
      </c>
      <c r="B28" s="2">
        <v>28309</v>
      </c>
      <c r="C28" s="48">
        <f t="shared" si="0"/>
        <v>2.1254263578695731</v>
      </c>
      <c r="D28" s="84"/>
      <c r="S28" s="84"/>
    </row>
    <row r="29" spans="1:19" ht="15" customHeight="1" x14ac:dyDescent="0.25">
      <c r="A29" s="64" t="s">
        <v>74</v>
      </c>
      <c r="B29" s="65">
        <v>1303</v>
      </c>
      <c r="C29" s="83">
        <f t="shared" si="0"/>
        <v>9.7828624971000533E-2</v>
      </c>
      <c r="D29" s="84"/>
      <c r="S29" s="84"/>
    </row>
    <row r="30" spans="1:19" ht="15" customHeight="1" x14ac:dyDescent="0.25">
      <c r="A30" s="35" t="s">
        <v>75</v>
      </c>
      <c r="B30" s="2">
        <v>86</v>
      </c>
      <c r="C30" s="48">
        <f t="shared" si="0"/>
        <v>6.4568394071420161E-3</v>
      </c>
      <c r="D30" s="84"/>
      <c r="S30" s="84"/>
    </row>
    <row r="31" spans="1:19" ht="15" customHeight="1" x14ac:dyDescent="0.25">
      <c r="A31" s="64" t="s">
        <v>76</v>
      </c>
      <c r="B31" s="65">
        <v>75142</v>
      </c>
      <c r="C31" s="83">
        <f t="shared" si="0"/>
        <v>5.6416258922263411</v>
      </c>
      <c r="D31" s="84"/>
      <c r="S31" s="84"/>
    </row>
    <row r="32" spans="1:19" ht="15" customHeight="1" x14ac:dyDescent="0.25">
      <c r="A32" s="35" t="s">
        <v>115</v>
      </c>
      <c r="B32" s="2">
        <v>156</v>
      </c>
      <c r="C32" s="48">
        <f t="shared" si="0"/>
        <v>1.1712406366443655E-2</v>
      </c>
      <c r="D32" s="84"/>
      <c r="S32" s="84"/>
    </row>
    <row r="33" spans="1:19" ht="15" customHeight="1" x14ac:dyDescent="0.25">
      <c r="A33" s="64" t="s">
        <v>77</v>
      </c>
      <c r="B33" s="65">
        <v>17246</v>
      </c>
      <c r="C33" s="83">
        <f t="shared" si="0"/>
        <v>1.2948215397159442</v>
      </c>
      <c r="D33" s="84"/>
      <c r="S33" s="84"/>
    </row>
    <row r="34" spans="1:19" ht="15" customHeight="1" x14ac:dyDescent="0.25">
      <c r="A34" s="35" t="s">
        <v>78</v>
      </c>
      <c r="B34" s="2">
        <v>437748</v>
      </c>
      <c r="C34" s="48">
        <f t="shared" si="0"/>
        <v>32.865913218576779</v>
      </c>
      <c r="D34" s="84"/>
      <c r="S34" s="84"/>
    </row>
    <row r="35" spans="1:19" x14ac:dyDescent="0.25">
      <c r="A35" s="64" t="s">
        <v>79</v>
      </c>
      <c r="B35" s="65">
        <v>53233</v>
      </c>
      <c r="C35" s="83">
        <f t="shared" ref="C35:C36" si="1">B35/$B$38*100</f>
        <v>3.996708513492917</v>
      </c>
    </row>
    <row r="36" spans="1:19" ht="15" customHeight="1" x14ac:dyDescent="0.25">
      <c r="A36" s="35" t="s">
        <v>80</v>
      </c>
      <c r="B36" s="2">
        <v>236</v>
      </c>
      <c r="C36" s="48">
        <f t="shared" si="1"/>
        <v>1.771876860564553E-2</v>
      </c>
    </row>
    <row r="37" spans="1:19" ht="9.75" customHeight="1" x14ac:dyDescent="0.25">
      <c r="A37" s="15"/>
      <c r="B37" s="44"/>
      <c r="C37" s="44"/>
    </row>
    <row r="38" spans="1:19" ht="15" customHeight="1" x14ac:dyDescent="0.25">
      <c r="A38" s="66" t="s">
        <v>63</v>
      </c>
      <c r="B38" s="67">
        <f>SUM(B7:B36)</f>
        <v>1331921</v>
      </c>
      <c r="C38" s="67">
        <f>SUM(C7:C36)</f>
        <v>100.00000000000001</v>
      </c>
    </row>
    <row r="40" spans="1:19" x14ac:dyDescent="0.25">
      <c r="A40" s="53"/>
    </row>
    <row r="41" spans="1:19" x14ac:dyDescent="0.25">
      <c r="A41" s="53"/>
    </row>
    <row r="42" spans="1:19" x14ac:dyDescent="0.25">
      <c r="A42" s="53"/>
    </row>
    <row r="43" spans="1:19" x14ac:dyDescent="0.25">
      <c r="A43" s="53"/>
    </row>
    <row r="44" spans="1:19" x14ac:dyDescent="0.25">
      <c r="A44" s="53"/>
    </row>
    <row r="45" spans="1:19" x14ac:dyDescent="0.25">
      <c r="A45" s="53"/>
    </row>
    <row r="46" spans="1:19" x14ac:dyDescent="0.25">
      <c r="A46" s="53"/>
    </row>
    <row r="47" spans="1:19" x14ac:dyDescent="0.25">
      <c r="A47" s="53"/>
    </row>
    <row r="48" spans="1:19" x14ac:dyDescent="0.25">
      <c r="A48" s="53"/>
    </row>
    <row r="49" spans="1:3" x14ac:dyDescent="0.25">
      <c r="A49" s="53"/>
    </row>
    <row r="50" spans="1:3" x14ac:dyDescent="0.25">
      <c r="A50" s="53"/>
    </row>
    <row r="51" spans="1:3" x14ac:dyDescent="0.25">
      <c r="A51" s="53"/>
    </row>
    <row r="52" spans="1:3" x14ac:dyDescent="0.25">
      <c r="A52" s="53"/>
    </row>
    <row r="53" spans="1:3" x14ac:dyDescent="0.25">
      <c r="A53" s="53"/>
    </row>
    <row r="54" spans="1:3" x14ac:dyDescent="0.25">
      <c r="A54" s="53"/>
    </row>
    <row r="55" spans="1:3" x14ac:dyDescent="0.25">
      <c r="A55" s="53"/>
    </row>
    <row r="56" spans="1:3" x14ac:dyDescent="0.25">
      <c r="A56" s="53"/>
    </row>
    <row r="57" spans="1:3" x14ac:dyDescent="0.25">
      <c r="A57" s="53"/>
    </row>
    <row r="58" spans="1:3" x14ac:dyDescent="0.25">
      <c r="A58" s="53"/>
      <c r="C58" s="7" t="s">
        <v>99</v>
      </c>
    </row>
    <row r="59" spans="1:3" x14ac:dyDescent="0.25">
      <c r="A59" s="53"/>
    </row>
    <row r="60" spans="1:3" x14ac:dyDescent="0.25">
      <c r="A60" s="53"/>
    </row>
    <row r="61" spans="1:3" x14ac:dyDescent="0.25">
      <c r="A61" s="53"/>
    </row>
    <row r="62" spans="1:3" x14ac:dyDescent="0.25">
      <c r="A62" s="53"/>
    </row>
    <row r="63" spans="1:3" x14ac:dyDescent="0.25">
      <c r="A63" s="53"/>
    </row>
    <row r="64" spans="1:3" x14ac:dyDescent="0.25">
      <c r="A64" s="53"/>
    </row>
    <row r="65" spans="1:1" x14ac:dyDescent="0.25">
      <c r="A65" s="53"/>
    </row>
    <row r="66" spans="1:1" x14ac:dyDescent="0.25">
      <c r="A66" s="53"/>
    </row>
    <row r="67" spans="1:1" x14ac:dyDescent="0.25">
      <c r="A67" s="53"/>
    </row>
    <row r="68" spans="1:1" x14ac:dyDescent="0.25">
      <c r="A68" s="53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3:C34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29"/>
  <sheetViews>
    <sheetView zoomScaleNormal="100" workbookViewId="0">
      <selection activeCell="B46" sqref="B46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33" t="s">
        <v>88</v>
      </c>
      <c r="B2" s="33"/>
      <c r="C2" s="33"/>
      <c r="D2" s="33"/>
      <c r="E2" s="33"/>
      <c r="F2" s="33"/>
    </row>
    <row r="4" spans="1:11" ht="15" customHeight="1" x14ac:dyDescent="0.3">
      <c r="A4" s="107" t="s">
        <v>199</v>
      </c>
      <c r="B4" s="107"/>
      <c r="C4" s="107"/>
      <c r="D4" s="107"/>
      <c r="E4" s="107"/>
      <c r="F4" s="107"/>
    </row>
    <row r="6" spans="1:11" ht="19.5" customHeight="1" x14ac:dyDescent="0.25">
      <c r="A6" s="96" t="s">
        <v>175</v>
      </c>
      <c r="B6" s="95" t="s">
        <v>176</v>
      </c>
      <c r="C6" s="95" t="s">
        <v>177</v>
      </c>
      <c r="E6" s="2"/>
    </row>
    <row r="7" spans="1:11" ht="42.75" customHeight="1" x14ac:dyDescent="0.25">
      <c r="A7" s="96"/>
      <c r="B7" s="95"/>
      <c r="C7" s="95"/>
      <c r="D7" s="108"/>
      <c r="E7" s="109"/>
    </row>
    <row r="8" spans="1:11" ht="6.75" customHeight="1" x14ac:dyDescent="0.25">
      <c r="A8" s="15"/>
      <c r="B8" s="17"/>
      <c r="C8" s="17"/>
      <c r="D8" s="108"/>
      <c r="E8" s="109"/>
    </row>
    <row r="9" spans="1:11" ht="18.75" customHeight="1" x14ac:dyDescent="0.25">
      <c r="A9" s="81" t="s">
        <v>16</v>
      </c>
      <c r="B9" s="61">
        <v>39053.063437431767</v>
      </c>
      <c r="C9" s="61">
        <v>7484412.3748347284</v>
      </c>
      <c r="D9" s="43">
        <f>B9*100/$B$13</f>
        <v>6.90316414762452</v>
      </c>
      <c r="E9" s="43">
        <f>C9*100/$C$13</f>
        <v>2.8259061260467164</v>
      </c>
    </row>
    <row r="10" spans="1:11" ht="19.5" customHeight="1" x14ac:dyDescent="0.25">
      <c r="A10" s="5" t="s">
        <v>15</v>
      </c>
      <c r="B10" s="2">
        <v>75769.817992510842</v>
      </c>
      <c r="C10" s="2">
        <v>16928679.732040543</v>
      </c>
      <c r="D10" s="43">
        <f>B10*100/$B$13</f>
        <v>13.393353683403982</v>
      </c>
      <c r="E10" s="43">
        <f>C10*100/$C$13</f>
        <v>6.3917990304098709</v>
      </c>
      <c r="F10" s="2"/>
      <c r="G10" s="2"/>
    </row>
    <row r="11" spans="1:11" ht="20.25" customHeight="1" x14ac:dyDescent="0.25">
      <c r="A11" s="81" t="s">
        <v>89</v>
      </c>
      <c r="B11" s="61">
        <v>4293.9143299100724</v>
      </c>
      <c r="C11" s="61">
        <v>1627807.3197443809</v>
      </c>
      <c r="D11" s="43">
        <f>B11*100/$B$13</f>
        <v>0.75900820181997186</v>
      </c>
      <c r="E11" s="43">
        <f>C11*100/$C$13</f>
        <v>0.61461480828558845</v>
      </c>
      <c r="F11" s="2"/>
      <c r="G11" s="2"/>
    </row>
    <row r="12" spans="1:11" ht="21.75" customHeight="1" x14ac:dyDescent="0.25">
      <c r="A12" s="5" t="s">
        <v>90</v>
      </c>
      <c r="B12" s="2">
        <v>446610.20424014726</v>
      </c>
      <c r="C12" s="2">
        <v>238809100.57338035</v>
      </c>
      <c r="D12" s="43">
        <f>B12*100/$B$13</f>
        <v>78.944473967151509</v>
      </c>
      <c r="E12" s="43">
        <f>C12*100/$C$13</f>
        <v>90.167680035257831</v>
      </c>
      <c r="F12" s="2"/>
      <c r="G12" s="2"/>
      <c r="I12" s="2"/>
      <c r="J12" s="2"/>
      <c r="K12" s="2"/>
    </row>
    <row r="13" spans="1:11" ht="19.5" customHeight="1" x14ac:dyDescent="0.25">
      <c r="A13" s="73" t="s">
        <v>63</v>
      </c>
      <c r="B13" s="60">
        <f>SUM(B9:B12)</f>
        <v>565727</v>
      </c>
      <c r="C13" s="60">
        <f>SUM(C9:C12)</f>
        <v>264850000</v>
      </c>
      <c r="D13" s="89">
        <f>SUM(D9:D12)</f>
        <v>99.999999999999986</v>
      </c>
      <c r="E13" s="89">
        <f>SUM(E9:E12)</f>
        <v>100</v>
      </c>
      <c r="F13" s="2"/>
      <c r="G13" s="2"/>
      <c r="I13" s="2"/>
      <c r="J13" s="2"/>
      <c r="K13" s="2"/>
    </row>
    <row r="14" spans="1:11" x14ac:dyDescent="0.25">
      <c r="A14" s="13" t="s">
        <v>201</v>
      </c>
      <c r="C14" s="2"/>
      <c r="D14" s="48"/>
      <c r="E14" s="48"/>
      <c r="F14" s="2"/>
    </row>
    <row r="15" spans="1:11" x14ac:dyDescent="0.25">
      <c r="B15" s="48"/>
      <c r="C15" s="48"/>
      <c r="D15" s="48"/>
      <c r="E15" s="48"/>
      <c r="F15" s="2"/>
    </row>
    <row r="16" spans="1:11" x14ac:dyDescent="0.25">
      <c r="B16" s="48"/>
      <c r="C16" s="48"/>
      <c r="D16" s="48"/>
      <c r="E16" s="48"/>
      <c r="F16" s="2"/>
    </row>
    <row r="17" spans="2:7" x14ac:dyDescent="0.25">
      <c r="B17" s="48"/>
      <c r="C17" s="48"/>
      <c r="D17" s="48"/>
      <c r="E17" s="48"/>
      <c r="F17" s="5"/>
      <c r="G17" s="11"/>
    </row>
    <row r="18" spans="2:7" x14ac:dyDescent="0.25">
      <c r="B18" s="48"/>
      <c r="C18" s="48"/>
      <c r="D18" s="48"/>
      <c r="E18" s="48"/>
      <c r="F18" s="5"/>
      <c r="G18" s="11"/>
    </row>
    <row r="19" spans="2:7" x14ac:dyDescent="0.25">
      <c r="B19" s="48"/>
      <c r="C19" s="48"/>
      <c r="D19" s="48"/>
      <c r="E19" s="2"/>
      <c r="F19" s="5"/>
      <c r="G19" s="11"/>
    </row>
    <row r="20" spans="2:7" x14ac:dyDescent="0.25">
      <c r="B20" s="48"/>
      <c r="C20" s="48"/>
      <c r="D20" s="2"/>
      <c r="E20" s="2"/>
      <c r="F20" s="5"/>
      <c r="G20" s="11"/>
    </row>
    <row r="21" spans="2:7" x14ac:dyDescent="0.25">
      <c r="C21" s="2"/>
      <c r="D21" s="2"/>
      <c r="E21" s="2"/>
      <c r="F21" s="2"/>
    </row>
    <row r="22" spans="2:7" x14ac:dyDescent="0.25">
      <c r="C22" s="2"/>
      <c r="D22" s="2"/>
      <c r="E22" s="2"/>
      <c r="F22" s="2"/>
    </row>
    <row r="23" spans="2:7" x14ac:dyDescent="0.25">
      <c r="C23" s="2"/>
      <c r="D23" s="2"/>
      <c r="E23" s="2"/>
      <c r="F23" s="2"/>
    </row>
    <row r="24" spans="2:7" x14ac:dyDescent="0.25">
      <c r="C24" s="2"/>
      <c r="D24" s="2"/>
      <c r="E24" s="2"/>
      <c r="F24" s="2"/>
    </row>
    <row r="25" spans="2:7" x14ac:dyDescent="0.25">
      <c r="C25" s="2"/>
      <c r="D25" s="2"/>
      <c r="E25" s="2"/>
      <c r="F25" s="2"/>
    </row>
    <row r="26" spans="2:7" x14ac:dyDescent="0.25">
      <c r="C26" s="2"/>
      <c r="D26" s="2"/>
      <c r="E26" s="2"/>
      <c r="F26" s="2"/>
    </row>
    <row r="27" spans="2:7" x14ac:dyDescent="0.25">
      <c r="D27" s="2"/>
      <c r="E27" s="2"/>
      <c r="F27" s="2"/>
    </row>
    <row r="29" spans="2:7" x14ac:dyDescent="0.25">
      <c r="C29" s="4"/>
      <c r="D29" s="4"/>
      <c r="E29" s="4"/>
      <c r="F29" s="6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8"/>
  <sheetViews>
    <sheetView zoomScaleNormal="100" workbookViewId="0">
      <selection activeCell="B76" sqref="B76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5" ht="12.75" customHeight="1" x14ac:dyDescent="0.3">
      <c r="B1" s="37"/>
      <c r="C1" s="37"/>
      <c r="D1" s="37"/>
      <c r="E1" s="37"/>
      <c r="G1" s="2"/>
      <c r="H1" s="2"/>
    </row>
    <row r="2" spans="1:15" ht="17.25" x14ac:dyDescent="0.3">
      <c r="A2" s="37" t="s">
        <v>200</v>
      </c>
      <c r="B2" s="37"/>
      <c r="C2" s="37"/>
      <c r="D2" s="37"/>
      <c r="E2" s="37"/>
      <c r="G2" s="2"/>
      <c r="H2" s="2"/>
    </row>
    <row r="4" spans="1:15" ht="31.5" customHeight="1" x14ac:dyDescent="0.25">
      <c r="A4" s="96" t="s">
        <v>175</v>
      </c>
      <c r="B4" s="97" t="s">
        <v>163</v>
      </c>
      <c r="C4" s="97"/>
      <c r="D4" s="97" t="s">
        <v>164</v>
      </c>
      <c r="E4" s="97"/>
      <c r="F4" s="2"/>
    </row>
    <row r="5" spans="1:15" ht="62.25" customHeight="1" x14ac:dyDescent="0.25">
      <c r="A5" s="96"/>
      <c r="B5" s="70" t="s">
        <v>176</v>
      </c>
      <c r="C5" s="67" t="s">
        <v>177</v>
      </c>
      <c r="D5" s="70" t="s">
        <v>176</v>
      </c>
      <c r="E5" s="57" t="s">
        <v>177</v>
      </c>
      <c r="F5" s="52"/>
      <c r="G5" s="52"/>
      <c r="H5" s="52"/>
      <c r="I5" s="52"/>
      <c r="J5" s="52"/>
      <c r="K5" s="52"/>
    </row>
    <row r="6" spans="1:15" ht="12" customHeight="1" x14ac:dyDescent="0.25">
      <c r="A6" s="15"/>
      <c r="B6" s="17"/>
      <c r="C6" s="17"/>
      <c r="D6" s="29"/>
      <c r="E6" s="30"/>
      <c r="F6" s="52"/>
      <c r="G6" s="52"/>
      <c r="H6" s="52"/>
      <c r="I6" s="52"/>
      <c r="J6" s="52"/>
      <c r="K6" s="52"/>
    </row>
    <row r="7" spans="1:15" ht="18.75" customHeight="1" x14ac:dyDescent="0.25">
      <c r="A7" s="81" t="s">
        <v>16</v>
      </c>
      <c r="B7" s="61">
        <v>30434.938502827998</v>
      </c>
      <c r="C7" s="61">
        <v>5825165.060599383</v>
      </c>
      <c r="D7" s="61">
        <v>8618.1249346037712</v>
      </c>
      <c r="E7" s="61">
        <v>1659247.3142353457</v>
      </c>
      <c r="F7" s="42">
        <f>B7*100/$B$12</f>
        <v>6.155481345490796</v>
      </c>
      <c r="G7" s="54">
        <f>C7*100/$C$12</f>
        <v>2.5155682917977256</v>
      </c>
      <c r="H7" s="54">
        <f>D7*100/$D$12</f>
        <v>12.088720354358379</v>
      </c>
      <c r="I7" s="42">
        <f>E7*100/$E$12</f>
        <v>4.9849067190349281</v>
      </c>
      <c r="J7" s="7"/>
      <c r="K7" s="48"/>
      <c r="L7" s="48"/>
      <c r="M7" s="48"/>
      <c r="N7" s="48"/>
      <c r="O7" s="84"/>
    </row>
    <row r="8" spans="1:15" ht="19.5" customHeight="1" x14ac:dyDescent="0.25">
      <c r="A8" s="5" t="s">
        <v>15</v>
      </c>
      <c r="B8" s="2">
        <v>69895.836408500894</v>
      </c>
      <c r="C8" s="2">
        <v>15616140.794402819</v>
      </c>
      <c r="D8" s="2">
        <v>5873.9815840099518</v>
      </c>
      <c r="E8" s="2">
        <v>1312538.9376377256</v>
      </c>
      <c r="F8" s="42">
        <f>B8*100/$B$12</f>
        <v>14.136467438566559</v>
      </c>
      <c r="G8" s="54">
        <v>6.8</v>
      </c>
      <c r="H8" s="54">
        <f>D8*100/$D$12</f>
        <v>8.2394861149703331</v>
      </c>
      <c r="I8" s="42">
        <f>E8*100/$E$12</f>
        <v>3.9432844718754385</v>
      </c>
      <c r="J8" s="7"/>
      <c r="K8" s="48"/>
      <c r="L8" s="48"/>
      <c r="M8" s="48"/>
      <c r="N8" s="48"/>
    </row>
    <row r="9" spans="1:15" ht="20.25" customHeight="1" x14ac:dyDescent="0.25">
      <c r="A9" s="81" t="s">
        <v>89</v>
      </c>
      <c r="B9" s="61">
        <v>3923.3675844795694</v>
      </c>
      <c r="C9" s="61">
        <v>1487433.3179814897</v>
      </c>
      <c r="D9" s="61">
        <v>370.54674543050288</v>
      </c>
      <c r="E9" s="61">
        <v>140374.0017628911</v>
      </c>
      <c r="F9" s="42">
        <f>B9*100/$B$12</f>
        <v>0.79350303190273408</v>
      </c>
      <c r="G9" s="54">
        <f>C9*100/$C$12</f>
        <v>0.6423406121461408</v>
      </c>
      <c r="H9" s="54">
        <f>D9*100/$D$12</f>
        <v>0.51976920939507365</v>
      </c>
      <c r="I9" s="42">
        <f>E9*100/$E$12</f>
        <v>0.42172815261607516</v>
      </c>
      <c r="J9" s="7"/>
      <c r="K9" s="48"/>
      <c r="L9" s="48"/>
      <c r="M9" s="48"/>
      <c r="N9" s="48"/>
    </row>
    <row r="10" spans="1:15" ht="21.75" customHeight="1" x14ac:dyDescent="0.25">
      <c r="A10" s="5" t="s">
        <v>90</v>
      </c>
      <c r="B10" s="2">
        <v>390182.22721430595</v>
      </c>
      <c r="C10" s="2">
        <v>208635837.29241958</v>
      </c>
      <c r="D10" s="2">
        <v>56427.977025841297</v>
      </c>
      <c r="E10" s="2">
        <v>30173263.280960768</v>
      </c>
      <c r="F10" s="42">
        <f>B10*100/$B$12</f>
        <v>78.914548184039901</v>
      </c>
      <c r="G10" s="54">
        <f>C10*100/$C$12</f>
        <v>90.0983390797645</v>
      </c>
      <c r="H10" s="54">
        <f>D10*100/$D$12</f>
        <v>79.152024321276215</v>
      </c>
      <c r="I10" s="42">
        <f>E10*100/$E$12</f>
        <v>90.650080656473563</v>
      </c>
      <c r="J10" s="7"/>
      <c r="K10" s="48"/>
      <c r="L10" s="48"/>
      <c r="M10" s="48"/>
      <c r="N10" s="48"/>
    </row>
    <row r="11" spans="1:15" ht="10.5" customHeight="1" x14ac:dyDescent="0.25">
      <c r="A11" s="16"/>
      <c r="B11" s="17"/>
      <c r="C11" s="17"/>
      <c r="D11" s="16"/>
      <c r="E11" s="17"/>
      <c r="F11" s="25"/>
      <c r="G11" s="23"/>
      <c r="H11" s="23"/>
      <c r="I11" s="25"/>
      <c r="J11" s="24"/>
      <c r="K11" s="24"/>
      <c r="L11" s="23"/>
    </row>
    <row r="12" spans="1:15" ht="24" customHeight="1" x14ac:dyDescent="0.25">
      <c r="A12" s="73" t="s">
        <v>63</v>
      </c>
      <c r="B12" s="57">
        <f t="shared" ref="B12:E12" si="0">SUM(B7:B10)</f>
        <v>494436.36971011444</v>
      </c>
      <c r="C12" s="57">
        <f t="shared" si="0"/>
        <v>231564576.46540326</v>
      </c>
      <c r="D12" s="57">
        <f t="shared" si="0"/>
        <v>71290.630289885521</v>
      </c>
      <c r="E12" s="57">
        <f t="shared" si="0"/>
        <v>33285423.53459673</v>
      </c>
      <c r="F12" s="25">
        <f>SUM(F7:F10)</f>
        <v>99.999999999999986</v>
      </c>
      <c r="G12" s="25">
        <f t="shared" ref="G12:I12" si="1">SUM(G7:G10)</f>
        <v>100.05624798370836</v>
      </c>
      <c r="H12" s="25">
        <f t="shared" si="1"/>
        <v>100</v>
      </c>
      <c r="I12" s="25">
        <f t="shared" si="1"/>
        <v>100</v>
      </c>
      <c r="J12" s="24">
        <f t="shared" ref="J12:K12" si="2">B12+D12</f>
        <v>565727</v>
      </c>
      <c r="K12" s="24">
        <f t="shared" si="2"/>
        <v>264850000</v>
      </c>
      <c r="L12" s="23"/>
    </row>
    <row r="13" spans="1:15" x14ac:dyDescent="0.25">
      <c r="A13" s="13" t="s">
        <v>201</v>
      </c>
      <c r="C13" s="2"/>
      <c r="D13" s="2"/>
      <c r="E13" s="2"/>
    </row>
    <row r="14" spans="1:15" x14ac:dyDescent="0.25">
      <c r="C14" s="2"/>
      <c r="D14" s="2"/>
      <c r="E14" s="2"/>
    </row>
    <row r="15" spans="1:15" x14ac:dyDescent="0.25">
      <c r="B15" s="55"/>
      <c r="C15" s="2"/>
      <c r="D15" s="2"/>
      <c r="E15" s="2"/>
    </row>
    <row r="16" spans="1:15" x14ac:dyDescent="0.25">
      <c r="B16" s="55"/>
      <c r="C16" s="2"/>
      <c r="D16" s="2"/>
      <c r="E16" s="2"/>
    </row>
    <row r="17" spans="2:5" x14ac:dyDescent="0.25">
      <c r="B17" s="55"/>
      <c r="C17" s="2"/>
      <c r="D17" s="2"/>
      <c r="E17" s="2"/>
    </row>
    <row r="18" spans="2:5" x14ac:dyDescent="0.25">
      <c r="B18" s="55"/>
      <c r="C18" s="2"/>
      <c r="D18" s="2"/>
      <c r="E18" s="2"/>
    </row>
    <row r="19" spans="2:5" x14ac:dyDescent="0.25">
      <c r="B19" s="55"/>
      <c r="C19" s="14"/>
      <c r="D19" s="2"/>
      <c r="E19" s="2"/>
    </row>
    <row r="20" spans="2:5" x14ac:dyDescent="0.25">
      <c r="C20" s="2"/>
      <c r="D20" s="2"/>
      <c r="E20" s="2"/>
    </row>
    <row r="21" spans="2:5" x14ac:dyDescent="0.25">
      <c r="C21" s="2"/>
      <c r="D21" s="2"/>
      <c r="E21" s="2"/>
    </row>
    <row r="22" spans="2:5" x14ac:dyDescent="0.25">
      <c r="C22" s="2"/>
      <c r="D22" s="2"/>
      <c r="E22" s="2"/>
    </row>
    <row r="23" spans="2:5" x14ac:dyDescent="0.25">
      <c r="C23" s="2"/>
      <c r="D23" s="2"/>
      <c r="E23" s="2"/>
    </row>
    <row r="24" spans="2:5" x14ac:dyDescent="0.25">
      <c r="C24" s="2"/>
      <c r="D24" s="2"/>
      <c r="E24" s="2"/>
    </row>
    <row r="25" spans="2:5" x14ac:dyDescent="0.25">
      <c r="C25" s="2"/>
      <c r="D25" s="2"/>
      <c r="E25" s="2"/>
    </row>
    <row r="26" spans="2:5" x14ac:dyDescent="0.25">
      <c r="D26" s="2"/>
      <c r="E26" s="2"/>
    </row>
    <row r="28" spans="2:5" x14ac:dyDescent="0.25">
      <c r="C28" s="4"/>
      <c r="D28" s="4"/>
      <c r="E28" s="6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I7 F10:I11 F8 H8:I8 F9 H9:I9 G9 F12:I12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E21"/>
  <sheetViews>
    <sheetView zoomScaleNormal="100" workbookViewId="0">
      <selection activeCell="B56" sqref="B56"/>
    </sheetView>
  </sheetViews>
  <sheetFormatPr baseColWidth="10" defaultColWidth="11.42578125" defaultRowHeight="15" x14ac:dyDescent="0.25"/>
  <cols>
    <col min="1" max="1" width="36.28515625" style="3" customWidth="1"/>
    <col min="2" max="2" width="9.28515625" style="3" customWidth="1"/>
    <col min="3" max="3" width="19.42578125" style="2" customWidth="1"/>
    <col min="4" max="16384" width="11.42578125" style="3"/>
  </cols>
  <sheetData>
    <row r="2" spans="1:5" ht="17.25" x14ac:dyDescent="0.3">
      <c r="A2" s="9" t="s">
        <v>152</v>
      </c>
    </row>
    <row r="4" spans="1:5" ht="25.5" customHeight="1" x14ac:dyDescent="0.25">
      <c r="A4" s="56" t="s">
        <v>155</v>
      </c>
      <c r="B4" s="56"/>
      <c r="C4" s="57" t="s">
        <v>190</v>
      </c>
      <c r="D4" s="23"/>
    </row>
    <row r="5" spans="1:5" ht="9" customHeight="1" x14ac:dyDescent="0.25">
      <c r="A5" s="20"/>
      <c r="B5" s="20"/>
      <c r="C5" s="21"/>
      <c r="D5" s="23"/>
    </row>
    <row r="6" spans="1:5" x14ac:dyDescent="0.25">
      <c r="A6" s="68" t="s">
        <v>153</v>
      </c>
      <c r="B6" s="69"/>
      <c r="C6" s="63">
        <v>1145472</v>
      </c>
      <c r="D6" s="89">
        <f>C6*100/C15</f>
        <v>86.001497085788117</v>
      </c>
    </row>
    <row r="7" spans="1:5" ht="21" customHeight="1" x14ac:dyDescent="0.25">
      <c r="A7" s="19"/>
      <c r="B7" s="15"/>
      <c r="C7" s="22"/>
      <c r="D7" s="31"/>
    </row>
    <row r="8" spans="1:5" x14ac:dyDescent="0.25">
      <c r="A8" s="68" t="s">
        <v>154</v>
      </c>
      <c r="B8" s="68"/>
      <c r="C8" s="63">
        <f>SUM(C10:C13)</f>
        <v>186449</v>
      </c>
      <c r="D8" s="89">
        <f>C8*100/C15</f>
        <v>13.99850291421188</v>
      </c>
    </row>
    <row r="9" spans="1:5" ht="5.25" customHeight="1" x14ac:dyDescent="0.25">
      <c r="A9" s="19"/>
      <c r="B9" s="15"/>
      <c r="C9" s="22"/>
      <c r="D9" s="93"/>
    </row>
    <row r="10" spans="1:5" x14ac:dyDescent="0.25">
      <c r="A10" s="15" t="s">
        <v>81</v>
      </c>
      <c r="B10" s="15"/>
      <c r="C10" s="17">
        <v>150455</v>
      </c>
      <c r="D10" s="43">
        <f>C10*100/$C$8</f>
        <v>80.694988978219243</v>
      </c>
      <c r="E10" s="88"/>
    </row>
    <row r="11" spans="1:5" x14ac:dyDescent="0.25">
      <c r="A11" s="15" t="s">
        <v>82</v>
      </c>
      <c r="B11" s="15"/>
      <c r="C11" s="17">
        <v>9340</v>
      </c>
      <c r="D11" s="43">
        <f>C11*100/$C$8</f>
        <v>5.009412761666729</v>
      </c>
      <c r="E11" s="88"/>
    </row>
    <row r="12" spans="1:5" x14ac:dyDescent="0.25">
      <c r="A12" s="15" t="s">
        <v>83</v>
      </c>
      <c r="B12" s="15"/>
      <c r="C12" s="17">
        <v>5614</v>
      </c>
      <c r="D12" s="43">
        <f t="shared" ref="D12:D13" si="0">C12*100/$C$8</f>
        <v>3.0110110539611368</v>
      </c>
      <c r="E12" s="88"/>
    </row>
    <row r="13" spans="1:5" x14ac:dyDescent="0.25">
      <c r="A13" s="15" t="s">
        <v>84</v>
      </c>
      <c r="B13" s="15"/>
      <c r="C13" s="17">
        <v>21040</v>
      </c>
      <c r="D13" s="43">
        <f t="shared" si="0"/>
        <v>11.284587206152889</v>
      </c>
      <c r="E13" s="88"/>
    </row>
    <row r="14" spans="1:5" ht="6.75" customHeight="1" x14ac:dyDescent="0.25">
      <c r="A14" s="15"/>
      <c r="B14" s="15"/>
      <c r="C14" s="22"/>
      <c r="D14" s="23"/>
    </row>
    <row r="15" spans="1:5" ht="23.25" customHeight="1" x14ac:dyDescent="0.25">
      <c r="A15" s="56" t="s">
        <v>63</v>
      </c>
      <c r="B15" s="56"/>
      <c r="C15" s="57">
        <f>C6+C8</f>
        <v>1331921</v>
      </c>
      <c r="D15" s="23"/>
    </row>
    <row r="17" spans="3:4" x14ac:dyDescent="0.25">
      <c r="C17" s="48"/>
    </row>
    <row r="18" spans="3:4" x14ac:dyDescent="0.25">
      <c r="C18" s="48"/>
      <c r="D18" s="84"/>
    </row>
    <row r="19" spans="3:4" x14ac:dyDescent="0.25">
      <c r="C19" s="48"/>
    </row>
    <row r="20" spans="3:4" x14ac:dyDescent="0.25">
      <c r="C20" s="48"/>
    </row>
    <row r="21" spans="3:4" x14ac:dyDescent="0.25">
      <c r="C21" s="48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9"/>
  <sheetViews>
    <sheetView zoomScaleNormal="100" workbookViewId="0">
      <selection activeCell="F54" sqref="F54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9" t="s">
        <v>181</v>
      </c>
    </row>
    <row r="3" spans="1:14" x14ac:dyDescent="0.25">
      <c r="I3" s="7"/>
    </row>
    <row r="4" spans="1:14" ht="24" customHeight="1" x14ac:dyDescent="0.25">
      <c r="A4" s="96" t="s">
        <v>155</v>
      </c>
      <c r="B4" s="97" t="s">
        <v>156</v>
      </c>
      <c r="C4" s="97"/>
      <c r="D4" s="97"/>
      <c r="E4" s="97"/>
      <c r="F4" s="97"/>
      <c r="G4" s="97"/>
      <c r="H4" s="97"/>
      <c r="I4" s="7"/>
    </row>
    <row r="5" spans="1:14" ht="47.25" customHeight="1" x14ac:dyDescent="0.25">
      <c r="A5" s="96"/>
      <c r="B5" s="67" t="s">
        <v>16</v>
      </c>
      <c r="C5" s="67" t="s">
        <v>15</v>
      </c>
      <c r="D5" s="57" t="s">
        <v>13</v>
      </c>
      <c r="E5" s="57" t="s">
        <v>14</v>
      </c>
      <c r="F5" s="70" t="s">
        <v>55</v>
      </c>
      <c r="G5" s="70" t="s">
        <v>158</v>
      </c>
      <c r="H5" s="57" t="s">
        <v>148</v>
      </c>
      <c r="I5" s="7"/>
      <c r="M5" s="3"/>
    </row>
    <row r="6" spans="1:14" ht="6" customHeight="1" x14ac:dyDescent="0.25">
      <c r="A6" s="15"/>
      <c r="B6" s="17"/>
      <c r="C6" s="17"/>
      <c r="D6" s="17"/>
      <c r="E6" s="17"/>
      <c r="F6" s="17"/>
      <c r="G6" s="17"/>
      <c r="H6" s="17"/>
      <c r="M6" s="3"/>
    </row>
    <row r="7" spans="1:14" ht="21.75" customHeight="1" x14ac:dyDescent="0.25">
      <c r="A7" s="35" t="s">
        <v>153</v>
      </c>
      <c r="B7" s="2">
        <v>115749</v>
      </c>
      <c r="C7" s="2">
        <v>90526</v>
      </c>
      <c r="D7" s="2">
        <v>3830</v>
      </c>
      <c r="E7" s="2">
        <v>367444</v>
      </c>
      <c r="F7" s="2">
        <v>879</v>
      </c>
      <c r="G7" s="6">
        <f>SUM(B7:F7)</f>
        <v>578428</v>
      </c>
      <c r="H7" s="2">
        <v>94</v>
      </c>
      <c r="M7" s="3"/>
    </row>
    <row r="8" spans="1:14" ht="21.75" customHeight="1" x14ac:dyDescent="0.25">
      <c r="A8" s="35" t="s">
        <v>154</v>
      </c>
      <c r="B8" s="2">
        <v>16107</v>
      </c>
      <c r="C8" s="2">
        <v>10292</v>
      </c>
      <c r="D8" s="2">
        <v>325</v>
      </c>
      <c r="E8" s="2">
        <v>65011</v>
      </c>
      <c r="F8" s="2">
        <v>839</v>
      </c>
      <c r="G8" s="6">
        <f>SUM(B8:F8)</f>
        <v>92574</v>
      </c>
      <c r="H8" s="2">
        <v>460</v>
      </c>
      <c r="M8" s="3"/>
    </row>
    <row r="9" spans="1:14" ht="7.5" customHeight="1" x14ac:dyDescent="0.25">
      <c r="A9" s="15"/>
      <c r="B9" s="17"/>
      <c r="C9" s="17"/>
      <c r="D9" s="17"/>
      <c r="E9" s="17"/>
      <c r="F9" s="17"/>
      <c r="G9" s="17"/>
      <c r="H9" s="17"/>
      <c r="M9" s="3"/>
    </row>
    <row r="10" spans="1:14" x14ac:dyDescent="0.25">
      <c r="A10" s="62" t="s">
        <v>51</v>
      </c>
      <c r="B10" s="63">
        <f>SUM(B7:B9)</f>
        <v>131856</v>
      </c>
      <c r="C10" s="63">
        <f t="shared" ref="C10:H10" si="0">SUM(C7:C9)</f>
        <v>100818</v>
      </c>
      <c r="D10" s="63">
        <f t="shared" si="0"/>
        <v>4155</v>
      </c>
      <c r="E10" s="63">
        <f t="shared" si="0"/>
        <v>432455</v>
      </c>
      <c r="F10" s="63">
        <f t="shared" si="0"/>
        <v>1718</v>
      </c>
      <c r="G10" s="63">
        <f t="shared" si="0"/>
        <v>671002</v>
      </c>
      <c r="H10" s="63">
        <f t="shared" si="0"/>
        <v>554</v>
      </c>
      <c r="M10" s="3"/>
    </row>
    <row r="11" spans="1:14" x14ac:dyDescent="0.25">
      <c r="B11" s="42">
        <f>B10*100/$G$10</f>
        <v>19.650612069710672</v>
      </c>
      <c r="C11" s="42">
        <f t="shared" ref="C11:H11" si="1">C10*100/$G$10</f>
        <v>15.024992473941955</v>
      </c>
      <c r="D11" s="42">
        <f t="shared" si="1"/>
        <v>0.61922319158512196</v>
      </c>
      <c r="E11" s="42">
        <f t="shared" si="1"/>
        <v>64.449137260395645</v>
      </c>
      <c r="F11" s="42">
        <f t="shared" si="1"/>
        <v>0.25603500436660398</v>
      </c>
      <c r="G11" s="42">
        <f t="shared" si="1"/>
        <v>100</v>
      </c>
      <c r="H11" s="42">
        <f t="shared" si="1"/>
        <v>8.2563092211349595E-2</v>
      </c>
    </row>
    <row r="12" spans="1:14" x14ac:dyDescent="0.25">
      <c r="B12" s="48"/>
      <c r="C12" s="48"/>
      <c r="D12" s="48"/>
      <c r="E12" s="48"/>
      <c r="F12" s="48"/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96" t="s">
        <v>155</v>
      </c>
      <c r="B16" s="97" t="s">
        <v>157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5" t="s">
        <v>159</v>
      </c>
    </row>
    <row r="17" spans="1:14" ht="20.25" customHeight="1" x14ac:dyDescent="0.25">
      <c r="A17" s="96"/>
      <c r="B17" s="57" t="s">
        <v>4</v>
      </c>
      <c r="C17" s="57" t="s">
        <v>3</v>
      </c>
      <c r="D17" s="57" t="s">
        <v>2</v>
      </c>
      <c r="E17" s="57" t="s">
        <v>5</v>
      </c>
      <c r="F17" s="57" t="s">
        <v>6</v>
      </c>
      <c r="G17" s="57" t="s">
        <v>7</v>
      </c>
      <c r="H17" s="57" t="s">
        <v>8</v>
      </c>
      <c r="I17" s="57" t="s">
        <v>9</v>
      </c>
      <c r="J17" s="57" t="s">
        <v>10</v>
      </c>
      <c r="K17" s="57" t="s">
        <v>11</v>
      </c>
      <c r="L17" s="57" t="s">
        <v>12</v>
      </c>
      <c r="M17" s="95"/>
    </row>
    <row r="18" spans="1:14" x14ac:dyDescent="0.25">
      <c r="A18" s="1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7"/>
    </row>
    <row r="19" spans="1:14" ht="21.75" customHeight="1" x14ac:dyDescent="0.25">
      <c r="A19" s="35" t="s">
        <v>153</v>
      </c>
      <c r="B19" s="2">
        <v>4344</v>
      </c>
      <c r="C19" s="2">
        <v>463323</v>
      </c>
      <c r="D19" s="2">
        <v>96302</v>
      </c>
      <c r="E19" s="2">
        <v>140</v>
      </c>
      <c r="F19" s="2">
        <v>11</v>
      </c>
      <c r="G19" s="2">
        <v>32</v>
      </c>
      <c r="H19" s="2">
        <v>2258</v>
      </c>
      <c r="I19" s="2">
        <v>488</v>
      </c>
      <c r="J19" s="2">
        <v>47</v>
      </c>
      <c r="K19" s="2">
        <v>2</v>
      </c>
      <c r="L19" s="2">
        <v>3</v>
      </c>
      <c r="M19" s="6">
        <f>SUM(B19:L19)</f>
        <v>566950</v>
      </c>
    </row>
    <row r="20" spans="1:14" ht="21.75" customHeight="1" x14ac:dyDescent="0.25">
      <c r="A20" s="35" t="s">
        <v>154</v>
      </c>
      <c r="B20" s="2">
        <v>608</v>
      </c>
      <c r="C20" s="2">
        <v>67883</v>
      </c>
      <c r="D20" s="2">
        <v>22838</v>
      </c>
      <c r="E20" s="2">
        <v>718</v>
      </c>
      <c r="F20" s="2">
        <v>91</v>
      </c>
      <c r="G20" s="2">
        <v>125</v>
      </c>
      <c r="H20" s="2">
        <v>753</v>
      </c>
      <c r="I20" s="2">
        <v>234</v>
      </c>
      <c r="J20" s="2">
        <v>92</v>
      </c>
      <c r="K20" s="2">
        <v>16</v>
      </c>
      <c r="L20" s="2">
        <v>57</v>
      </c>
      <c r="M20" s="6">
        <f>SUM(B20:L20)</f>
        <v>93415</v>
      </c>
    </row>
    <row r="21" spans="1:14" x14ac:dyDescent="0.25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x14ac:dyDescent="0.25">
      <c r="A22" s="62" t="s">
        <v>51</v>
      </c>
      <c r="B22" s="63">
        <f t="shared" ref="B22:L22" si="2">SUM(B19:B21)</f>
        <v>4952</v>
      </c>
      <c r="C22" s="63">
        <f t="shared" si="2"/>
        <v>531206</v>
      </c>
      <c r="D22" s="63">
        <f>SUM(D19:D21)</f>
        <v>119140</v>
      </c>
      <c r="E22" s="63">
        <f t="shared" si="2"/>
        <v>858</v>
      </c>
      <c r="F22" s="63">
        <f t="shared" si="2"/>
        <v>102</v>
      </c>
      <c r="G22" s="63">
        <f t="shared" si="2"/>
        <v>157</v>
      </c>
      <c r="H22" s="63">
        <f t="shared" si="2"/>
        <v>3011</v>
      </c>
      <c r="I22" s="63">
        <f t="shared" si="2"/>
        <v>722</v>
      </c>
      <c r="J22" s="63">
        <f t="shared" si="2"/>
        <v>139</v>
      </c>
      <c r="K22" s="63">
        <f t="shared" si="2"/>
        <v>18</v>
      </c>
      <c r="L22" s="63">
        <f t="shared" si="2"/>
        <v>60</v>
      </c>
      <c r="M22" s="63">
        <f>SUM(B22:L22)</f>
        <v>660365</v>
      </c>
    </row>
    <row r="23" spans="1:14" x14ac:dyDescent="0.25">
      <c r="B23" s="42">
        <v>0.8</v>
      </c>
      <c r="C23" s="42">
        <v>80.5</v>
      </c>
      <c r="D23" s="42">
        <f t="shared" ref="D23:M23" si="3">D22*100/$M$22</f>
        <v>18.041537634490016</v>
      </c>
      <c r="E23" s="42">
        <f t="shared" si="3"/>
        <v>0.12992814579815709</v>
      </c>
      <c r="F23" s="42">
        <f t="shared" si="3"/>
        <v>1.5446003346634058E-2</v>
      </c>
      <c r="G23" s="42">
        <f t="shared" si="3"/>
        <v>2.3774730641387718E-2</v>
      </c>
      <c r="H23" s="42">
        <f t="shared" si="3"/>
        <v>0.45595996153642304</v>
      </c>
      <c r="I23" s="42">
        <f t="shared" si="3"/>
        <v>0.10933347466931168</v>
      </c>
      <c r="J23" s="42">
        <f t="shared" si="3"/>
        <v>2.1048965344922885E-2</v>
      </c>
      <c r="K23" s="42">
        <f t="shared" si="3"/>
        <v>2.7257652964648338E-3</v>
      </c>
      <c r="L23" s="42">
        <f t="shared" si="3"/>
        <v>9.0858843215494457E-3</v>
      </c>
      <c r="M23" s="42">
        <f t="shared" si="3"/>
        <v>100</v>
      </c>
      <c r="N23" s="23"/>
    </row>
    <row r="24" spans="1:14" x14ac:dyDescent="0.25">
      <c r="B24" s="94"/>
      <c r="C24" s="94"/>
      <c r="D24" s="94"/>
      <c r="E24" s="94"/>
      <c r="F24" s="94"/>
      <c r="G24" s="94"/>
      <c r="H24" s="94"/>
      <c r="I24" s="94"/>
    </row>
    <row r="25" spans="1:14" x14ac:dyDescent="0.25">
      <c r="C25" s="3"/>
      <c r="D25" s="3"/>
      <c r="E25" s="3"/>
      <c r="F25" s="3"/>
      <c r="G25" s="3"/>
      <c r="H25" s="3"/>
    </row>
    <row r="26" spans="1:14" x14ac:dyDescent="0.25">
      <c r="C26" s="3"/>
      <c r="D26" s="3"/>
      <c r="E26" s="3"/>
      <c r="F26" s="3"/>
      <c r="G26" s="3"/>
      <c r="H26" s="3"/>
    </row>
    <row r="27" spans="1:14" x14ac:dyDescent="0.25">
      <c r="C27" s="3"/>
      <c r="D27" s="3"/>
      <c r="E27" s="3"/>
      <c r="F27" s="3"/>
      <c r="G27" s="3"/>
      <c r="H27" s="3"/>
    </row>
    <row r="28" spans="1:14" x14ac:dyDescent="0.25">
      <c r="C28" s="3"/>
      <c r="D28" s="3"/>
      <c r="E28" s="3"/>
      <c r="F28" s="3"/>
      <c r="G28" s="3"/>
      <c r="H28" s="3"/>
    </row>
    <row r="29" spans="1:14" x14ac:dyDescent="0.25">
      <c r="C29" s="3"/>
      <c r="D29" s="3"/>
      <c r="E29" s="3"/>
      <c r="F29" s="3"/>
      <c r="G29" s="3"/>
      <c r="H29" s="3"/>
    </row>
    <row r="30" spans="1:14" x14ac:dyDescent="0.25">
      <c r="C30" s="3"/>
      <c r="D30" s="3"/>
      <c r="E30" s="3"/>
      <c r="F30" s="3"/>
      <c r="G30" s="3"/>
      <c r="H30" s="3"/>
    </row>
    <row r="31" spans="1:14" x14ac:dyDescent="0.25">
      <c r="C31" s="3"/>
      <c r="D31" s="3"/>
      <c r="E31" s="3"/>
      <c r="F31" s="3"/>
      <c r="G31" s="3"/>
      <c r="H31" s="3"/>
    </row>
    <row r="32" spans="1:14" x14ac:dyDescent="0.25">
      <c r="C32" s="3"/>
      <c r="D32" s="3"/>
      <c r="E32" s="3"/>
      <c r="F32" s="3"/>
      <c r="G32" s="3"/>
      <c r="H32" s="3"/>
    </row>
    <row r="33" spans="2:12" x14ac:dyDescent="0.25">
      <c r="C33" s="3"/>
      <c r="D33" s="3"/>
      <c r="E33" s="3"/>
      <c r="F33" s="3"/>
      <c r="G33" s="3"/>
      <c r="H33" s="3"/>
    </row>
    <row r="34" spans="2:12" x14ac:dyDescent="0.25">
      <c r="C34" s="3"/>
      <c r="D34" s="3"/>
      <c r="E34" s="3"/>
      <c r="F34" s="3"/>
      <c r="G34" s="3"/>
      <c r="H34" s="3"/>
    </row>
    <row r="35" spans="2:12" x14ac:dyDescent="0.25">
      <c r="C35" s="3"/>
      <c r="D35" s="3"/>
      <c r="E35" s="3"/>
      <c r="F35" s="3"/>
      <c r="G35" s="3"/>
      <c r="H35" s="3"/>
    </row>
    <row r="36" spans="2:12" x14ac:dyDescent="0.25">
      <c r="C36" s="3"/>
      <c r="D36" s="3"/>
      <c r="E36" s="3"/>
      <c r="F36" s="3"/>
      <c r="G36" s="3"/>
      <c r="H36" s="3"/>
    </row>
    <row r="37" spans="2:12" x14ac:dyDescent="0.25">
      <c r="C37" s="3"/>
      <c r="D37" s="3"/>
      <c r="E37" s="3"/>
      <c r="F37" s="3"/>
      <c r="G37" s="3"/>
      <c r="H37" s="3"/>
    </row>
    <row r="38" spans="2:12" x14ac:dyDescent="0.25">
      <c r="C38" s="3"/>
      <c r="D38" s="3"/>
      <c r="E38" s="3"/>
      <c r="F38" s="3"/>
      <c r="G38" s="3"/>
      <c r="H38" s="3"/>
    </row>
    <row r="39" spans="2:12" x14ac:dyDescent="0.25">
      <c r="B39" s="48"/>
      <c r="C39" s="1"/>
      <c r="D39" s="1"/>
      <c r="E39" s="1"/>
      <c r="F39" s="1"/>
      <c r="G39" s="1"/>
      <c r="H39" s="1"/>
      <c r="I39" s="48"/>
    </row>
    <row r="40" spans="2:12" x14ac:dyDescent="0.25">
      <c r="B40" s="48"/>
      <c r="C40" s="3"/>
      <c r="D40" s="3"/>
      <c r="E40" s="3"/>
      <c r="F40" s="3"/>
      <c r="G40" s="3"/>
      <c r="H40" s="3"/>
    </row>
    <row r="41" spans="2:12" x14ac:dyDescent="0.25">
      <c r="B41" s="48"/>
      <c r="C41" s="3"/>
      <c r="D41" s="3"/>
      <c r="E41" s="3"/>
      <c r="F41" s="3"/>
      <c r="G41" s="3"/>
      <c r="H41" s="3"/>
    </row>
    <row r="42" spans="2:12" x14ac:dyDescent="0.25">
      <c r="B42" s="48"/>
      <c r="C42" s="3"/>
      <c r="D42" s="3"/>
      <c r="E42" s="3"/>
      <c r="F42" s="3"/>
      <c r="G42" s="3"/>
      <c r="H42" s="3"/>
      <c r="J42" s="48"/>
    </row>
    <row r="43" spans="2:12" x14ac:dyDescent="0.25">
      <c r="B43" s="48"/>
      <c r="C43" s="3"/>
      <c r="D43" s="3"/>
      <c r="E43" s="3"/>
      <c r="J43" s="48"/>
    </row>
    <row r="44" spans="2:12" x14ac:dyDescent="0.25">
      <c r="B44" s="90"/>
      <c r="C44" s="91"/>
      <c r="D44" s="91"/>
      <c r="E44" s="91"/>
      <c r="F44" s="90"/>
      <c r="G44" s="90"/>
      <c r="H44" s="90"/>
      <c r="I44" s="90"/>
      <c r="J44" s="48"/>
      <c r="K44" s="90"/>
      <c r="L44" s="90"/>
    </row>
    <row r="45" spans="2:12" x14ac:dyDescent="0.25">
      <c r="C45" s="3"/>
      <c r="E45" s="3"/>
      <c r="J45" s="48"/>
    </row>
    <row r="46" spans="2:12" x14ac:dyDescent="0.25">
      <c r="C46" s="3"/>
      <c r="J46" s="48"/>
    </row>
    <row r="47" spans="2:12" x14ac:dyDescent="0.25">
      <c r="C47" s="3"/>
    </row>
    <row r="48" spans="2:12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72"/>
  <sheetViews>
    <sheetView zoomScaleNormal="100" workbookViewId="0">
      <selection activeCell="F69" sqref="F69"/>
    </sheetView>
  </sheetViews>
  <sheetFormatPr baseColWidth="10" defaultColWidth="11.42578125" defaultRowHeight="15" x14ac:dyDescent="0.25"/>
  <cols>
    <col min="1" max="1" width="25.7109375" style="3" customWidth="1"/>
    <col min="2" max="2" width="10.140625" style="3" bestFit="1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12"/>
    </row>
    <row r="2" spans="1:8" ht="17.25" x14ac:dyDescent="0.3">
      <c r="A2" s="100" t="s">
        <v>203</v>
      </c>
      <c r="B2" s="100"/>
      <c r="C2" s="100"/>
      <c r="D2" s="100"/>
      <c r="E2" s="100"/>
      <c r="F2" s="100"/>
      <c r="G2" s="100"/>
    </row>
    <row r="4" spans="1:8" ht="16.5" customHeight="1" x14ac:dyDescent="0.25">
      <c r="A4" s="98" t="s">
        <v>165</v>
      </c>
      <c r="B4" s="99" t="s">
        <v>161</v>
      </c>
      <c r="C4" s="99"/>
      <c r="D4" s="99"/>
      <c r="E4" s="99"/>
      <c r="F4" s="99"/>
      <c r="G4" s="98" t="s">
        <v>63</v>
      </c>
    </row>
    <row r="5" spans="1:8" ht="30" customHeight="1" x14ac:dyDescent="0.25">
      <c r="A5" s="98"/>
      <c r="B5" s="71" t="s">
        <v>85</v>
      </c>
      <c r="C5" s="71" t="s">
        <v>86</v>
      </c>
      <c r="D5" s="71" t="s">
        <v>87</v>
      </c>
      <c r="E5" s="71" t="s">
        <v>149</v>
      </c>
      <c r="F5" s="66" t="s">
        <v>278</v>
      </c>
      <c r="G5" s="98"/>
    </row>
    <row r="6" spans="1:8" ht="10.5" customHeight="1" x14ac:dyDescent="0.25">
      <c r="A6" s="15"/>
      <c r="B6" s="15"/>
      <c r="C6" s="15"/>
      <c r="D6" s="15"/>
      <c r="E6" s="15"/>
      <c r="F6" s="15"/>
      <c r="G6" s="15"/>
    </row>
    <row r="7" spans="1:8" ht="14.1" customHeight="1" x14ac:dyDescent="0.25">
      <c r="A7" s="68" t="s">
        <v>17</v>
      </c>
      <c r="B7" s="65">
        <v>11054</v>
      </c>
      <c r="C7" s="65">
        <v>767</v>
      </c>
      <c r="D7" s="65">
        <v>342</v>
      </c>
      <c r="E7" s="65">
        <v>22</v>
      </c>
      <c r="F7" s="65">
        <v>0</v>
      </c>
      <c r="G7" s="85">
        <f t="shared" ref="G7:G38" si="0">SUM(B7:F7)</f>
        <v>12185</v>
      </c>
      <c r="H7" s="23" t="s">
        <v>119</v>
      </c>
    </row>
    <row r="8" spans="1:8" ht="14.1" customHeight="1" x14ac:dyDescent="0.25">
      <c r="A8" s="35" t="s">
        <v>18</v>
      </c>
      <c r="B8" s="2">
        <v>14820</v>
      </c>
      <c r="C8" s="2">
        <v>1056</v>
      </c>
      <c r="D8" s="2">
        <v>28</v>
      </c>
      <c r="E8" s="2">
        <v>0</v>
      </c>
      <c r="F8" s="2">
        <v>0</v>
      </c>
      <c r="G8" s="6">
        <f t="shared" si="0"/>
        <v>15904</v>
      </c>
      <c r="H8" s="23" t="s">
        <v>120</v>
      </c>
    </row>
    <row r="9" spans="1:8" ht="14.1" customHeight="1" x14ac:dyDescent="0.25">
      <c r="A9" s="68" t="s">
        <v>19</v>
      </c>
      <c r="B9" s="65">
        <v>1365</v>
      </c>
      <c r="C9" s="65">
        <v>75</v>
      </c>
      <c r="D9" s="65">
        <v>1</v>
      </c>
      <c r="E9" s="65">
        <v>1</v>
      </c>
      <c r="F9" s="65">
        <v>0</v>
      </c>
      <c r="G9" s="85">
        <f t="shared" si="0"/>
        <v>1442</v>
      </c>
      <c r="H9" s="23" t="s">
        <v>121</v>
      </c>
    </row>
    <row r="10" spans="1:8" ht="14.1" customHeight="1" x14ac:dyDescent="0.25">
      <c r="A10" s="35" t="s">
        <v>20</v>
      </c>
      <c r="B10" s="2">
        <v>1225</v>
      </c>
      <c r="C10" s="2">
        <v>69</v>
      </c>
      <c r="D10" s="2">
        <v>1</v>
      </c>
      <c r="E10" s="2">
        <v>1</v>
      </c>
      <c r="F10" s="2">
        <v>0</v>
      </c>
      <c r="G10" s="6">
        <f t="shared" si="0"/>
        <v>1296</v>
      </c>
      <c r="H10" s="23" t="s">
        <v>216</v>
      </c>
    </row>
    <row r="11" spans="1:8" ht="14.1" customHeight="1" x14ac:dyDescent="0.25">
      <c r="A11" s="68" t="s">
        <v>23</v>
      </c>
      <c r="B11" s="65">
        <v>4684</v>
      </c>
      <c r="C11" s="65">
        <v>133</v>
      </c>
      <c r="D11" s="65">
        <v>46</v>
      </c>
      <c r="E11" s="65">
        <v>6</v>
      </c>
      <c r="F11" s="65">
        <v>0</v>
      </c>
      <c r="G11" s="85">
        <f t="shared" si="0"/>
        <v>4869</v>
      </c>
      <c r="H11" s="23" t="s">
        <v>122</v>
      </c>
    </row>
    <row r="12" spans="1:8" ht="14.1" customHeight="1" x14ac:dyDescent="0.25">
      <c r="A12" s="35" t="s">
        <v>24</v>
      </c>
      <c r="B12" s="2">
        <v>19028</v>
      </c>
      <c r="C12" s="2">
        <v>291</v>
      </c>
      <c r="D12" s="2">
        <v>75</v>
      </c>
      <c r="E12" s="2">
        <v>3</v>
      </c>
      <c r="F12" s="2">
        <v>0</v>
      </c>
      <c r="G12" s="6">
        <f t="shared" si="0"/>
        <v>19397</v>
      </c>
      <c r="H12" s="23" t="s">
        <v>123</v>
      </c>
    </row>
    <row r="13" spans="1:8" ht="14.1" customHeight="1" x14ac:dyDescent="0.25">
      <c r="A13" s="68" t="s">
        <v>213</v>
      </c>
      <c r="B13" s="65">
        <v>135134</v>
      </c>
      <c r="C13" s="65">
        <v>24065</v>
      </c>
      <c r="D13" s="65">
        <v>1795</v>
      </c>
      <c r="E13" s="65">
        <v>175</v>
      </c>
      <c r="F13" s="65">
        <v>24</v>
      </c>
      <c r="G13" s="85">
        <f t="shared" si="0"/>
        <v>161193</v>
      </c>
      <c r="H13" s="23" t="s">
        <v>214</v>
      </c>
    </row>
    <row r="14" spans="1:8" ht="14.1" customHeight="1" x14ac:dyDescent="0.25">
      <c r="A14" s="35" t="s">
        <v>21</v>
      </c>
      <c r="B14" s="2">
        <v>18271</v>
      </c>
      <c r="C14" s="2">
        <v>1456</v>
      </c>
      <c r="D14" s="2">
        <v>125</v>
      </c>
      <c r="E14" s="2">
        <v>405</v>
      </c>
      <c r="F14" s="2">
        <v>0</v>
      </c>
      <c r="G14" s="6">
        <f t="shared" si="0"/>
        <v>20257</v>
      </c>
      <c r="H14" s="23" t="s">
        <v>124</v>
      </c>
    </row>
    <row r="15" spans="1:8" ht="14.1" customHeight="1" x14ac:dyDescent="0.25">
      <c r="A15" s="68" t="s">
        <v>22</v>
      </c>
      <c r="B15" s="65">
        <v>7105</v>
      </c>
      <c r="C15" s="65">
        <v>483</v>
      </c>
      <c r="D15" s="65">
        <v>8</v>
      </c>
      <c r="E15" s="65">
        <v>6</v>
      </c>
      <c r="F15" s="65">
        <v>0</v>
      </c>
      <c r="G15" s="85">
        <f t="shared" si="0"/>
        <v>7602</v>
      </c>
      <c r="H15" s="23" t="s">
        <v>125</v>
      </c>
    </row>
    <row r="16" spans="1:8" ht="14.1" customHeight="1" x14ac:dyDescent="0.25">
      <c r="A16" s="35" t="s">
        <v>25</v>
      </c>
      <c r="B16" s="2">
        <v>7530</v>
      </c>
      <c r="C16" s="2">
        <v>149</v>
      </c>
      <c r="D16" s="2">
        <v>60</v>
      </c>
      <c r="E16" s="2">
        <v>17</v>
      </c>
      <c r="F16" s="2">
        <v>0</v>
      </c>
      <c r="G16" s="6">
        <f t="shared" si="0"/>
        <v>7756</v>
      </c>
      <c r="H16" s="23" t="s">
        <v>126</v>
      </c>
    </row>
    <row r="17" spans="1:8" ht="14.1" customHeight="1" x14ac:dyDescent="0.25">
      <c r="A17" s="68" t="s">
        <v>48</v>
      </c>
      <c r="B17" s="65">
        <v>37494</v>
      </c>
      <c r="C17" s="65">
        <v>5366</v>
      </c>
      <c r="D17" s="65">
        <v>112</v>
      </c>
      <c r="E17" s="65">
        <v>38</v>
      </c>
      <c r="F17" s="65">
        <v>0</v>
      </c>
      <c r="G17" s="85">
        <f t="shared" si="0"/>
        <v>43010</v>
      </c>
      <c r="H17" s="23" t="s">
        <v>127</v>
      </c>
    </row>
    <row r="18" spans="1:8" ht="14.1" customHeight="1" x14ac:dyDescent="0.25">
      <c r="A18" s="35" t="s">
        <v>26</v>
      </c>
      <c r="B18" s="2">
        <v>40448</v>
      </c>
      <c r="C18" s="2">
        <v>1511</v>
      </c>
      <c r="D18" s="2">
        <v>142</v>
      </c>
      <c r="E18" s="2">
        <v>83</v>
      </c>
      <c r="F18" s="2">
        <v>22</v>
      </c>
      <c r="G18" s="6">
        <f t="shared" si="0"/>
        <v>42206</v>
      </c>
      <c r="H18" s="23" t="s">
        <v>128</v>
      </c>
    </row>
    <row r="19" spans="1:8" ht="14.1" customHeight="1" x14ac:dyDescent="0.25">
      <c r="A19" s="68" t="s">
        <v>27</v>
      </c>
      <c r="B19" s="65">
        <v>5637</v>
      </c>
      <c r="C19" s="65">
        <v>196</v>
      </c>
      <c r="D19" s="65">
        <v>30</v>
      </c>
      <c r="E19" s="65">
        <v>2</v>
      </c>
      <c r="F19" s="65">
        <v>0</v>
      </c>
      <c r="G19" s="85">
        <f t="shared" si="0"/>
        <v>5865</v>
      </c>
      <c r="H19" s="23" t="s">
        <v>129</v>
      </c>
    </row>
    <row r="20" spans="1:8" ht="14.1" customHeight="1" x14ac:dyDescent="0.25">
      <c r="A20" s="35" t="s">
        <v>28</v>
      </c>
      <c r="B20" s="2">
        <v>21311</v>
      </c>
      <c r="C20" s="2">
        <v>955</v>
      </c>
      <c r="D20" s="2">
        <v>151</v>
      </c>
      <c r="E20" s="2">
        <v>7</v>
      </c>
      <c r="F20" s="2">
        <v>0</v>
      </c>
      <c r="G20" s="6">
        <f t="shared" si="0"/>
        <v>22424</v>
      </c>
      <c r="H20" s="23" t="s">
        <v>130</v>
      </c>
    </row>
    <row r="21" spans="1:8" ht="14.1" customHeight="1" x14ac:dyDescent="0.25">
      <c r="A21" s="68" t="s">
        <v>29</v>
      </c>
      <c r="B21" s="65">
        <v>48035</v>
      </c>
      <c r="C21" s="65">
        <v>2222</v>
      </c>
      <c r="D21" s="65">
        <v>252</v>
      </c>
      <c r="E21" s="65">
        <v>32</v>
      </c>
      <c r="F21" s="65">
        <v>1</v>
      </c>
      <c r="G21" s="85">
        <f t="shared" si="0"/>
        <v>50542</v>
      </c>
      <c r="H21" s="23" t="s">
        <v>131</v>
      </c>
    </row>
    <row r="22" spans="1:8" ht="14.1" customHeight="1" x14ac:dyDescent="0.25">
      <c r="A22" s="35" t="s">
        <v>30</v>
      </c>
      <c r="B22" s="2">
        <v>15458</v>
      </c>
      <c r="C22" s="2">
        <v>376</v>
      </c>
      <c r="D22" s="2">
        <v>75</v>
      </c>
      <c r="E22" s="2">
        <v>7</v>
      </c>
      <c r="F22" s="2">
        <v>0</v>
      </c>
      <c r="G22" s="6">
        <f t="shared" si="0"/>
        <v>15916</v>
      </c>
      <c r="H22" s="23" t="s">
        <v>132</v>
      </c>
    </row>
    <row r="23" spans="1:8" ht="14.1" customHeight="1" x14ac:dyDescent="0.25">
      <c r="A23" s="68" t="s">
        <v>31</v>
      </c>
      <c r="B23" s="65">
        <v>5516</v>
      </c>
      <c r="C23" s="65">
        <v>719</v>
      </c>
      <c r="D23" s="65">
        <v>20</v>
      </c>
      <c r="E23" s="65">
        <v>12</v>
      </c>
      <c r="F23" s="65">
        <v>0</v>
      </c>
      <c r="G23" s="85">
        <f t="shared" si="0"/>
        <v>6267</v>
      </c>
      <c r="H23" s="23" t="s">
        <v>133</v>
      </c>
    </row>
    <row r="24" spans="1:8" ht="14.1" customHeight="1" x14ac:dyDescent="0.25">
      <c r="A24" s="35" t="s">
        <v>32</v>
      </c>
      <c r="B24" s="2">
        <v>1216</v>
      </c>
      <c r="C24" s="2">
        <v>28</v>
      </c>
      <c r="D24" s="2">
        <v>2</v>
      </c>
      <c r="E24" s="2">
        <v>1</v>
      </c>
      <c r="F24" s="2">
        <v>0</v>
      </c>
      <c r="G24" s="6">
        <f t="shared" si="0"/>
        <v>1247</v>
      </c>
      <c r="H24" s="23" t="s">
        <v>134</v>
      </c>
    </row>
    <row r="25" spans="1:8" ht="14.1" customHeight="1" x14ac:dyDescent="0.25">
      <c r="A25" s="68" t="s">
        <v>33</v>
      </c>
      <c r="B25" s="65">
        <v>67154</v>
      </c>
      <c r="C25" s="65">
        <v>3851</v>
      </c>
      <c r="D25" s="65">
        <v>744</v>
      </c>
      <c r="E25" s="65">
        <v>4547</v>
      </c>
      <c r="F25" s="65">
        <v>0</v>
      </c>
      <c r="G25" s="85">
        <f t="shared" si="0"/>
        <v>76296</v>
      </c>
      <c r="H25" s="23" t="s">
        <v>135</v>
      </c>
    </row>
    <row r="26" spans="1:8" ht="14.1" customHeight="1" x14ac:dyDescent="0.25">
      <c r="A26" s="35" t="s">
        <v>34</v>
      </c>
      <c r="B26" s="2">
        <v>3203</v>
      </c>
      <c r="C26" s="2">
        <v>98</v>
      </c>
      <c r="D26" s="2">
        <v>14</v>
      </c>
      <c r="E26" s="2">
        <v>0</v>
      </c>
      <c r="F26" s="2">
        <v>0</v>
      </c>
      <c r="G26" s="6">
        <f t="shared" si="0"/>
        <v>3315</v>
      </c>
      <c r="H26" s="23" t="s">
        <v>136</v>
      </c>
    </row>
    <row r="27" spans="1:8" ht="14.1" customHeight="1" x14ac:dyDescent="0.25">
      <c r="A27" s="68" t="s">
        <v>35</v>
      </c>
      <c r="B27" s="65">
        <v>18364</v>
      </c>
      <c r="C27" s="65">
        <v>1134</v>
      </c>
      <c r="D27" s="65">
        <v>81</v>
      </c>
      <c r="E27" s="65">
        <v>41</v>
      </c>
      <c r="F27" s="65">
        <v>0</v>
      </c>
      <c r="G27" s="85">
        <f t="shared" si="0"/>
        <v>19620</v>
      </c>
      <c r="H27" s="23" t="s">
        <v>137</v>
      </c>
    </row>
    <row r="28" spans="1:8" ht="14.1" customHeight="1" x14ac:dyDescent="0.25">
      <c r="A28" s="35" t="s">
        <v>36</v>
      </c>
      <c r="B28" s="2">
        <v>15311</v>
      </c>
      <c r="C28" s="2">
        <v>2055</v>
      </c>
      <c r="D28" s="2">
        <v>234</v>
      </c>
      <c r="E28" s="2">
        <v>223</v>
      </c>
      <c r="F28" s="2">
        <v>0</v>
      </c>
      <c r="G28" s="6">
        <f t="shared" si="0"/>
        <v>17823</v>
      </c>
      <c r="H28" s="23" t="s">
        <v>138</v>
      </c>
    </row>
    <row r="29" spans="1:8" ht="14.1" customHeight="1" x14ac:dyDescent="0.25">
      <c r="A29" s="68" t="s">
        <v>37</v>
      </c>
      <c r="B29" s="65">
        <v>1179</v>
      </c>
      <c r="C29" s="65">
        <v>112</v>
      </c>
      <c r="D29" s="65">
        <v>1</v>
      </c>
      <c r="E29" s="65">
        <v>0</v>
      </c>
      <c r="F29" s="65">
        <v>0</v>
      </c>
      <c r="G29" s="85">
        <f t="shared" si="0"/>
        <v>1292</v>
      </c>
      <c r="H29" s="23" t="s">
        <v>139</v>
      </c>
    </row>
    <row r="30" spans="1:8" ht="14.1" customHeight="1" x14ac:dyDescent="0.25">
      <c r="A30" s="35" t="s">
        <v>38</v>
      </c>
      <c r="B30" s="2">
        <v>13220</v>
      </c>
      <c r="C30" s="2">
        <v>1095</v>
      </c>
      <c r="D30" s="2">
        <v>95</v>
      </c>
      <c r="E30" s="2">
        <v>95</v>
      </c>
      <c r="F30" s="2">
        <v>0</v>
      </c>
      <c r="G30" s="6">
        <f t="shared" si="0"/>
        <v>14505</v>
      </c>
      <c r="H30" s="23" t="s">
        <v>140</v>
      </c>
    </row>
    <row r="31" spans="1:8" ht="14.1" customHeight="1" x14ac:dyDescent="0.25">
      <c r="A31" s="68" t="s">
        <v>39</v>
      </c>
      <c r="B31" s="65">
        <v>12062</v>
      </c>
      <c r="C31" s="65">
        <v>562</v>
      </c>
      <c r="D31" s="65">
        <v>38</v>
      </c>
      <c r="E31" s="65">
        <v>2</v>
      </c>
      <c r="F31" s="65">
        <v>0</v>
      </c>
      <c r="G31" s="85">
        <f t="shared" si="0"/>
        <v>12664</v>
      </c>
      <c r="H31" s="23" t="s">
        <v>141</v>
      </c>
    </row>
    <row r="32" spans="1:8" ht="14.1" customHeight="1" x14ac:dyDescent="0.25">
      <c r="A32" s="35" t="s">
        <v>40</v>
      </c>
      <c r="B32" s="2">
        <v>11557</v>
      </c>
      <c r="C32" s="2">
        <v>176</v>
      </c>
      <c r="D32" s="2">
        <v>13</v>
      </c>
      <c r="E32" s="2">
        <v>4</v>
      </c>
      <c r="F32" s="2">
        <v>1</v>
      </c>
      <c r="G32" s="6">
        <f t="shared" si="0"/>
        <v>11751</v>
      </c>
      <c r="H32" s="23" t="s">
        <v>142</v>
      </c>
    </row>
    <row r="33" spans="1:8" ht="14.1" customHeight="1" x14ac:dyDescent="0.25">
      <c r="A33" s="68" t="s">
        <v>41</v>
      </c>
      <c r="B33" s="65">
        <v>4993</v>
      </c>
      <c r="C33" s="65">
        <v>237</v>
      </c>
      <c r="D33" s="65">
        <v>13</v>
      </c>
      <c r="E33" s="65">
        <v>16</v>
      </c>
      <c r="F33" s="65">
        <v>0</v>
      </c>
      <c r="G33" s="85">
        <f t="shared" si="0"/>
        <v>5259</v>
      </c>
      <c r="H33" s="23" t="s">
        <v>143</v>
      </c>
    </row>
    <row r="34" spans="1:8" ht="14.1" customHeight="1" x14ac:dyDescent="0.25">
      <c r="A34" s="35" t="s">
        <v>42</v>
      </c>
      <c r="B34" s="2">
        <v>31199</v>
      </c>
      <c r="C34" s="2">
        <v>3163</v>
      </c>
      <c r="D34" s="2">
        <v>56</v>
      </c>
      <c r="E34" s="2">
        <v>83</v>
      </c>
      <c r="F34" s="2">
        <v>0</v>
      </c>
      <c r="G34" s="6">
        <f t="shared" si="0"/>
        <v>34501</v>
      </c>
      <c r="H34" s="23" t="s">
        <v>217</v>
      </c>
    </row>
    <row r="35" spans="1:8" ht="14.1" customHeight="1" x14ac:dyDescent="0.25">
      <c r="A35" s="68" t="s">
        <v>43</v>
      </c>
      <c r="B35" s="65">
        <v>2709</v>
      </c>
      <c r="C35" s="65">
        <v>228</v>
      </c>
      <c r="D35" s="65">
        <v>4</v>
      </c>
      <c r="E35" s="65">
        <v>3</v>
      </c>
      <c r="F35" s="65">
        <v>0</v>
      </c>
      <c r="G35" s="85">
        <f t="shared" si="0"/>
        <v>2944</v>
      </c>
      <c r="H35" s="23" t="s">
        <v>144</v>
      </c>
    </row>
    <row r="36" spans="1:8" ht="14.1" customHeight="1" x14ac:dyDescent="0.25">
      <c r="A36" s="35" t="s">
        <v>44</v>
      </c>
      <c r="B36" s="2">
        <v>22442</v>
      </c>
      <c r="C36" s="2">
        <v>845</v>
      </c>
      <c r="D36" s="2">
        <v>96</v>
      </c>
      <c r="E36" s="2">
        <v>15</v>
      </c>
      <c r="F36" s="2">
        <v>0</v>
      </c>
      <c r="G36" s="6">
        <f t="shared" si="0"/>
        <v>23398</v>
      </c>
      <c r="H36" s="23" t="s">
        <v>145</v>
      </c>
    </row>
    <row r="37" spans="1:8" ht="14.1" customHeight="1" x14ac:dyDescent="0.25">
      <c r="A37" s="68" t="s">
        <v>45</v>
      </c>
      <c r="B37" s="65">
        <v>5148</v>
      </c>
      <c r="C37" s="65">
        <v>219</v>
      </c>
      <c r="D37" s="65">
        <v>28</v>
      </c>
      <c r="E37" s="65">
        <v>2</v>
      </c>
      <c r="F37" s="65">
        <v>0</v>
      </c>
      <c r="G37" s="85">
        <f t="shared" si="0"/>
        <v>5397</v>
      </c>
      <c r="H37" s="23" t="s">
        <v>146</v>
      </c>
    </row>
    <row r="38" spans="1:8" ht="14.1" customHeight="1" x14ac:dyDescent="0.25">
      <c r="A38" s="35" t="s">
        <v>46</v>
      </c>
      <c r="B38" s="2">
        <v>2787</v>
      </c>
      <c r="C38" s="2">
        <v>69</v>
      </c>
      <c r="D38" s="2">
        <v>0</v>
      </c>
      <c r="E38" s="2">
        <v>3</v>
      </c>
      <c r="F38" s="2">
        <v>0</v>
      </c>
      <c r="G38" s="6">
        <f t="shared" si="0"/>
        <v>2859</v>
      </c>
      <c r="H38" s="23" t="s">
        <v>147</v>
      </c>
    </row>
    <row r="39" spans="1:8" ht="10.5" customHeight="1" x14ac:dyDescent="0.25">
      <c r="A39" s="15"/>
      <c r="B39" s="16"/>
      <c r="C39" s="16"/>
      <c r="D39" s="16"/>
      <c r="E39" s="16"/>
      <c r="F39" s="16"/>
      <c r="G39" s="16"/>
    </row>
    <row r="40" spans="1:8" ht="23.25" customHeight="1" x14ac:dyDescent="0.25">
      <c r="A40" s="66" t="s">
        <v>63</v>
      </c>
      <c r="B40" s="67">
        <f t="shared" ref="B40:G40" si="1">SUM(B7:B38)</f>
        <v>606659</v>
      </c>
      <c r="C40" s="67">
        <f t="shared" si="1"/>
        <v>53761</v>
      </c>
      <c r="D40" s="67">
        <f t="shared" si="1"/>
        <v>4682</v>
      </c>
      <c r="E40" s="67">
        <f t="shared" si="1"/>
        <v>5852</v>
      </c>
      <c r="F40" s="67">
        <f t="shared" si="1"/>
        <v>48</v>
      </c>
      <c r="G40" s="67">
        <f t="shared" si="1"/>
        <v>671002</v>
      </c>
    </row>
    <row r="41" spans="1:8" x14ac:dyDescent="0.25">
      <c r="A41" s="7"/>
      <c r="B41" s="43">
        <f>B40*100/$G$40</f>
        <v>90.410907866146445</v>
      </c>
      <c r="C41" s="43">
        <f>C40*100/$G$40</f>
        <v>8.012047654105352</v>
      </c>
      <c r="D41" s="43">
        <f>D40*100/$G$40</f>
        <v>0.69776245078256105</v>
      </c>
      <c r="E41" s="43">
        <f>E40*100/$G$40</f>
        <v>0.87212854805201778</v>
      </c>
      <c r="F41" s="43">
        <f>F40*100/$G$40</f>
        <v>7.1534809136187373E-3</v>
      </c>
    </row>
    <row r="42" spans="1:8" x14ac:dyDescent="0.25">
      <c r="B42" s="1"/>
      <c r="C42" s="1"/>
      <c r="D42" s="1"/>
      <c r="E42" s="1"/>
    </row>
    <row r="44" spans="1:8" x14ac:dyDescent="0.25">
      <c r="A44" s="7"/>
    </row>
    <row r="45" spans="1:8" x14ac:dyDescent="0.25">
      <c r="A45" s="7"/>
    </row>
    <row r="46" spans="1:8" x14ac:dyDescent="0.25">
      <c r="A46" s="7"/>
    </row>
    <row r="47" spans="1:8" x14ac:dyDescent="0.25">
      <c r="A47" s="7"/>
    </row>
    <row r="48" spans="1:8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ignoredErrors>
    <ignoredError sqref="B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I40"/>
  <sheetViews>
    <sheetView zoomScaleNormal="100" workbookViewId="0">
      <selection activeCell="A62" sqref="A62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9" t="s">
        <v>160</v>
      </c>
    </row>
    <row r="4" spans="1:9" ht="21.75" customHeight="1" x14ac:dyDescent="0.25">
      <c r="A4" s="96" t="s">
        <v>165</v>
      </c>
      <c r="B4" s="101" t="s">
        <v>156</v>
      </c>
      <c r="C4" s="101"/>
      <c r="D4" s="101"/>
      <c r="E4" s="101"/>
      <c r="F4" s="101"/>
      <c r="G4" s="95" t="s">
        <v>63</v>
      </c>
      <c r="H4" s="95" t="s">
        <v>148</v>
      </c>
    </row>
    <row r="5" spans="1:9" ht="21" customHeight="1" x14ac:dyDescent="0.25">
      <c r="A5" s="96"/>
      <c r="B5" s="60" t="s">
        <v>16</v>
      </c>
      <c r="C5" s="60" t="s">
        <v>15</v>
      </c>
      <c r="D5" s="60" t="s">
        <v>13</v>
      </c>
      <c r="E5" s="60" t="s">
        <v>14</v>
      </c>
      <c r="F5" s="60" t="s">
        <v>55</v>
      </c>
      <c r="G5" s="95"/>
      <c r="H5" s="95"/>
    </row>
    <row r="6" spans="1:9" ht="9.75" customHeight="1" x14ac:dyDescent="0.25">
      <c r="A6" s="15"/>
      <c r="B6" s="22"/>
      <c r="C6" s="22"/>
      <c r="D6" s="22"/>
      <c r="E6" s="22"/>
      <c r="F6" s="22"/>
      <c r="G6" s="17"/>
      <c r="H6" s="17"/>
    </row>
    <row r="7" spans="1:9" ht="14.1" customHeight="1" x14ac:dyDescent="0.25">
      <c r="A7" s="68" t="s">
        <v>17</v>
      </c>
      <c r="B7" s="72">
        <v>1677</v>
      </c>
      <c r="C7" s="72">
        <v>1843</v>
      </c>
      <c r="D7" s="72">
        <v>113</v>
      </c>
      <c r="E7" s="72">
        <v>8421</v>
      </c>
      <c r="F7" s="72">
        <v>131</v>
      </c>
      <c r="G7" s="63">
        <f>SUM(B7:F7)</f>
        <v>12185</v>
      </c>
      <c r="H7" s="72">
        <v>5</v>
      </c>
      <c r="I7" s="23" t="s">
        <v>119</v>
      </c>
    </row>
    <row r="8" spans="1:9" ht="14.1" customHeight="1" x14ac:dyDescent="0.25">
      <c r="A8" s="35" t="s">
        <v>18</v>
      </c>
      <c r="B8" s="2">
        <v>1910</v>
      </c>
      <c r="C8" s="2">
        <v>712</v>
      </c>
      <c r="D8" s="2">
        <v>145</v>
      </c>
      <c r="E8" s="2">
        <v>13009</v>
      </c>
      <c r="F8" s="2">
        <v>128</v>
      </c>
      <c r="G8" s="6">
        <f>SUM(B8:F8)</f>
        <v>15904</v>
      </c>
      <c r="H8" s="2">
        <v>0</v>
      </c>
      <c r="I8" s="23" t="s">
        <v>120</v>
      </c>
    </row>
    <row r="9" spans="1:9" ht="14.1" customHeight="1" x14ac:dyDescent="0.25">
      <c r="A9" s="68" t="s">
        <v>19</v>
      </c>
      <c r="B9" s="72">
        <v>123</v>
      </c>
      <c r="C9" s="72">
        <v>198</v>
      </c>
      <c r="D9" s="72">
        <v>3</v>
      </c>
      <c r="E9" s="72">
        <v>1114</v>
      </c>
      <c r="F9" s="72">
        <v>4</v>
      </c>
      <c r="G9" s="63">
        <f t="shared" ref="G9:G38" si="0">SUM(B9:F9)</f>
        <v>1442</v>
      </c>
      <c r="H9" s="72">
        <v>0</v>
      </c>
      <c r="I9" s="23" t="s">
        <v>121</v>
      </c>
    </row>
    <row r="10" spans="1:9" ht="14.1" customHeight="1" x14ac:dyDescent="0.25">
      <c r="A10" s="35" t="s">
        <v>20</v>
      </c>
      <c r="B10" s="2">
        <v>229</v>
      </c>
      <c r="C10" s="2">
        <v>281</v>
      </c>
      <c r="D10" s="2">
        <v>8</v>
      </c>
      <c r="E10" s="2">
        <v>757</v>
      </c>
      <c r="F10" s="2">
        <v>21</v>
      </c>
      <c r="G10" s="6">
        <f t="shared" si="0"/>
        <v>1296</v>
      </c>
      <c r="H10" s="2">
        <v>0</v>
      </c>
      <c r="I10" s="23" t="s">
        <v>216</v>
      </c>
    </row>
    <row r="11" spans="1:9" ht="14.1" customHeight="1" x14ac:dyDescent="0.25">
      <c r="A11" s="68" t="s">
        <v>23</v>
      </c>
      <c r="B11" s="72">
        <v>780</v>
      </c>
      <c r="C11" s="72">
        <v>954</v>
      </c>
      <c r="D11" s="72">
        <v>14</v>
      </c>
      <c r="E11" s="72">
        <v>3105</v>
      </c>
      <c r="F11" s="72">
        <v>16</v>
      </c>
      <c r="G11" s="63">
        <f t="shared" si="0"/>
        <v>4869</v>
      </c>
      <c r="H11" s="72">
        <v>0</v>
      </c>
      <c r="I11" s="23" t="s">
        <v>122</v>
      </c>
    </row>
    <row r="12" spans="1:9" ht="14.1" customHeight="1" x14ac:dyDescent="0.25">
      <c r="A12" s="35" t="s">
        <v>24</v>
      </c>
      <c r="B12" s="2">
        <v>1418</v>
      </c>
      <c r="C12" s="2">
        <v>788</v>
      </c>
      <c r="D12" s="2">
        <v>100</v>
      </c>
      <c r="E12" s="2">
        <v>17057</v>
      </c>
      <c r="F12" s="2">
        <v>34</v>
      </c>
      <c r="G12" s="6">
        <f t="shared" si="0"/>
        <v>19397</v>
      </c>
      <c r="H12" s="2">
        <v>0</v>
      </c>
      <c r="I12" s="23" t="s">
        <v>123</v>
      </c>
    </row>
    <row r="13" spans="1:9" ht="14.1" customHeight="1" x14ac:dyDescent="0.25">
      <c r="A13" s="68" t="s">
        <v>213</v>
      </c>
      <c r="B13" s="72">
        <v>52785</v>
      </c>
      <c r="C13" s="72">
        <v>28901</v>
      </c>
      <c r="D13" s="72">
        <v>1104</v>
      </c>
      <c r="E13" s="72">
        <v>78359</v>
      </c>
      <c r="F13" s="72">
        <v>44</v>
      </c>
      <c r="G13" s="63">
        <f t="shared" si="0"/>
        <v>161193</v>
      </c>
      <c r="H13" s="72">
        <v>361</v>
      </c>
      <c r="I13" s="23" t="s">
        <v>214</v>
      </c>
    </row>
    <row r="14" spans="1:9" ht="14.1" customHeight="1" x14ac:dyDescent="0.25">
      <c r="A14" s="35" t="s">
        <v>21</v>
      </c>
      <c r="B14" s="2">
        <v>3179</v>
      </c>
      <c r="C14" s="2">
        <v>1429</v>
      </c>
      <c r="D14" s="2">
        <v>84</v>
      </c>
      <c r="E14" s="2">
        <v>15537</v>
      </c>
      <c r="F14" s="2">
        <v>28</v>
      </c>
      <c r="G14" s="6">
        <f t="shared" si="0"/>
        <v>20257</v>
      </c>
      <c r="H14" s="2">
        <v>2</v>
      </c>
      <c r="I14" s="23" t="s">
        <v>124</v>
      </c>
    </row>
    <row r="15" spans="1:9" ht="14.1" customHeight="1" x14ac:dyDescent="0.25">
      <c r="A15" s="68" t="s">
        <v>22</v>
      </c>
      <c r="B15" s="72">
        <v>916</v>
      </c>
      <c r="C15" s="72">
        <v>706</v>
      </c>
      <c r="D15" s="72">
        <v>51</v>
      </c>
      <c r="E15" s="72">
        <v>5866</v>
      </c>
      <c r="F15" s="72">
        <v>63</v>
      </c>
      <c r="G15" s="63">
        <f t="shared" si="0"/>
        <v>7602</v>
      </c>
      <c r="H15" s="72">
        <v>0</v>
      </c>
      <c r="I15" s="23" t="s">
        <v>125</v>
      </c>
    </row>
    <row r="16" spans="1:9" ht="14.1" customHeight="1" x14ac:dyDescent="0.25">
      <c r="A16" s="35" t="s">
        <v>25</v>
      </c>
      <c r="B16" s="2">
        <v>474</v>
      </c>
      <c r="C16" s="2">
        <v>541</v>
      </c>
      <c r="D16" s="2">
        <v>41</v>
      </c>
      <c r="E16" s="2">
        <v>6692</v>
      </c>
      <c r="F16" s="2">
        <v>8</v>
      </c>
      <c r="G16" s="6">
        <f t="shared" si="0"/>
        <v>7756</v>
      </c>
      <c r="H16" s="2">
        <v>2</v>
      </c>
      <c r="I16" s="23" t="s">
        <v>126</v>
      </c>
    </row>
    <row r="17" spans="1:9" ht="14.1" customHeight="1" x14ac:dyDescent="0.25">
      <c r="A17" s="68" t="s">
        <v>48</v>
      </c>
      <c r="B17" s="72">
        <v>11722</v>
      </c>
      <c r="C17" s="72">
        <v>7517</v>
      </c>
      <c r="D17" s="72">
        <v>286</v>
      </c>
      <c r="E17" s="72">
        <v>23314</v>
      </c>
      <c r="F17" s="72">
        <v>171</v>
      </c>
      <c r="G17" s="63">
        <f t="shared" si="0"/>
        <v>43010</v>
      </c>
      <c r="H17" s="72">
        <v>7</v>
      </c>
      <c r="I17" s="23" t="s">
        <v>127</v>
      </c>
    </row>
    <row r="18" spans="1:9" ht="14.1" customHeight="1" x14ac:dyDescent="0.25">
      <c r="A18" s="35" t="s">
        <v>26</v>
      </c>
      <c r="B18" s="2">
        <v>5597</v>
      </c>
      <c r="C18" s="2">
        <v>8663</v>
      </c>
      <c r="D18" s="2">
        <v>216</v>
      </c>
      <c r="E18" s="2">
        <v>27701</v>
      </c>
      <c r="F18" s="2">
        <v>29</v>
      </c>
      <c r="G18" s="6">
        <f t="shared" si="0"/>
        <v>42206</v>
      </c>
      <c r="H18" s="2">
        <v>20</v>
      </c>
      <c r="I18" s="23" t="s">
        <v>128</v>
      </c>
    </row>
    <row r="19" spans="1:9" ht="14.1" customHeight="1" x14ac:dyDescent="0.25">
      <c r="A19" s="68" t="s">
        <v>27</v>
      </c>
      <c r="B19" s="72">
        <v>863</v>
      </c>
      <c r="C19" s="72">
        <v>898</v>
      </c>
      <c r="D19" s="72">
        <v>38</v>
      </c>
      <c r="E19" s="72">
        <v>4019</v>
      </c>
      <c r="F19" s="72">
        <v>47</v>
      </c>
      <c r="G19" s="63">
        <f t="shared" si="0"/>
        <v>5865</v>
      </c>
      <c r="H19" s="72">
        <v>0</v>
      </c>
      <c r="I19" s="23" t="s">
        <v>129</v>
      </c>
    </row>
    <row r="20" spans="1:9" ht="14.1" customHeight="1" x14ac:dyDescent="0.25">
      <c r="A20" s="35" t="s">
        <v>28</v>
      </c>
      <c r="B20" s="2">
        <v>2802</v>
      </c>
      <c r="C20" s="2">
        <v>4509</v>
      </c>
      <c r="D20" s="2">
        <v>100</v>
      </c>
      <c r="E20" s="2">
        <v>15004</v>
      </c>
      <c r="F20" s="2">
        <v>9</v>
      </c>
      <c r="G20" s="6">
        <f t="shared" si="0"/>
        <v>22424</v>
      </c>
      <c r="H20" s="2">
        <v>0</v>
      </c>
      <c r="I20" s="23" t="s">
        <v>130</v>
      </c>
    </row>
    <row r="21" spans="1:9" ht="14.1" customHeight="1" x14ac:dyDescent="0.25">
      <c r="A21" s="68" t="s">
        <v>29</v>
      </c>
      <c r="B21" s="72">
        <v>7732</v>
      </c>
      <c r="C21" s="72">
        <v>9633</v>
      </c>
      <c r="D21" s="72">
        <v>362</v>
      </c>
      <c r="E21" s="72">
        <v>32506</v>
      </c>
      <c r="F21" s="72">
        <v>309</v>
      </c>
      <c r="G21" s="63">
        <f t="shared" si="0"/>
        <v>50542</v>
      </c>
      <c r="H21" s="72">
        <v>12</v>
      </c>
      <c r="I21" s="23" t="s">
        <v>131</v>
      </c>
    </row>
    <row r="22" spans="1:9" ht="14.1" customHeight="1" x14ac:dyDescent="0.25">
      <c r="A22" s="35" t="s">
        <v>30</v>
      </c>
      <c r="B22" s="2">
        <v>1551</v>
      </c>
      <c r="C22" s="2">
        <v>3162</v>
      </c>
      <c r="D22" s="2">
        <v>82</v>
      </c>
      <c r="E22" s="2">
        <v>10967</v>
      </c>
      <c r="F22" s="2">
        <v>154</v>
      </c>
      <c r="G22" s="6">
        <f t="shared" si="0"/>
        <v>15916</v>
      </c>
      <c r="H22" s="2">
        <v>1</v>
      </c>
      <c r="I22" s="23" t="s">
        <v>132</v>
      </c>
    </row>
    <row r="23" spans="1:9" ht="14.1" customHeight="1" x14ac:dyDescent="0.25">
      <c r="A23" s="68" t="s">
        <v>31</v>
      </c>
      <c r="B23" s="72">
        <v>1921</v>
      </c>
      <c r="C23" s="72">
        <v>1491</v>
      </c>
      <c r="D23" s="72">
        <v>65</v>
      </c>
      <c r="E23" s="72">
        <v>2771</v>
      </c>
      <c r="F23" s="72">
        <v>19</v>
      </c>
      <c r="G23" s="63">
        <f t="shared" si="0"/>
        <v>6267</v>
      </c>
      <c r="H23" s="72">
        <v>5</v>
      </c>
      <c r="I23" s="23" t="s">
        <v>133</v>
      </c>
    </row>
    <row r="24" spans="1:9" ht="14.1" customHeight="1" x14ac:dyDescent="0.25">
      <c r="A24" s="35" t="s">
        <v>32</v>
      </c>
      <c r="B24" s="2">
        <v>91</v>
      </c>
      <c r="C24" s="2">
        <v>590</v>
      </c>
      <c r="D24" s="2">
        <v>3</v>
      </c>
      <c r="E24" s="2">
        <v>548</v>
      </c>
      <c r="F24" s="2">
        <v>15</v>
      </c>
      <c r="G24" s="6">
        <f t="shared" si="0"/>
        <v>1247</v>
      </c>
      <c r="H24" s="2">
        <v>0</v>
      </c>
      <c r="I24" s="23" t="s">
        <v>134</v>
      </c>
    </row>
    <row r="25" spans="1:9" ht="14.1" customHeight="1" x14ac:dyDescent="0.25">
      <c r="A25" s="68" t="s">
        <v>33</v>
      </c>
      <c r="B25" s="72">
        <v>13451</v>
      </c>
      <c r="C25" s="72">
        <v>5824</v>
      </c>
      <c r="D25" s="72">
        <v>336</v>
      </c>
      <c r="E25" s="72">
        <v>56643</v>
      </c>
      <c r="F25" s="72">
        <v>42</v>
      </c>
      <c r="G25" s="63">
        <f t="shared" si="0"/>
        <v>76296</v>
      </c>
      <c r="H25" s="72">
        <v>18</v>
      </c>
      <c r="I25" s="23" t="s">
        <v>135</v>
      </c>
    </row>
    <row r="26" spans="1:9" ht="14.1" customHeight="1" x14ac:dyDescent="0.25">
      <c r="A26" s="35" t="s">
        <v>34</v>
      </c>
      <c r="B26" s="2">
        <v>646</v>
      </c>
      <c r="C26" s="2">
        <v>614</v>
      </c>
      <c r="D26" s="2">
        <v>3</v>
      </c>
      <c r="E26" s="2">
        <v>2044</v>
      </c>
      <c r="F26" s="2">
        <v>8</v>
      </c>
      <c r="G26" s="6">
        <f t="shared" si="0"/>
        <v>3315</v>
      </c>
      <c r="H26" s="2">
        <v>0</v>
      </c>
      <c r="I26" s="23" t="s">
        <v>136</v>
      </c>
    </row>
    <row r="27" spans="1:9" ht="14.1" customHeight="1" x14ac:dyDescent="0.25">
      <c r="A27" s="68" t="s">
        <v>35</v>
      </c>
      <c r="B27" s="72">
        <v>3855</v>
      </c>
      <c r="C27" s="72">
        <v>5200</v>
      </c>
      <c r="D27" s="72">
        <v>157</v>
      </c>
      <c r="E27" s="72">
        <v>10368</v>
      </c>
      <c r="F27" s="72">
        <v>40</v>
      </c>
      <c r="G27" s="63">
        <f t="shared" si="0"/>
        <v>19620</v>
      </c>
      <c r="H27" s="72">
        <v>0</v>
      </c>
      <c r="I27" s="23" t="s">
        <v>137</v>
      </c>
    </row>
    <row r="28" spans="1:9" ht="14.1" customHeight="1" x14ac:dyDescent="0.25">
      <c r="A28" s="35" t="s">
        <v>36</v>
      </c>
      <c r="B28" s="2">
        <v>3704</v>
      </c>
      <c r="C28" s="2">
        <v>2278</v>
      </c>
      <c r="D28" s="2">
        <v>319</v>
      </c>
      <c r="E28" s="2">
        <v>11514</v>
      </c>
      <c r="F28" s="2">
        <v>8</v>
      </c>
      <c r="G28" s="6">
        <f t="shared" si="0"/>
        <v>17823</v>
      </c>
      <c r="H28" s="2">
        <v>49</v>
      </c>
      <c r="I28" s="23" t="s">
        <v>138</v>
      </c>
    </row>
    <row r="29" spans="1:9" ht="14.1" customHeight="1" x14ac:dyDescent="0.25">
      <c r="A29" s="68" t="s">
        <v>37</v>
      </c>
      <c r="B29" s="72">
        <v>284</v>
      </c>
      <c r="C29" s="72">
        <v>213</v>
      </c>
      <c r="D29" s="72">
        <v>16</v>
      </c>
      <c r="E29" s="72">
        <v>735</v>
      </c>
      <c r="F29" s="72">
        <v>44</v>
      </c>
      <c r="G29" s="63">
        <f t="shared" si="0"/>
        <v>1292</v>
      </c>
      <c r="H29" s="72">
        <v>0</v>
      </c>
      <c r="I29" s="23" t="s">
        <v>139</v>
      </c>
    </row>
    <row r="30" spans="1:9" ht="14.1" customHeight="1" x14ac:dyDescent="0.25">
      <c r="A30" s="35" t="s">
        <v>38</v>
      </c>
      <c r="B30" s="2">
        <v>2137</v>
      </c>
      <c r="C30" s="2">
        <v>2137</v>
      </c>
      <c r="D30" s="2">
        <v>69</v>
      </c>
      <c r="E30" s="2">
        <v>10145</v>
      </c>
      <c r="F30" s="2">
        <v>17</v>
      </c>
      <c r="G30" s="6">
        <f t="shared" si="0"/>
        <v>14505</v>
      </c>
      <c r="H30" s="2">
        <v>0</v>
      </c>
      <c r="I30" s="23" t="s">
        <v>140</v>
      </c>
    </row>
    <row r="31" spans="1:9" ht="14.1" customHeight="1" x14ac:dyDescent="0.25">
      <c r="A31" s="68" t="s">
        <v>39</v>
      </c>
      <c r="B31" s="72">
        <v>1270</v>
      </c>
      <c r="C31" s="72">
        <v>2141</v>
      </c>
      <c r="D31" s="72">
        <v>40</v>
      </c>
      <c r="E31" s="72">
        <v>9184</v>
      </c>
      <c r="F31" s="72">
        <v>29</v>
      </c>
      <c r="G31" s="63">
        <f t="shared" si="0"/>
        <v>12664</v>
      </c>
      <c r="H31" s="72">
        <v>1</v>
      </c>
      <c r="I31" s="23" t="s">
        <v>141</v>
      </c>
    </row>
    <row r="32" spans="1:9" ht="14.1" customHeight="1" x14ac:dyDescent="0.25">
      <c r="A32" s="35" t="s">
        <v>40</v>
      </c>
      <c r="B32" s="2">
        <v>869</v>
      </c>
      <c r="C32" s="2">
        <v>827</v>
      </c>
      <c r="D32" s="2">
        <v>57</v>
      </c>
      <c r="E32" s="2">
        <v>9989</v>
      </c>
      <c r="F32" s="2">
        <v>9</v>
      </c>
      <c r="G32" s="6">
        <f t="shared" si="0"/>
        <v>11751</v>
      </c>
      <c r="H32" s="2">
        <v>0</v>
      </c>
      <c r="I32" s="23" t="s">
        <v>142</v>
      </c>
    </row>
    <row r="33" spans="1:9" ht="14.1" customHeight="1" x14ac:dyDescent="0.25">
      <c r="A33" s="68" t="s">
        <v>41</v>
      </c>
      <c r="B33" s="72">
        <v>852</v>
      </c>
      <c r="C33" s="72">
        <v>884</v>
      </c>
      <c r="D33" s="72">
        <v>30</v>
      </c>
      <c r="E33" s="72">
        <v>3409</v>
      </c>
      <c r="F33" s="72">
        <v>84</v>
      </c>
      <c r="G33" s="63">
        <f t="shared" si="0"/>
        <v>5259</v>
      </c>
      <c r="H33" s="72">
        <v>64</v>
      </c>
      <c r="I33" s="23" t="s">
        <v>143</v>
      </c>
    </row>
    <row r="34" spans="1:9" ht="14.1" customHeight="1" x14ac:dyDescent="0.25">
      <c r="A34" s="35" t="s">
        <v>42</v>
      </c>
      <c r="B34" s="2">
        <v>4999</v>
      </c>
      <c r="C34" s="2">
        <v>2277</v>
      </c>
      <c r="D34" s="2">
        <v>185</v>
      </c>
      <c r="E34" s="2">
        <v>26973</v>
      </c>
      <c r="F34" s="2">
        <v>67</v>
      </c>
      <c r="G34" s="6">
        <f t="shared" si="0"/>
        <v>34501</v>
      </c>
      <c r="H34" s="2">
        <v>4</v>
      </c>
      <c r="I34" s="23" t="s">
        <v>217</v>
      </c>
    </row>
    <row r="35" spans="1:9" ht="14.1" customHeight="1" x14ac:dyDescent="0.25">
      <c r="A35" s="68" t="s">
        <v>43</v>
      </c>
      <c r="B35" s="72">
        <v>603</v>
      </c>
      <c r="C35" s="72">
        <v>680</v>
      </c>
      <c r="D35" s="72">
        <v>18</v>
      </c>
      <c r="E35" s="72">
        <v>1637</v>
      </c>
      <c r="F35" s="72">
        <v>6</v>
      </c>
      <c r="G35" s="63">
        <f t="shared" si="0"/>
        <v>2944</v>
      </c>
      <c r="H35" s="72">
        <v>1</v>
      </c>
      <c r="I35" s="23" t="s">
        <v>144</v>
      </c>
    </row>
    <row r="36" spans="1:9" ht="14.1" customHeight="1" x14ac:dyDescent="0.25">
      <c r="A36" s="35" t="s">
        <v>44</v>
      </c>
      <c r="B36" s="2">
        <v>2420</v>
      </c>
      <c r="C36" s="2">
        <v>3306</v>
      </c>
      <c r="D36" s="2">
        <v>67</v>
      </c>
      <c r="E36" s="2">
        <v>17507</v>
      </c>
      <c r="F36" s="2">
        <v>98</v>
      </c>
      <c r="G36" s="6">
        <f t="shared" si="0"/>
        <v>23398</v>
      </c>
      <c r="H36" s="2">
        <v>2</v>
      </c>
      <c r="I36" s="23" t="s">
        <v>145</v>
      </c>
    </row>
    <row r="37" spans="1:9" ht="14.1" customHeight="1" x14ac:dyDescent="0.25">
      <c r="A37" s="68" t="s">
        <v>45</v>
      </c>
      <c r="B37" s="72">
        <v>827</v>
      </c>
      <c r="C37" s="72">
        <v>1289</v>
      </c>
      <c r="D37" s="72">
        <v>40</v>
      </c>
      <c r="E37" s="72">
        <v>3230</v>
      </c>
      <c r="F37" s="72">
        <v>11</v>
      </c>
      <c r="G37" s="63">
        <f t="shared" si="0"/>
        <v>5397</v>
      </c>
      <c r="H37" s="72">
        <v>0</v>
      </c>
      <c r="I37" s="23" t="s">
        <v>146</v>
      </c>
    </row>
    <row r="38" spans="1:9" ht="14.1" customHeight="1" x14ac:dyDescent="0.25">
      <c r="A38" s="35" t="s">
        <v>46</v>
      </c>
      <c r="B38" s="2">
        <v>169</v>
      </c>
      <c r="C38" s="2">
        <v>332</v>
      </c>
      <c r="D38" s="2">
        <v>3</v>
      </c>
      <c r="E38" s="2">
        <v>2330</v>
      </c>
      <c r="F38" s="2">
        <v>25</v>
      </c>
      <c r="G38" s="6">
        <f t="shared" si="0"/>
        <v>2859</v>
      </c>
      <c r="H38" s="2">
        <v>0</v>
      </c>
      <c r="I38" s="23" t="s">
        <v>147</v>
      </c>
    </row>
    <row r="39" spans="1:9" ht="10.5" customHeight="1" x14ac:dyDescent="0.25">
      <c r="A39" s="15"/>
      <c r="B39" s="22"/>
      <c r="C39" s="22"/>
      <c r="D39" s="22"/>
      <c r="E39" s="22"/>
      <c r="F39" s="22"/>
      <c r="G39" s="22"/>
      <c r="H39" s="22"/>
    </row>
    <row r="40" spans="1:9" ht="22.5" customHeight="1" x14ac:dyDescent="0.25">
      <c r="A40" s="56" t="s">
        <v>63</v>
      </c>
      <c r="B40" s="57">
        <f t="shared" ref="B40:H40" si="1">SUM(B7:B38)</f>
        <v>131856</v>
      </c>
      <c r="C40" s="57">
        <f t="shared" si="1"/>
        <v>100818</v>
      </c>
      <c r="D40" s="57">
        <f t="shared" si="1"/>
        <v>4155</v>
      </c>
      <c r="E40" s="57">
        <f t="shared" si="1"/>
        <v>432455</v>
      </c>
      <c r="F40" s="57">
        <f t="shared" si="1"/>
        <v>1718</v>
      </c>
      <c r="G40" s="57">
        <f t="shared" si="1"/>
        <v>671002</v>
      </c>
      <c r="H40" s="57">
        <f t="shared" si="1"/>
        <v>554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2:I40"/>
  <sheetViews>
    <sheetView zoomScaleNormal="100" workbookViewId="0">
      <selection activeCell="H43" sqref="H43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9" t="s">
        <v>205</v>
      </c>
      <c r="B2" s="9"/>
      <c r="C2" s="9"/>
      <c r="D2" s="9"/>
      <c r="E2" s="9"/>
      <c r="F2" s="9"/>
      <c r="G2" s="9"/>
      <c r="H2" s="9"/>
    </row>
    <row r="4" spans="1:9" ht="23.25" customHeight="1" x14ac:dyDescent="0.25">
      <c r="A4" s="96" t="s">
        <v>165</v>
      </c>
      <c r="B4" s="101" t="s">
        <v>156</v>
      </c>
      <c r="C4" s="101"/>
      <c r="D4" s="101"/>
      <c r="E4" s="101"/>
      <c r="F4" s="101"/>
      <c r="G4" s="95" t="s">
        <v>63</v>
      </c>
      <c r="H4" s="95" t="s">
        <v>148</v>
      </c>
      <c r="I4" s="3"/>
    </row>
    <row r="5" spans="1:9" ht="15.75" customHeight="1" x14ac:dyDescent="0.25">
      <c r="A5" s="96"/>
      <c r="B5" s="60" t="s">
        <v>16</v>
      </c>
      <c r="C5" s="60" t="s">
        <v>15</v>
      </c>
      <c r="D5" s="60" t="s">
        <v>13</v>
      </c>
      <c r="E5" s="60" t="s">
        <v>14</v>
      </c>
      <c r="F5" s="60" t="s">
        <v>55</v>
      </c>
      <c r="G5" s="95"/>
      <c r="H5" s="95"/>
      <c r="I5" s="3"/>
    </row>
    <row r="6" spans="1:9" ht="9" customHeight="1" x14ac:dyDescent="0.25">
      <c r="A6" s="15"/>
      <c r="B6" s="22"/>
      <c r="C6" s="22"/>
      <c r="D6" s="22"/>
      <c r="E6" s="22"/>
      <c r="F6" s="22"/>
      <c r="G6" s="17"/>
      <c r="H6" s="17"/>
      <c r="I6" s="3"/>
    </row>
    <row r="7" spans="1:9" x14ac:dyDescent="0.25">
      <c r="A7" s="68" t="s">
        <v>17</v>
      </c>
      <c r="B7" s="72">
        <v>1484</v>
      </c>
      <c r="C7" s="72">
        <v>1490</v>
      </c>
      <c r="D7" s="72">
        <v>79</v>
      </c>
      <c r="E7" s="72">
        <v>7233</v>
      </c>
      <c r="F7" s="72">
        <v>113</v>
      </c>
      <c r="G7" s="63">
        <f t="shared" ref="G7:G38" si="0">SUM(B7:F7)</f>
        <v>10399</v>
      </c>
      <c r="H7" s="72">
        <v>0</v>
      </c>
      <c r="I7" s="23" t="s">
        <v>119</v>
      </c>
    </row>
    <row r="8" spans="1:9" x14ac:dyDescent="0.25">
      <c r="A8" s="35" t="s">
        <v>18</v>
      </c>
      <c r="B8" s="2">
        <v>1759</v>
      </c>
      <c r="C8" s="2">
        <v>612</v>
      </c>
      <c r="D8" s="2">
        <v>139</v>
      </c>
      <c r="E8" s="2">
        <v>12271</v>
      </c>
      <c r="F8" s="2">
        <v>107</v>
      </c>
      <c r="G8" s="6">
        <f t="shared" si="0"/>
        <v>14888</v>
      </c>
      <c r="H8" s="2">
        <v>0</v>
      </c>
      <c r="I8" s="23" t="s">
        <v>120</v>
      </c>
    </row>
    <row r="9" spans="1:9" x14ac:dyDescent="0.25">
      <c r="A9" s="68" t="s">
        <v>19</v>
      </c>
      <c r="B9" s="72">
        <v>99</v>
      </c>
      <c r="C9" s="72">
        <v>169</v>
      </c>
      <c r="D9" s="72">
        <v>3</v>
      </c>
      <c r="E9" s="72">
        <v>894</v>
      </c>
      <c r="F9" s="72">
        <v>1</v>
      </c>
      <c r="G9" s="63">
        <f t="shared" si="0"/>
        <v>1166</v>
      </c>
      <c r="H9" s="72">
        <v>0</v>
      </c>
      <c r="I9" s="23" t="s">
        <v>121</v>
      </c>
    </row>
    <row r="10" spans="1:9" x14ac:dyDescent="0.25">
      <c r="A10" s="35" t="s">
        <v>20</v>
      </c>
      <c r="B10" s="2">
        <v>181</v>
      </c>
      <c r="C10" s="2">
        <v>229</v>
      </c>
      <c r="D10" s="2">
        <v>8</v>
      </c>
      <c r="E10" s="2">
        <v>508</v>
      </c>
      <c r="F10" s="2">
        <v>14</v>
      </c>
      <c r="G10" s="6">
        <f t="shared" si="0"/>
        <v>940</v>
      </c>
      <c r="H10" s="2">
        <v>0</v>
      </c>
      <c r="I10" s="23" t="s">
        <v>216</v>
      </c>
    </row>
    <row r="11" spans="1:9" x14ac:dyDescent="0.25">
      <c r="A11" s="68" t="s">
        <v>23</v>
      </c>
      <c r="B11" s="72">
        <v>713</v>
      </c>
      <c r="C11" s="72">
        <v>911</v>
      </c>
      <c r="D11" s="72">
        <v>11</v>
      </c>
      <c r="E11" s="72">
        <v>2783</v>
      </c>
      <c r="F11" s="72">
        <v>9</v>
      </c>
      <c r="G11" s="63">
        <f t="shared" si="0"/>
        <v>4427</v>
      </c>
      <c r="H11" s="72">
        <v>0</v>
      </c>
      <c r="I11" s="23" t="s">
        <v>122</v>
      </c>
    </row>
    <row r="12" spans="1:9" x14ac:dyDescent="0.25">
      <c r="A12" s="35" t="s">
        <v>24</v>
      </c>
      <c r="B12" s="2">
        <v>1186</v>
      </c>
      <c r="C12" s="2">
        <v>652</v>
      </c>
      <c r="D12" s="2">
        <v>96</v>
      </c>
      <c r="E12" s="2">
        <v>14095</v>
      </c>
      <c r="F12" s="2">
        <v>4</v>
      </c>
      <c r="G12" s="6">
        <f t="shared" si="0"/>
        <v>16033</v>
      </c>
      <c r="H12" s="2">
        <v>0</v>
      </c>
      <c r="I12" s="23" t="s">
        <v>123</v>
      </c>
    </row>
    <row r="13" spans="1:9" x14ac:dyDescent="0.25">
      <c r="A13" s="68" t="s">
        <v>213</v>
      </c>
      <c r="B13" s="72">
        <v>44028</v>
      </c>
      <c r="C13" s="72">
        <v>25543</v>
      </c>
      <c r="D13" s="72">
        <v>1044</v>
      </c>
      <c r="E13" s="72">
        <v>69719</v>
      </c>
      <c r="F13" s="72">
        <v>31</v>
      </c>
      <c r="G13" s="63">
        <f t="shared" si="0"/>
        <v>140365</v>
      </c>
      <c r="H13" s="72">
        <v>72</v>
      </c>
      <c r="I13" s="23" t="s">
        <v>214</v>
      </c>
    </row>
    <row r="14" spans="1:9" x14ac:dyDescent="0.25">
      <c r="A14" s="35" t="s">
        <v>21</v>
      </c>
      <c r="B14" s="2">
        <v>2921</v>
      </c>
      <c r="C14" s="2">
        <v>1192</v>
      </c>
      <c r="D14" s="2">
        <v>73</v>
      </c>
      <c r="E14" s="2">
        <v>12532</v>
      </c>
      <c r="F14" s="2">
        <v>5</v>
      </c>
      <c r="G14" s="6">
        <f t="shared" si="0"/>
        <v>16723</v>
      </c>
      <c r="H14" s="2">
        <v>0</v>
      </c>
      <c r="I14" s="23" t="s">
        <v>124</v>
      </c>
    </row>
    <row r="15" spans="1:9" x14ac:dyDescent="0.25">
      <c r="A15" s="68" t="s">
        <v>22</v>
      </c>
      <c r="B15" s="72">
        <v>818</v>
      </c>
      <c r="C15" s="72">
        <v>673</v>
      </c>
      <c r="D15" s="72">
        <v>47</v>
      </c>
      <c r="E15" s="72">
        <v>4861</v>
      </c>
      <c r="F15" s="72">
        <v>49</v>
      </c>
      <c r="G15" s="63">
        <f t="shared" si="0"/>
        <v>6448</v>
      </c>
      <c r="H15" s="72">
        <v>0</v>
      </c>
      <c r="I15" s="23" t="s">
        <v>125</v>
      </c>
    </row>
    <row r="16" spans="1:9" x14ac:dyDescent="0.25">
      <c r="A16" s="35" t="s">
        <v>25</v>
      </c>
      <c r="B16" s="2">
        <v>405</v>
      </c>
      <c r="C16" s="2">
        <v>478</v>
      </c>
      <c r="D16" s="2">
        <v>41</v>
      </c>
      <c r="E16" s="2">
        <v>5498</v>
      </c>
      <c r="F16" s="2">
        <v>7</v>
      </c>
      <c r="G16" s="6">
        <f t="shared" si="0"/>
        <v>6429</v>
      </c>
      <c r="H16" s="2">
        <v>0</v>
      </c>
      <c r="I16" s="23" t="s">
        <v>126</v>
      </c>
    </row>
    <row r="17" spans="1:9" x14ac:dyDescent="0.25">
      <c r="A17" s="68" t="s">
        <v>48</v>
      </c>
      <c r="B17" s="72">
        <v>10474</v>
      </c>
      <c r="C17" s="72">
        <v>7009</v>
      </c>
      <c r="D17" s="72">
        <v>273</v>
      </c>
      <c r="E17" s="72">
        <v>20702</v>
      </c>
      <c r="F17" s="72">
        <v>87</v>
      </c>
      <c r="G17" s="63">
        <f t="shared" si="0"/>
        <v>38545</v>
      </c>
      <c r="H17" s="72">
        <v>1</v>
      </c>
      <c r="I17" s="23" t="s">
        <v>127</v>
      </c>
    </row>
    <row r="18" spans="1:9" x14ac:dyDescent="0.25">
      <c r="A18" s="35" t="s">
        <v>26</v>
      </c>
      <c r="B18" s="2">
        <v>5345</v>
      </c>
      <c r="C18" s="2">
        <v>8220</v>
      </c>
      <c r="D18" s="2">
        <v>209</v>
      </c>
      <c r="E18" s="2">
        <v>23897</v>
      </c>
      <c r="F18" s="2">
        <v>20</v>
      </c>
      <c r="G18" s="6">
        <f t="shared" si="0"/>
        <v>37691</v>
      </c>
      <c r="H18" s="2">
        <v>1</v>
      </c>
      <c r="I18" s="23" t="s">
        <v>128</v>
      </c>
    </row>
    <row r="19" spans="1:9" x14ac:dyDescent="0.25">
      <c r="A19" s="68" t="s">
        <v>27</v>
      </c>
      <c r="B19" s="72">
        <v>833</v>
      </c>
      <c r="C19" s="72">
        <v>838</v>
      </c>
      <c r="D19" s="72">
        <v>37</v>
      </c>
      <c r="E19" s="72">
        <v>3729</v>
      </c>
      <c r="F19" s="72">
        <v>30</v>
      </c>
      <c r="G19" s="63">
        <f t="shared" si="0"/>
        <v>5467</v>
      </c>
      <c r="H19" s="72">
        <v>0</v>
      </c>
      <c r="I19" s="23" t="s">
        <v>129</v>
      </c>
    </row>
    <row r="20" spans="1:9" x14ac:dyDescent="0.25">
      <c r="A20" s="35" t="s">
        <v>28</v>
      </c>
      <c r="B20" s="2">
        <v>2530</v>
      </c>
      <c r="C20" s="2">
        <v>4314</v>
      </c>
      <c r="D20" s="2">
        <v>91</v>
      </c>
      <c r="E20" s="2">
        <v>13105</v>
      </c>
      <c r="F20" s="2">
        <v>7</v>
      </c>
      <c r="G20" s="6">
        <f t="shared" si="0"/>
        <v>20047</v>
      </c>
      <c r="H20" s="2">
        <v>0</v>
      </c>
      <c r="I20" s="23" t="s">
        <v>130</v>
      </c>
    </row>
    <row r="21" spans="1:9" x14ac:dyDescent="0.25">
      <c r="A21" s="68" t="s">
        <v>29</v>
      </c>
      <c r="B21" s="72">
        <v>7067</v>
      </c>
      <c r="C21" s="72">
        <v>9003</v>
      </c>
      <c r="D21" s="72">
        <v>348</v>
      </c>
      <c r="E21" s="72">
        <v>29226</v>
      </c>
      <c r="F21" s="72">
        <v>68</v>
      </c>
      <c r="G21" s="63">
        <f t="shared" si="0"/>
        <v>45712</v>
      </c>
      <c r="H21" s="72">
        <v>5</v>
      </c>
      <c r="I21" s="23" t="s">
        <v>131</v>
      </c>
    </row>
    <row r="22" spans="1:9" x14ac:dyDescent="0.25">
      <c r="A22" s="35" t="s">
        <v>30</v>
      </c>
      <c r="B22" s="2">
        <v>1495</v>
      </c>
      <c r="C22" s="2">
        <v>3075</v>
      </c>
      <c r="D22" s="2">
        <v>78</v>
      </c>
      <c r="E22" s="2">
        <v>10394</v>
      </c>
      <c r="F22" s="2">
        <v>101</v>
      </c>
      <c r="G22" s="6">
        <f t="shared" si="0"/>
        <v>15143</v>
      </c>
      <c r="H22" s="2">
        <v>0</v>
      </c>
      <c r="I22" s="23" t="s">
        <v>132</v>
      </c>
    </row>
    <row r="23" spans="1:9" x14ac:dyDescent="0.25">
      <c r="A23" s="68" t="s">
        <v>31</v>
      </c>
      <c r="B23" s="72">
        <v>1892</v>
      </c>
      <c r="C23" s="72">
        <v>1455</v>
      </c>
      <c r="D23" s="72">
        <v>49</v>
      </c>
      <c r="E23" s="72">
        <v>2664</v>
      </c>
      <c r="F23" s="72">
        <v>12</v>
      </c>
      <c r="G23" s="63">
        <f t="shared" si="0"/>
        <v>6072</v>
      </c>
      <c r="H23" s="72">
        <v>1</v>
      </c>
      <c r="I23" s="23" t="s">
        <v>133</v>
      </c>
    </row>
    <row r="24" spans="1:9" x14ac:dyDescent="0.25">
      <c r="A24" s="35" t="s">
        <v>32</v>
      </c>
      <c r="B24" s="2">
        <v>85</v>
      </c>
      <c r="C24" s="2">
        <v>576</v>
      </c>
      <c r="D24" s="2">
        <v>3</v>
      </c>
      <c r="E24" s="2">
        <v>480</v>
      </c>
      <c r="F24" s="2">
        <v>3</v>
      </c>
      <c r="G24" s="6">
        <f t="shared" si="0"/>
        <v>1147</v>
      </c>
      <c r="H24" s="2">
        <v>0</v>
      </c>
      <c r="I24" s="23" t="s">
        <v>134</v>
      </c>
    </row>
    <row r="25" spans="1:9" x14ac:dyDescent="0.25">
      <c r="A25" s="68" t="s">
        <v>33</v>
      </c>
      <c r="B25" s="72">
        <v>12134</v>
      </c>
      <c r="C25" s="72">
        <v>4021</v>
      </c>
      <c r="D25" s="72">
        <v>301</v>
      </c>
      <c r="E25" s="72">
        <v>44064</v>
      </c>
      <c r="F25" s="72">
        <v>22</v>
      </c>
      <c r="G25" s="63">
        <f t="shared" si="0"/>
        <v>60542</v>
      </c>
      <c r="H25" s="72">
        <v>6</v>
      </c>
      <c r="I25" s="23" t="s">
        <v>135</v>
      </c>
    </row>
    <row r="26" spans="1:9" x14ac:dyDescent="0.25">
      <c r="A26" s="35" t="s">
        <v>34</v>
      </c>
      <c r="B26" s="2">
        <v>595</v>
      </c>
      <c r="C26" s="2">
        <v>589</v>
      </c>
      <c r="D26" s="2">
        <v>3</v>
      </c>
      <c r="E26" s="2">
        <v>1709</v>
      </c>
      <c r="F26" s="2">
        <v>2</v>
      </c>
      <c r="G26" s="6">
        <f t="shared" si="0"/>
        <v>2898</v>
      </c>
      <c r="H26" s="2">
        <v>0</v>
      </c>
      <c r="I26" s="23" t="s">
        <v>136</v>
      </c>
    </row>
    <row r="27" spans="1:9" x14ac:dyDescent="0.25">
      <c r="A27" s="68" t="s">
        <v>35</v>
      </c>
      <c r="B27" s="72">
        <v>3596</v>
      </c>
      <c r="C27" s="72">
        <v>4868</v>
      </c>
      <c r="D27" s="72">
        <v>109</v>
      </c>
      <c r="E27" s="72">
        <v>9733</v>
      </c>
      <c r="F27" s="72">
        <v>26</v>
      </c>
      <c r="G27" s="63">
        <f t="shared" si="0"/>
        <v>18332</v>
      </c>
      <c r="H27" s="72">
        <v>0</v>
      </c>
      <c r="I27" s="23" t="s">
        <v>137</v>
      </c>
    </row>
    <row r="28" spans="1:9" x14ac:dyDescent="0.25">
      <c r="A28" s="35" t="s">
        <v>36</v>
      </c>
      <c r="B28" s="2">
        <v>3463</v>
      </c>
      <c r="C28" s="2">
        <v>2082</v>
      </c>
      <c r="D28" s="2">
        <v>317</v>
      </c>
      <c r="E28" s="2">
        <v>10044</v>
      </c>
      <c r="F28" s="2">
        <v>6</v>
      </c>
      <c r="G28" s="6">
        <f t="shared" si="0"/>
        <v>15912</v>
      </c>
      <c r="H28" s="2">
        <v>5</v>
      </c>
      <c r="I28" s="23" t="s">
        <v>138</v>
      </c>
    </row>
    <row r="29" spans="1:9" x14ac:dyDescent="0.25">
      <c r="A29" s="68" t="s">
        <v>37</v>
      </c>
      <c r="B29" s="72">
        <v>268</v>
      </c>
      <c r="C29" s="72">
        <v>143</v>
      </c>
      <c r="D29" s="72">
        <v>16</v>
      </c>
      <c r="E29" s="72">
        <v>654</v>
      </c>
      <c r="F29" s="72">
        <v>40</v>
      </c>
      <c r="G29" s="63">
        <f t="shared" si="0"/>
        <v>1121</v>
      </c>
      <c r="H29" s="72">
        <v>0</v>
      </c>
      <c r="I29" s="23" t="s">
        <v>139</v>
      </c>
    </row>
    <row r="30" spans="1:9" x14ac:dyDescent="0.25">
      <c r="A30" s="35" t="s">
        <v>38</v>
      </c>
      <c r="B30" s="2">
        <v>1992</v>
      </c>
      <c r="C30" s="2">
        <v>2018</v>
      </c>
      <c r="D30" s="2">
        <v>60</v>
      </c>
      <c r="E30" s="2">
        <v>8774</v>
      </c>
      <c r="F30" s="2">
        <v>10</v>
      </c>
      <c r="G30" s="6">
        <f t="shared" si="0"/>
        <v>12854</v>
      </c>
      <c r="H30" s="2">
        <v>0</v>
      </c>
      <c r="I30" s="23" t="s">
        <v>140</v>
      </c>
    </row>
    <row r="31" spans="1:9" x14ac:dyDescent="0.25">
      <c r="A31" s="68" t="s">
        <v>39</v>
      </c>
      <c r="B31" s="72">
        <v>1167</v>
      </c>
      <c r="C31" s="72">
        <v>1859</v>
      </c>
      <c r="D31" s="72">
        <v>40</v>
      </c>
      <c r="E31" s="72">
        <v>8442</v>
      </c>
      <c r="F31" s="72">
        <v>14</v>
      </c>
      <c r="G31" s="63">
        <f t="shared" si="0"/>
        <v>11522</v>
      </c>
      <c r="H31" s="72">
        <v>1</v>
      </c>
      <c r="I31" s="23" t="s">
        <v>141</v>
      </c>
    </row>
    <row r="32" spans="1:9" x14ac:dyDescent="0.25">
      <c r="A32" s="35" t="s">
        <v>40</v>
      </c>
      <c r="B32" s="2">
        <v>789</v>
      </c>
      <c r="C32" s="2">
        <v>665</v>
      </c>
      <c r="D32" s="2">
        <v>53</v>
      </c>
      <c r="E32" s="2">
        <v>8791</v>
      </c>
      <c r="F32" s="2">
        <v>4</v>
      </c>
      <c r="G32" s="6">
        <f t="shared" si="0"/>
        <v>10302</v>
      </c>
      <c r="H32" s="2">
        <v>0</v>
      </c>
      <c r="I32" s="23" t="s">
        <v>142</v>
      </c>
    </row>
    <row r="33" spans="1:9" x14ac:dyDescent="0.25">
      <c r="A33" s="68" t="s">
        <v>41</v>
      </c>
      <c r="B33" s="72">
        <v>596</v>
      </c>
      <c r="C33" s="72">
        <v>687</v>
      </c>
      <c r="D33" s="72">
        <v>15</v>
      </c>
      <c r="E33" s="72">
        <v>1821</v>
      </c>
      <c r="F33" s="72">
        <v>27</v>
      </c>
      <c r="G33" s="63">
        <f t="shared" si="0"/>
        <v>3146</v>
      </c>
      <c r="H33" s="72">
        <v>0</v>
      </c>
      <c r="I33" s="23" t="s">
        <v>143</v>
      </c>
    </row>
    <row r="34" spans="1:9" x14ac:dyDescent="0.25">
      <c r="A34" s="35" t="s">
        <v>42</v>
      </c>
      <c r="B34" s="2">
        <v>4328</v>
      </c>
      <c r="C34" s="2">
        <v>1970</v>
      </c>
      <c r="D34" s="2">
        <v>176</v>
      </c>
      <c r="E34" s="2">
        <v>19455</v>
      </c>
      <c r="F34" s="2">
        <v>19</v>
      </c>
      <c r="G34" s="6">
        <f t="shared" si="0"/>
        <v>25948</v>
      </c>
      <c r="H34" s="2">
        <v>0</v>
      </c>
      <c r="I34" s="23" t="s">
        <v>217</v>
      </c>
    </row>
    <row r="35" spans="1:9" x14ac:dyDescent="0.25">
      <c r="A35" s="68" t="s">
        <v>43</v>
      </c>
      <c r="B35" s="72">
        <v>561</v>
      </c>
      <c r="C35" s="72">
        <v>662</v>
      </c>
      <c r="D35" s="72">
        <v>18</v>
      </c>
      <c r="E35" s="72">
        <v>1594</v>
      </c>
      <c r="F35" s="72">
        <v>1</v>
      </c>
      <c r="G35" s="63">
        <f t="shared" si="0"/>
        <v>2836</v>
      </c>
      <c r="H35" s="72">
        <v>1</v>
      </c>
      <c r="I35" s="23" t="s">
        <v>144</v>
      </c>
    </row>
    <row r="36" spans="1:9" x14ac:dyDescent="0.25">
      <c r="A36" s="35" t="s">
        <v>44</v>
      </c>
      <c r="B36" s="2">
        <v>2056</v>
      </c>
      <c r="C36" s="2">
        <v>3037</v>
      </c>
      <c r="D36" s="2">
        <v>52</v>
      </c>
      <c r="E36" s="2">
        <v>12948</v>
      </c>
      <c r="F36" s="2">
        <v>22</v>
      </c>
      <c r="G36" s="6">
        <f t="shared" si="0"/>
        <v>18115</v>
      </c>
      <c r="H36" s="2">
        <v>1</v>
      </c>
      <c r="I36" s="23" t="s">
        <v>145</v>
      </c>
    </row>
    <row r="37" spans="1:9" x14ac:dyDescent="0.25">
      <c r="A37" s="68" t="s">
        <v>45</v>
      </c>
      <c r="B37" s="72">
        <v>748</v>
      </c>
      <c r="C37" s="72">
        <v>1173</v>
      </c>
      <c r="D37" s="72">
        <v>39</v>
      </c>
      <c r="E37" s="72">
        <v>2696</v>
      </c>
      <c r="F37" s="72">
        <v>5</v>
      </c>
      <c r="G37" s="63">
        <f t="shared" si="0"/>
        <v>4661</v>
      </c>
      <c r="H37" s="72">
        <v>0</v>
      </c>
      <c r="I37" s="23" t="s">
        <v>146</v>
      </c>
    </row>
    <row r="38" spans="1:9" x14ac:dyDescent="0.25">
      <c r="A38" s="35" t="s">
        <v>46</v>
      </c>
      <c r="B38" s="2">
        <v>141</v>
      </c>
      <c r="C38" s="2">
        <v>313</v>
      </c>
      <c r="D38" s="2">
        <v>2</v>
      </c>
      <c r="E38" s="2">
        <v>2128</v>
      </c>
      <c r="F38" s="2">
        <v>13</v>
      </c>
      <c r="G38" s="6">
        <f t="shared" si="0"/>
        <v>2597</v>
      </c>
      <c r="H38" s="2">
        <v>0</v>
      </c>
      <c r="I38" s="23" t="s">
        <v>147</v>
      </c>
    </row>
    <row r="39" spans="1:9" ht="7.5" customHeight="1" x14ac:dyDescent="0.25">
      <c r="A39" s="15"/>
      <c r="B39" s="22"/>
      <c r="C39" s="22"/>
      <c r="D39" s="22"/>
      <c r="E39" s="22"/>
      <c r="F39" s="22"/>
      <c r="G39" s="22"/>
      <c r="H39" s="17"/>
      <c r="I39" s="3"/>
    </row>
    <row r="40" spans="1:9" ht="20.25" customHeight="1" x14ac:dyDescent="0.25">
      <c r="A40" s="56" t="s">
        <v>63</v>
      </c>
      <c r="B40" s="57">
        <f t="shared" ref="B40:H40" si="1">SUM(B7:B38)</f>
        <v>115749</v>
      </c>
      <c r="C40" s="57">
        <f t="shared" si="1"/>
        <v>90526</v>
      </c>
      <c r="D40" s="57">
        <f t="shared" si="1"/>
        <v>3830</v>
      </c>
      <c r="E40" s="57">
        <f t="shared" si="1"/>
        <v>367444</v>
      </c>
      <c r="F40" s="57">
        <f t="shared" si="1"/>
        <v>879</v>
      </c>
      <c r="G40" s="57">
        <f t="shared" si="1"/>
        <v>578428</v>
      </c>
      <c r="H40" s="57">
        <f t="shared" si="1"/>
        <v>94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I41"/>
  <sheetViews>
    <sheetView zoomScaleNormal="100" workbookViewId="0">
      <selection activeCell="E52" sqref="E52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9" t="s">
        <v>206</v>
      </c>
    </row>
    <row r="3" spans="1:9" ht="17.25" x14ac:dyDescent="0.3">
      <c r="A3" s="9" t="s">
        <v>183</v>
      </c>
    </row>
    <row r="5" spans="1:9" ht="18.75" customHeight="1" x14ac:dyDescent="0.25">
      <c r="A5" s="96" t="s">
        <v>165</v>
      </c>
      <c r="B5" s="102" t="s">
        <v>156</v>
      </c>
      <c r="C5" s="102"/>
      <c r="D5" s="102"/>
      <c r="E5" s="102"/>
      <c r="F5" s="102"/>
      <c r="G5" s="95" t="s">
        <v>63</v>
      </c>
      <c r="H5" s="95" t="s">
        <v>148</v>
      </c>
      <c r="I5" s="3"/>
    </row>
    <row r="6" spans="1:9" ht="18.75" customHeight="1" x14ac:dyDescent="0.25">
      <c r="A6" s="96"/>
      <c r="B6" s="57" t="s">
        <v>16</v>
      </c>
      <c r="C6" s="57" t="s">
        <v>15</v>
      </c>
      <c r="D6" s="57" t="s">
        <v>13</v>
      </c>
      <c r="E6" s="57" t="s">
        <v>14</v>
      </c>
      <c r="F6" s="57" t="s">
        <v>55</v>
      </c>
      <c r="G6" s="95"/>
      <c r="H6" s="95"/>
      <c r="I6" s="3"/>
    </row>
    <row r="7" spans="1:9" ht="7.5" customHeight="1" x14ac:dyDescent="0.25">
      <c r="A7" s="15"/>
      <c r="B7" s="22"/>
      <c r="C7" s="22"/>
      <c r="D7" s="22"/>
      <c r="E7" s="22"/>
      <c r="F7" s="22"/>
      <c r="G7" s="17"/>
      <c r="H7" s="17"/>
      <c r="I7" s="3"/>
    </row>
    <row r="8" spans="1:9" x14ac:dyDescent="0.25">
      <c r="A8" s="68" t="s">
        <v>17</v>
      </c>
      <c r="B8" s="72">
        <v>193</v>
      </c>
      <c r="C8" s="72">
        <v>353</v>
      </c>
      <c r="D8" s="72">
        <v>34</v>
      </c>
      <c r="E8" s="72">
        <v>1188</v>
      </c>
      <c r="F8" s="72">
        <v>18</v>
      </c>
      <c r="G8" s="63">
        <f t="shared" ref="G8:G39" si="0">SUM(B8:F8)</f>
        <v>1786</v>
      </c>
      <c r="H8" s="72">
        <v>5</v>
      </c>
      <c r="I8" s="23" t="s">
        <v>119</v>
      </c>
    </row>
    <row r="9" spans="1:9" x14ac:dyDescent="0.25">
      <c r="A9" s="35" t="s">
        <v>18</v>
      </c>
      <c r="B9" s="2">
        <v>151</v>
      </c>
      <c r="C9" s="2">
        <v>100</v>
      </c>
      <c r="D9" s="2">
        <v>6</v>
      </c>
      <c r="E9" s="2">
        <v>738</v>
      </c>
      <c r="F9" s="2">
        <v>21</v>
      </c>
      <c r="G9" s="6">
        <f t="shared" si="0"/>
        <v>1016</v>
      </c>
      <c r="H9" s="2">
        <v>0</v>
      </c>
      <c r="I9" s="23" t="s">
        <v>120</v>
      </c>
    </row>
    <row r="10" spans="1:9" x14ac:dyDescent="0.25">
      <c r="A10" s="68" t="s">
        <v>19</v>
      </c>
      <c r="B10" s="72">
        <v>24</v>
      </c>
      <c r="C10" s="72">
        <v>29</v>
      </c>
      <c r="D10" s="72">
        <v>0</v>
      </c>
      <c r="E10" s="72">
        <v>220</v>
      </c>
      <c r="F10" s="72">
        <v>3</v>
      </c>
      <c r="G10" s="63">
        <f t="shared" si="0"/>
        <v>276</v>
      </c>
      <c r="H10" s="72">
        <v>0</v>
      </c>
      <c r="I10" s="23" t="s">
        <v>121</v>
      </c>
    </row>
    <row r="11" spans="1:9" x14ac:dyDescent="0.25">
      <c r="A11" s="35" t="s">
        <v>20</v>
      </c>
      <c r="B11" s="2">
        <v>48</v>
      </c>
      <c r="C11" s="2">
        <v>52</v>
      </c>
      <c r="D11" s="2">
        <v>0</v>
      </c>
      <c r="E11" s="2">
        <v>249</v>
      </c>
      <c r="F11" s="2">
        <v>7</v>
      </c>
      <c r="G11" s="6">
        <f t="shared" si="0"/>
        <v>356</v>
      </c>
      <c r="H11" s="2">
        <v>0</v>
      </c>
      <c r="I11" s="23" t="s">
        <v>216</v>
      </c>
    </row>
    <row r="12" spans="1:9" x14ac:dyDescent="0.25">
      <c r="A12" s="68" t="s">
        <v>23</v>
      </c>
      <c r="B12" s="72">
        <v>67</v>
      </c>
      <c r="C12" s="72">
        <v>43</v>
      </c>
      <c r="D12" s="72">
        <v>3</v>
      </c>
      <c r="E12" s="72">
        <v>322</v>
      </c>
      <c r="F12" s="72">
        <v>7</v>
      </c>
      <c r="G12" s="63">
        <f t="shared" si="0"/>
        <v>442</v>
      </c>
      <c r="H12" s="72">
        <v>0</v>
      </c>
      <c r="I12" s="23" t="s">
        <v>122</v>
      </c>
    </row>
    <row r="13" spans="1:9" x14ac:dyDescent="0.25">
      <c r="A13" s="35" t="s">
        <v>24</v>
      </c>
      <c r="B13" s="2">
        <v>232</v>
      </c>
      <c r="C13" s="2">
        <v>136</v>
      </c>
      <c r="D13" s="2">
        <v>4</v>
      </c>
      <c r="E13" s="2">
        <v>2962</v>
      </c>
      <c r="F13" s="2">
        <v>30</v>
      </c>
      <c r="G13" s="6">
        <f t="shared" si="0"/>
        <v>3364</v>
      </c>
      <c r="H13" s="2">
        <v>0</v>
      </c>
      <c r="I13" s="23" t="s">
        <v>123</v>
      </c>
    </row>
    <row r="14" spans="1:9" x14ac:dyDescent="0.25">
      <c r="A14" s="68" t="s">
        <v>213</v>
      </c>
      <c r="B14" s="72">
        <v>8757</v>
      </c>
      <c r="C14" s="72">
        <v>3358</v>
      </c>
      <c r="D14" s="72">
        <v>60</v>
      </c>
      <c r="E14" s="72">
        <v>8640</v>
      </c>
      <c r="F14" s="72">
        <v>13</v>
      </c>
      <c r="G14" s="63">
        <f t="shared" si="0"/>
        <v>20828</v>
      </c>
      <c r="H14" s="72">
        <v>289</v>
      </c>
      <c r="I14" s="23" t="s">
        <v>214</v>
      </c>
    </row>
    <row r="15" spans="1:9" x14ac:dyDescent="0.25">
      <c r="A15" s="35" t="s">
        <v>21</v>
      </c>
      <c r="B15" s="2">
        <v>258</v>
      </c>
      <c r="C15" s="2">
        <v>237</v>
      </c>
      <c r="D15" s="2">
        <v>11</v>
      </c>
      <c r="E15" s="2">
        <v>3005</v>
      </c>
      <c r="F15" s="2">
        <v>23</v>
      </c>
      <c r="G15" s="6">
        <f t="shared" si="0"/>
        <v>3534</v>
      </c>
      <c r="H15" s="2">
        <v>2</v>
      </c>
      <c r="I15" s="23" t="s">
        <v>124</v>
      </c>
    </row>
    <row r="16" spans="1:9" x14ac:dyDescent="0.25">
      <c r="A16" s="68" t="s">
        <v>22</v>
      </c>
      <c r="B16" s="72">
        <v>98</v>
      </c>
      <c r="C16" s="72">
        <v>33</v>
      </c>
      <c r="D16" s="72">
        <v>4</v>
      </c>
      <c r="E16" s="72">
        <v>1005</v>
      </c>
      <c r="F16" s="72">
        <v>14</v>
      </c>
      <c r="G16" s="63">
        <f t="shared" si="0"/>
        <v>1154</v>
      </c>
      <c r="H16" s="72">
        <v>0</v>
      </c>
      <c r="I16" s="23" t="s">
        <v>125</v>
      </c>
    </row>
    <row r="17" spans="1:9" x14ac:dyDescent="0.25">
      <c r="A17" s="35" t="s">
        <v>25</v>
      </c>
      <c r="B17" s="2">
        <v>69</v>
      </c>
      <c r="C17" s="2">
        <v>63</v>
      </c>
      <c r="D17" s="2">
        <v>0</v>
      </c>
      <c r="E17" s="2">
        <v>1194</v>
      </c>
      <c r="F17" s="2">
        <v>1</v>
      </c>
      <c r="G17" s="6">
        <f t="shared" si="0"/>
        <v>1327</v>
      </c>
      <c r="H17" s="2">
        <v>2</v>
      </c>
      <c r="I17" s="23" t="s">
        <v>126</v>
      </c>
    </row>
    <row r="18" spans="1:9" x14ac:dyDescent="0.25">
      <c r="A18" s="68" t="s">
        <v>48</v>
      </c>
      <c r="B18" s="72">
        <v>1248</v>
      </c>
      <c r="C18" s="72">
        <v>508</v>
      </c>
      <c r="D18" s="72">
        <v>13</v>
      </c>
      <c r="E18" s="72">
        <v>2612</v>
      </c>
      <c r="F18" s="72">
        <v>84</v>
      </c>
      <c r="G18" s="63">
        <f t="shared" si="0"/>
        <v>4465</v>
      </c>
      <c r="H18" s="72">
        <v>6</v>
      </c>
      <c r="I18" s="23" t="s">
        <v>127</v>
      </c>
    </row>
    <row r="19" spans="1:9" x14ac:dyDescent="0.25">
      <c r="A19" s="35" t="s">
        <v>26</v>
      </c>
      <c r="B19" s="2">
        <v>252</v>
      </c>
      <c r="C19" s="2">
        <v>443</v>
      </c>
      <c r="D19" s="2">
        <v>7</v>
      </c>
      <c r="E19" s="2">
        <v>3804</v>
      </c>
      <c r="F19" s="2">
        <v>9</v>
      </c>
      <c r="G19" s="6">
        <f t="shared" si="0"/>
        <v>4515</v>
      </c>
      <c r="H19" s="2">
        <v>19</v>
      </c>
      <c r="I19" s="23" t="s">
        <v>128</v>
      </c>
    </row>
    <row r="20" spans="1:9" x14ac:dyDescent="0.25">
      <c r="A20" s="68" t="s">
        <v>27</v>
      </c>
      <c r="B20" s="72">
        <v>30</v>
      </c>
      <c r="C20" s="72">
        <v>60</v>
      </c>
      <c r="D20" s="72">
        <v>1</v>
      </c>
      <c r="E20" s="72">
        <v>290</v>
      </c>
      <c r="F20" s="72">
        <v>17</v>
      </c>
      <c r="G20" s="63">
        <f t="shared" si="0"/>
        <v>398</v>
      </c>
      <c r="H20" s="72">
        <v>0</v>
      </c>
      <c r="I20" s="23" t="s">
        <v>129</v>
      </c>
    </row>
    <row r="21" spans="1:9" x14ac:dyDescent="0.25">
      <c r="A21" s="35" t="s">
        <v>28</v>
      </c>
      <c r="B21" s="2">
        <v>272</v>
      </c>
      <c r="C21" s="2">
        <v>195</v>
      </c>
      <c r="D21" s="2">
        <v>9</v>
      </c>
      <c r="E21" s="2">
        <v>1899</v>
      </c>
      <c r="F21" s="2">
        <v>2</v>
      </c>
      <c r="G21" s="6">
        <f t="shared" si="0"/>
        <v>2377</v>
      </c>
      <c r="H21" s="2">
        <v>0</v>
      </c>
      <c r="I21" s="23" t="s">
        <v>130</v>
      </c>
    </row>
    <row r="22" spans="1:9" x14ac:dyDescent="0.25">
      <c r="A22" s="68" t="s">
        <v>29</v>
      </c>
      <c r="B22" s="72">
        <v>665</v>
      </c>
      <c r="C22" s="72">
        <v>630</v>
      </c>
      <c r="D22" s="72">
        <v>14</v>
      </c>
      <c r="E22" s="72">
        <v>3280</v>
      </c>
      <c r="F22" s="72">
        <v>241</v>
      </c>
      <c r="G22" s="63">
        <f t="shared" si="0"/>
        <v>4830</v>
      </c>
      <c r="H22" s="72">
        <v>7</v>
      </c>
      <c r="I22" s="23" t="s">
        <v>131</v>
      </c>
    </row>
    <row r="23" spans="1:9" x14ac:dyDescent="0.25">
      <c r="A23" s="35" t="s">
        <v>30</v>
      </c>
      <c r="B23" s="2">
        <v>56</v>
      </c>
      <c r="C23" s="2">
        <v>87</v>
      </c>
      <c r="D23" s="2">
        <v>4</v>
      </c>
      <c r="E23" s="2">
        <v>573</v>
      </c>
      <c r="F23" s="2">
        <v>53</v>
      </c>
      <c r="G23" s="6">
        <f t="shared" si="0"/>
        <v>773</v>
      </c>
      <c r="H23" s="2">
        <v>1</v>
      </c>
      <c r="I23" s="23" t="s">
        <v>132</v>
      </c>
    </row>
    <row r="24" spans="1:9" x14ac:dyDescent="0.25">
      <c r="A24" s="68" t="s">
        <v>31</v>
      </c>
      <c r="B24" s="72">
        <v>29</v>
      </c>
      <c r="C24" s="72">
        <v>36</v>
      </c>
      <c r="D24" s="72">
        <v>16</v>
      </c>
      <c r="E24" s="72">
        <v>107</v>
      </c>
      <c r="F24" s="72">
        <v>7</v>
      </c>
      <c r="G24" s="63">
        <f t="shared" si="0"/>
        <v>195</v>
      </c>
      <c r="H24" s="72">
        <v>4</v>
      </c>
      <c r="I24" s="23" t="s">
        <v>133</v>
      </c>
    </row>
    <row r="25" spans="1:9" x14ac:dyDescent="0.25">
      <c r="A25" s="35" t="s">
        <v>32</v>
      </c>
      <c r="B25" s="2">
        <v>6</v>
      </c>
      <c r="C25" s="2">
        <v>14</v>
      </c>
      <c r="D25" s="2">
        <v>0</v>
      </c>
      <c r="E25" s="2">
        <v>68</v>
      </c>
      <c r="F25" s="2">
        <v>12</v>
      </c>
      <c r="G25" s="6">
        <f t="shared" si="0"/>
        <v>100</v>
      </c>
      <c r="H25" s="2">
        <v>0</v>
      </c>
      <c r="I25" s="23" t="s">
        <v>134</v>
      </c>
    </row>
    <row r="26" spans="1:9" x14ac:dyDescent="0.25">
      <c r="A26" s="68" t="s">
        <v>33</v>
      </c>
      <c r="B26" s="72">
        <v>1317</v>
      </c>
      <c r="C26" s="72">
        <v>1803</v>
      </c>
      <c r="D26" s="72">
        <v>35</v>
      </c>
      <c r="E26" s="72">
        <v>12579</v>
      </c>
      <c r="F26" s="72">
        <v>20</v>
      </c>
      <c r="G26" s="63">
        <f t="shared" si="0"/>
        <v>15754</v>
      </c>
      <c r="H26" s="72">
        <v>12</v>
      </c>
      <c r="I26" s="23" t="s">
        <v>135</v>
      </c>
    </row>
    <row r="27" spans="1:9" x14ac:dyDescent="0.25">
      <c r="A27" s="35" t="s">
        <v>34</v>
      </c>
      <c r="B27" s="2">
        <v>51</v>
      </c>
      <c r="C27" s="2">
        <v>25</v>
      </c>
      <c r="D27" s="2">
        <v>0</v>
      </c>
      <c r="E27" s="2">
        <v>335</v>
      </c>
      <c r="F27" s="2">
        <v>6</v>
      </c>
      <c r="G27" s="6">
        <f t="shared" si="0"/>
        <v>417</v>
      </c>
      <c r="H27" s="2">
        <v>0</v>
      </c>
      <c r="I27" s="23" t="s">
        <v>136</v>
      </c>
    </row>
    <row r="28" spans="1:9" x14ac:dyDescent="0.25">
      <c r="A28" s="68" t="s">
        <v>35</v>
      </c>
      <c r="B28" s="72">
        <v>259</v>
      </c>
      <c r="C28" s="72">
        <v>332</v>
      </c>
      <c r="D28" s="72">
        <v>48</v>
      </c>
      <c r="E28" s="72">
        <v>635</v>
      </c>
      <c r="F28" s="72">
        <v>14</v>
      </c>
      <c r="G28" s="63">
        <f t="shared" si="0"/>
        <v>1288</v>
      </c>
      <c r="H28" s="72">
        <v>0</v>
      </c>
      <c r="I28" s="23" t="s">
        <v>137</v>
      </c>
    </row>
    <row r="29" spans="1:9" x14ac:dyDescent="0.25">
      <c r="A29" s="35" t="s">
        <v>36</v>
      </c>
      <c r="B29" s="2">
        <v>241</v>
      </c>
      <c r="C29" s="2">
        <v>196</v>
      </c>
      <c r="D29" s="2">
        <v>2</v>
      </c>
      <c r="E29" s="2">
        <v>1470</v>
      </c>
      <c r="F29" s="2">
        <v>2</v>
      </c>
      <c r="G29" s="6">
        <f t="shared" si="0"/>
        <v>1911</v>
      </c>
      <c r="H29" s="2">
        <v>44</v>
      </c>
      <c r="I29" s="23" t="s">
        <v>138</v>
      </c>
    </row>
    <row r="30" spans="1:9" x14ac:dyDescent="0.25">
      <c r="A30" s="68" t="s">
        <v>37</v>
      </c>
      <c r="B30" s="72">
        <v>16</v>
      </c>
      <c r="C30" s="72">
        <v>70</v>
      </c>
      <c r="D30" s="72">
        <v>0</v>
      </c>
      <c r="E30" s="72">
        <v>81</v>
      </c>
      <c r="F30" s="72">
        <v>4</v>
      </c>
      <c r="G30" s="63">
        <f t="shared" si="0"/>
        <v>171</v>
      </c>
      <c r="H30" s="72">
        <v>0</v>
      </c>
      <c r="I30" s="23" t="s">
        <v>139</v>
      </c>
    </row>
    <row r="31" spans="1:9" x14ac:dyDescent="0.25">
      <c r="A31" s="35" t="s">
        <v>38</v>
      </c>
      <c r="B31" s="2">
        <v>145</v>
      </c>
      <c r="C31" s="2">
        <v>119</v>
      </c>
      <c r="D31" s="2">
        <v>9</v>
      </c>
      <c r="E31" s="2">
        <v>1371</v>
      </c>
      <c r="F31" s="2">
        <v>7</v>
      </c>
      <c r="G31" s="6">
        <f t="shared" si="0"/>
        <v>1651</v>
      </c>
      <c r="H31" s="2">
        <v>0</v>
      </c>
      <c r="I31" s="23" t="s">
        <v>140</v>
      </c>
    </row>
    <row r="32" spans="1:9" x14ac:dyDescent="0.25">
      <c r="A32" s="68" t="s">
        <v>39</v>
      </c>
      <c r="B32" s="72">
        <v>103</v>
      </c>
      <c r="C32" s="72">
        <v>282</v>
      </c>
      <c r="D32" s="72">
        <v>0</v>
      </c>
      <c r="E32" s="72">
        <v>742</v>
      </c>
      <c r="F32" s="72">
        <v>15</v>
      </c>
      <c r="G32" s="63">
        <f t="shared" si="0"/>
        <v>1142</v>
      </c>
      <c r="H32" s="72">
        <v>0</v>
      </c>
      <c r="I32" s="23" t="s">
        <v>141</v>
      </c>
    </row>
    <row r="33" spans="1:9" x14ac:dyDescent="0.25">
      <c r="A33" s="35" t="s">
        <v>40</v>
      </c>
      <c r="B33" s="2">
        <v>80</v>
      </c>
      <c r="C33" s="2">
        <v>162</v>
      </c>
      <c r="D33" s="2">
        <v>4</v>
      </c>
      <c r="E33" s="2">
        <v>1198</v>
      </c>
      <c r="F33" s="2">
        <v>5</v>
      </c>
      <c r="G33" s="6">
        <f t="shared" si="0"/>
        <v>1449</v>
      </c>
      <c r="H33" s="2">
        <v>0</v>
      </c>
      <c r="I33" s="23" t="s">
        <v>142</v>
      </c>
    </row>
    <row r="34" spans="1:9" x14ac:dyDescent="0.25">
      <c r="A34" s="68" t="s">
        <v>41</v>
      </c>
      <c r="B34" s="72">
        <v>256</v>
      </c>
      <c r="C34" s="72">
        <v>197</v>
      </c>
      <c r="D34" s="72">
        <v>15</v>
      </c>
      <c r="E34" s="72">
        <v>1588</v>
      </c>
      <c r="F34" s="72">
        <v>57</v>
      </c>
      <c r="G34" s="63">
        <f t="shared" si="0"/>
        <v>2113</v>
      </c>
      <c r="H34" s="72">
        <v>64</v>
      </c>
      <c r="I34" s="23" t="s">
        <v>143</v>
      </c>
    </row>
    <row r="35" spans="1:9" x14ac:dyDescent="0.25">
      <c r="A35" s="35" t="s">
        <v>42</v>
      </c>
      <c r="B35" s="2">
        <v>671</v>
      </c>
      <c r="C35" s="2">
        <v>307</v>
      </c>
      <c r="D35" s="2">
        <v>9</v>
      </c>
      <c r="E35" s="2">
        <v>7518</v>
      </c>
      <c r="F35" s="2">
        <v>48</v>
      </c>
      <c r="G35" s="6">
        <f t="shared" si="0"/>
        <v>8553</v>
      </c>
      <c r="H35" s="2">
        <v>4</v>
      </c>
      <c r="I35" s="23" t="s">
        <v>217</v>
      </c>
    </row>
    <row r="36" spans="1:9" x14ac:dyDescent="0.25">
      <c r="A36" s="68" t="s">
        <v>43</v>
      </c>
      <c r="B36" s="72">
        <v>42</v>
      </c>
      <c r="C36" s="72">
        <v>18</v>
      </c>
      <c r="D36" s="72">
        <v>0</v>
      </c>
      <c r="E36" s="72">
        <v>43</v>
      </c>
      <c r="F36" s="72">
        <v>5</v>
      </c>
      <c r="G36" s="63">
        <f t="shared" si="0"/>
        <v>108</v>
      </c>
      <c r="H36" s="72">
        <v>0</v>
      </c>
      <c r="I36" s="23" t="s">
        <v>144</v>
      </c>
    </row>
    <row r="37" spans="1:9" x14ac:dyDescent="0.25">
      <c r="A37" s="35" t="s">
        <v>44</v>
      </c>
      <c r="B37" s="2">
        <v>364</v>
      </c>
      <c r="C37" s="2">
        <v>269</v>
      </c>
      <c r="D37" s="2">
        <v>15</v>
      </c>
      <c r="E37" s="2">
        <v>4559</v>
      </c>
      <c r="F37" s="2">
        <v>76</v>
      </c>
      <c r="G37" s="6">
        <f t="shared" si="0"/>
        <v>5283</v>
      </c>
      <c r="H37" s="2">
        <v>1</v>
      </c>
      <c r="I37" s="23" t="s">
        <v>145</v>
      </c>
    </row>
    <row r="38" spans="1:9" x14ac:dyDescent="0.25">
      <c r="A38" s="68" t="s">
        <v>45</v>
      </c>
      <c r="B38" s="72">
        <v>79</v>
      </c>
      <c r="C38" s="72">
        <v>116</v>
      </c>
      <c r="D38" s="72">
        <v>1</v>
      </c>
      <c r="E38" s="72">
        <v>534</v>
      </c>
      <c r="F38" s="72">
        <v>6</v>
      </c>
      <c r="G38" s="63">
        <f t="shared" si="0"/>
        <v>736</v>
      </c>
      <c r="H38" s="72">
        <v>0</v>
      </c>
      <c r="I38" s="23" t="s">
        <v>146</v>
      </c>
    </row>
    <row r="39" spans="1:9" x14ac:dyDescent="0.25">
      <c r="A39" s="35" t="s">
        <v>46</v>
      </c>
      <c r="B39" s="2">
        <v>28</v>
      </c>
      <c r="C39" s="2">
        <v>19</v>
      </c>
      <c r="D39" s="2">
        <v>1</v>
      </c>
      <c r="E39" s="2">
        <v>202</v>
      </c>
      <c r="F39" s="2">
        <v>12</v>
      </c>
      <c r="G39" s="6">
        <f t="shared" si="0"/>
        <v>262</v>
      </c>
      <c r="H39" s="2">
        <v>0</v>
      </c>
      <c r="I39" s="23" t="s">
        <v>147</v>
      </c>
    </row>
    <row r="40" spans="1:9" ht="11.25" customHeight="1" x14ac:dyDescent="0.25">
      <c r="A40" s="15"/>
      <c r="B40" s="17"/>
      <c r="C40" s="17"/>
      <c r="D40" s="17"/>
      <c r="E40" s="17"/>
      <c r="F40" s="17"/>
      <c r="G40" s="17"/>
      <c r="H40" s="17"/>
      <c r="I40" s="3"/>
    </row>
    <row r="41" spans="1:9" ht="19.5" customHeight="1" x14ac:dyDescent="0.25">
      <c r="A41" s="56" t="s">
        <v>63</v>
      </c>
      <c r="B41" s="57">
        <f t="shared" ref="B41:H41" si="1">SUM(B8:B39)</f>
        <v>16107</v>
      </c>
      <c r="C41" s="57">
        <f t="shared" si="1"/>
        <v>10292</v>
      </c>
      <c r="D41" s="57">
        <f t="shared" si="1"/>
        <v>325</v>
      </c>
      <c r="E41" s="57">
        <f t="shared" si="1"/>
        <v>65011</v>
      </c>
      <c r="F41" s="57">
        <f t="shared" si="1"/>
        <v>839</v>
      </c>
      <c r="G41" s="57">
        <f t="shared" si="1"/>
        <v>92574</v>
      </c>
      <c r="H41" s="57">
        <f t="shared" si="1"/>
        <v>460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2:P40"/>
  <sheetViews>
    <sheetView zoomScaleNormal="100" workbookViewId="0">
      <selection activeCell="E50" sqref="E50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9" t="s">
        <v>204</v>
      </c>
    </row>
    <row r="4" spans="1:16" ht="20.25" customHeight="1" x14ac:dyDescent="0.25">
      <c r="A4" s="96" t="s">
        <v>165</v>
      </c>
      <c r="B4" s="97" t="s">
        <v>157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5" t="s">
        <v>63</v>
      </c>
    </row>
    <row r="5" spans="1:16" ht="21.75" customHeight="1" x14ac:dyDescent="0.25">
      <c r="A5" s="96"/>
      <c r="B5" s="57" t="s">
        <v>4</v>
      </c>
      <c r="C5" s="57" t="s">
        <v>3</v>
      </c>
      <c r="D5" s="57" t="s">
        <v>2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9</v>
      </c>
      <c r="J5" s="57" t="s">
        <v>10</v>
      </c>
      <c r="K5" s="57" t="s">
        <v>11</v>
      </c>
      <c r="L5" s="57" t="s">
        <v>12</v>
      </c>
      <c r="M5" s="95"/>
    </row>
    <row r="6" spans="1:16" ht="9.75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P6" s="3" t="s">
        <v>99</v>
      </c>
    </row>
    <row r="7" spans="1:16" x14ac:dyDescent="0.25">
      <c r="A7" s="64" t="s">
        <v>17</v>
      </c>
      <c r="B7" s="65">
        <v>105</v>
      </c>
      <c r="C7" s="65">
        <v>11150</v>
      </c>
      <c r="D7" s="65">
        <v>1634</v>
      </c>
      <c r="E7" s="65">
        <v>14</v>
      </c>
      <c r="F7" s="65">
        <v>0</v>
      </c>
      <c r="G7" s="65">
        <v>1</v>
      </c>
      <c r="H7" s="65">
        <v>226</v>
      </c>
      <c r="I7" s="65">
        <v>35</v>
      </c>
      <c r="J7" s="65">
        <v>0</v>
      </c>
      <c r="K7" s="65">
        <v>0</v>
      </c>
      <c r="L7" s="65">
        <v>1</v>
      </c>
      <c r="M7" s="85">
        <f t="shared" ref="M7:M38" si="0">SUM(B7:L7)</f>
        <v>13166</v>
      </c>
      <c r="N7" s="23" t="s">
        <v>119</v>
      </c>
    </row>
    <row r="8" spans="1:16" x14ac:dyDescent="0.25">
      <c r="A8" s="35" t="s">
        <v>18</v>
      </c>
      <c r="B8" s="2">
        <v>113</v>
      </c>
      <c r="C8" s="2">
        <v>14719</v>
      </c>
      <c r="D8" s="2">
        <v>738</v>
      </c>
      <c r="E8" s="2">
        <v>16</v>
      </c>
      <c r="F8" s="2">
        <v>1</v>
      </c>
      <c r="G8" s="2">
        <v>8</v>
      </c>
      <c r="H8" s="2">
        <v>90</v>
      </c>
      <c r="I8" s="2">
        <v>5</v>
      </c>
      <c r="J8" s="2">
        <v>3</v>
      </c>
      <c r="K8" s="2">
        <v>0</v>
      </c>
      <c r="L8" s="2">
        <v>0</v>
      </c>
      <c r="M8" s="6">
        <f t="shared" si="0"/>
        <v>15693</v>
      </c>
      <c r="N8" s="23" t="s">
        <v>120</v>
      </c>
    </row>
    <row r="9" spans="1:16" x14ac:dyDescent="0.25">
      <c r="A9" s="64" t="s">
        <v>19</v>
      </c>
      <c r="B9" s="65">
        <v>12</v>
      </c>
      <c r="C9" s="65">
        <v>1185</v>
      </c>
      <c r="D9" s="65">
        <v>410</v>
      </c>
      <c r="E9" s="65">
        <v>4</v>
      </c>
      <c r="F9" s="65">
        <v>0</v>
      </c>
      <c r="G9" s="65">
        <v>0</v>
      </c>
      <c r="H9" s="65">
        <v>53</v>
      </c>
      <c r="I9" s="65">
        <v>3</v>
      </c>
      <c r="J9" s="65">
        <v>1</v>
      </c>
      <c r="K9" s="65">
        <v>0</v>
      </c>
      <c r="L9" s="65">
        <v>0</v>
      </c>
      <c r="M9" s="85">
        <f t="shared" si="0"/>
        <v>1668</v>
      </c>
      <c r="N9" s="23" t="s">
        <v>121</v>
      </c>
    </row>
    <row r="10" spans="1:16" x14ac:dyDescent="0.25">
      <c r="A10" s="35" t="s">
        <v>20</v>
      </c>
      <c r="B10" s="2">
        <v>4</v>
      </c>
      <c r="C10" s="2">
        <v>854</v>
      </c>
      <c r="D10" s="2">
        <v>330</v>
      </c>
      <c r="E10" s="2">
        <v>12</v>
      </c>
      <c r="F10" s="2">
        <v>1</v>
      </c>
      <c r="G10" s="2">
        <v>0</v>
      </c>
      <c r="H10" s="2">
        <v>9</v>
      </c>
      <c r="I10" s="2">
        <v>8</v>
      </c>
      <c r="J10" s="2">
        <v>1</v>
      </c>
      <c r="K10" s="2">
        <v>0</v>
      </c>
      <c r="L10" s="2">
        <v>0</v>
      </c>
      <c r="M10" s="6">
        <f t="shared" si="0"/>
        <v>1219</v>
      </c>
      <c r="N10" s="23" t="s">
        <v>216</v>
      </c>
    </row>
    <row r="11" spans="1:16" x14ac:dyDescent="0.25">
      <c r="A11" s="64" t="s">
        <v>23</v>
      </c>
      <c r="B11" s="65">
        <v>11</v>
      </c>
      <c r="C11" s="65">
        <v>2847</v>
      </c>
      <c r="D11" s="65">
        <v>1261</v>
      </c>
      <c r="E11" s="65">
        <v>3</v>
      </c>
      <c r="F11" s="65">
        <v>0</v>
      </c>
      <c r="G11" s="65">
        <v>1</v>
      </c>
      <c r="H11" s="65">
        <v>37</v>
      </c>
      <c r="I11" s="65">
        <v>14</v>
      </c>
      <c r="J11" s="65">
        <v>0</v>
      </c>
      <c r="K11" s="65">
        <v>0</v>
      </c>
      <c r="L11" s="65">
        <v>0</v>
      </c>
      <c r="M11" s="85">
        <f t="shared" si="0"/>
        <v>4174</v>
      </c>
      <c r="N11" s="23" t="s">
        <v>122</v>
      </c>
    </row>
    <row r="12" spans="1:16" x14ac:dyDescent="0.25">
      <c r="A12" s="35" t="s">
        <v>24</v>
      </c>
      <c r="B12" s="2">
        <v>70</v>
      </c>
      <c r="C12" s="2">
        <v>20357</v>
      </c>
      <c r="D12" s="2">
        <v>4481</v>
      </c>
      <c r="E12" s="2">
        <v>17</v>
      </c>
      <c r="F12" s="2">
        <v>2</v>
      </c>
      <c r="G12" s="2">
        <v>4</v>
      </c>
      <c r="H12" s="2">
        <v>10</v>
      </c>
      <c r="I12" s="2">
        <v>7</v>
      </c>
      <c r="J12" s="2">
        <v>1</v>
      </c>
      <c r="K12" s="2">
        <v>0</v>
      </c>
      <c r="L12" s="2">
        <v>0</v>
      </c>
      <c r="M12" s="6">
        <f t="shared" si="0"/>
        <v>24949</v>
      </c>
      <c r="N12" s="23" t="s">
        <v>123</v>
      </c>
    </row>
    <row r="13" spans="1:16" x14ac:dyDescent="0.25">
      <c r="A13" s="64" t="s">
        <v>213</v>
      </c>
      <c r="B13" s="65">
        <v>1458</v>
      </c>
      <c r="C13" s="65">
        <v>90942</v>
      </c>
      <c r="D13" s="65">
        <v>16242</v>
      </c>
      <c r="E13" s="65">
        <v>169</v>
      </c>
      <c r="F13" s="65">
        <v>13</v>
      </c>
      <c r="G13" s="65">
        <v>40</v>
      </c>
      <c r="H13" s="65">
        <v>499</v>
      </c>
      <c r="I13" s="65">
        <v>75</v>
      </c>
      <c r="J13" s="65">
        <v>42</v>
      </c>
      <c r="K13" s="65">
        <v>8</v>
      </c>
      <c r="L13" s="65">
        <v>20</v>
      </c>
      <c r="M13" s="85">
        <f t="shared" si="0"/>
        <v>109508</v>
      </c>
      <c r="N13" s="23" t="s">
        <v>214</v>
      </c>
    </row>
    <row r="14" spans="1:16" x14ac:dyDescent="0.25">
      <c r="A14" s="35" t="s">
        <v>21</v>
      </c>
      <c r="B14" s="2">
        <v>53</v>
      </c>
      <c r="C14" s="2">
        <v>21797</v>
      </c>
      <c r="D14" s="2">
        <v>5944</v>
      </c>
      <c r="E14" s="2">
        <v>21</v>
      </c>
      <c r="F14" s="2">
        <v>3</v>
      </c>
      <c r="G14" s="2">
        <v>14</v>
      </c>
      <c r="H14" s="2">
        <v>520</v>
      </c>
      <c r="I14" s="2">
        <v>60</v>
      </c>
      <c r="J14" s="2">
        <v>1</v>
      </c>
      <c r="K14" s="2">
        <v>0</v>
      </c>
      <c r="L14" s="2">
        <v>1</v>
      </c>
      <c r="M14" s="6">
        <f t="shared" si="0"/>
        <v>28414</v>
      </c>
      <c r="N14" s="23" t="s">
        <v>124</v>
      </c>
    </row>
    <row r="15" spans="1:16" x14ac:dyDescent="0.25">
      <c r="A15" s="64" t="s">
        <v>22</v>
      </c>
      <c r="B15" s="65">
        <v>37</v>
      </c>
      <c r="C15" s="65">
        <v>8324</v>
      </c>
      <c r="D15" s="65">
        <v>936</v>
      </c>
      <c r="E15" s="65">
        <v>22</v>
      </c>
      <c r="F15" s="65">
        <v>1</v>
      </c>
      <c r="G15" s="65">
        <v>0</v>
      </c>
      <c r="H15" s="65">
        <v>24</v>
      </c>
      <c r="I15" s="65">
        <v>2</v>
      </c>
      <c r="J15" s="65">
        <v>0</v>
      </c>
      <c r="K15" s="65">
        <v>0</v>
      </c>
      <c r="L15" s="65">
        <v>0</v>
      </c>
      <c r="M15" s="85">
        <f t="shared" si="0"/>
        <v>9346</v>
      </c>
      <c r="N15" s="23" t="s">
        <v>125</v>
      </c>
    </row>
    <row r="16" spans="1:16" x14ac:dyDescent="0.25">
      <c r="A16" s="35" t="s">
        <v>25</v>
      </c>
      <c r="B16" s="2">
        <v>37</v>
      </c>
      <c r="C16" s="2">
        <v>7451</v>
      </c>
      <c r="D16" s="2">
        <v>3229</v>
      </c>
      <c r="E16" s="2">
        <v>116</v>
      </c>
      <c r="F16" s="2">
        <v>27</v>
      </c>
      <c r="G16" s="2">
        <v>23</v>
      </c>
      <c r="H16" s="2">
        <v>10</v>
      </c>
      <c r="I16" s="2">
        <v>17</v>
      </c>
      <c r="J16" s="2">
        <v>9</v>
      </c>
      <c r="K16" s="2">
        <v>6</v>
      </c>
      <c r="L16" s="2">
        <v>11</v>
      </c>
      <c r="M16" s="6">
        <f t="shared" si="0"/>
        <v>10936</v>
      </c>
      <c r="N16" s="23" t="s">
        <v>126</v>
      </c>
    </row>
    <row r="17" spans="1:14" x14ac:dyDescent="0.25">
      <c r="A17" s="64" t="s">
        <v>48</v>
      </c>
      <c r="B17" s="65">
        <v>212</v>
      </c>
      <c r="C17" s="65">
        <v>24877</v>
      </c>
      <c r="D17" s="65">
        <v>4332</v>
      </c>
      <c r="E17" s="65">
        <v>13</v>
      </c>
      <c r="F17" s="65">
        <v>1</v>
      </c>
      <c r="G17" s="65">
        <v>3</v>
      </c>
      <c r="H17" s="65">
        <v>262</v>
      </c>
      <c r="I17" s="65">
        <v>53</v>
      </c>
      <c r="J17" s="65">
        <v>1</v>
      </c>
      <c r="K17" s="65">
        <v>0</v>
      </c>
      <c r="L17" s="65">
        <v>0</v>
      </c>
      <c r="M17" s="85">
        <f t="shared" si="0"/>
        <v>29754</v>
      </c>
      <c r="N17" s="23" t="s">
        <v>127</v>
      </c>
    </row>
    <row r="18" spans="1:14" x14ac:dyDescent="0.25">
      <c r="A18" s="35" t="s">
        <v>26</v>
      </c>
      <c r="B18" s="2">
        <v>183</v>
      </c>
      <c r="C18" s="2">
        <v>28010</v>
      </c>
      <c r="D18" s="2">
        <v>4844</v>
      </c>
      <c r="E18" s="2">
        <v>20</v>
      </c>
      <c r="F18" s="2">
        <v>1</v>
      </c>
      <c r="G18" s="2">
        <v>2</v>
      </c>
      <c r="H18" s="2">
        <v>104</v>
      </c>
      <c r="I18" s="2">
        <v>16</v>
      </c>
      <c r="J18" s="2">
        <v>0</v>
      </c>
      <c r="K18" s="2">
        <v>0</v>
      </c>
      <c r="L18" s="2">
        <v>0</v>
      </c>
      <c r="M18" s="6">
        <f t="shared" si="0"/>
        <v>33180</v>
      </c>
      <c r="N18" s="23" t="s">
        <v>128</v>
      </c>
    </row>
    <row r="19" spans="1:14" x14ac:dyDescent="0.25">
      <c r="A19" s="64" t="s">
        <v>27</v>
      </c>
      <c r="B19" s="65">
        <v>19</v>
      </c>
      <c r="C19" s="65">
        <v>1265</v>
      </c>
      <c r="D19" s="65">
        <v>1271</v>
      </c>
      <c r="E19" s="65">
        <v>2</v>
      </c>
      <c r="F19" s="65">
        <v>0</v>
      </c>
      <c r="G19" s="65">
        <v>1</v>
      </c>
      <c r="H19" s="65">
        <v>9</v>
      </c>
      <c r="I19" s="65">
        <v>2</v>
      </c>
      <c r="J19" s="65">
        <v>0</v>
      </c>
      <c r="K19" s="65">
        <v>0</v>
      </c>
      <c r="L19" s="65">
        <v>0</v>
      </c>
      <c r="M19" s="85">
        <f t="shared" si="0"/>
        <v>2569</v>
      </c>
      <c r="N19" s="23" t="s">
        <v>129</v>
      </c>
    </row>
    <row r="20" spans="1:14" x14ac:dyDescent="0.25">
      <c r="A20" s="35" t="s">
        <v>28</v>
      </c>
      <c r="B20" s="2">
        <v>61</v>
      </c>
      <c r="C20" s="2">
        <v>13418</v>
      </c>
      <c r="D20" s="2">
        <v>6590</v>
      </c>
      <c r="E20" s="2">
        <v>25</v>
      </c>
      <c r="F20" s="2">
        <v>2</v>
      </c>
      <c r="G20" s="2">
        <v>10</v>
      </c>
      <c r="H20" s="2">
        <v>10</v>
      </c>
      <c r="I20" s="2">
        <v>7</v>
      </c>
      <c r="J20" s="2">
        <v>14</v>
      </c>
      <c r="K20" s="2">
        <v>0</v>
      </c>
      <c r="L20" s="2">
        <v>6</v>
      </c>
      <c r="M20" s="6">
        <f t="shared" si="0"/>
        <v>20143</v>
      </c>
      <c r="N20" s="23" t="s">
        <v>130</v>
      </c>
    </row>
    <row r="21" spans="1:14" x14ac:dyDescent="0.25">
      <c r="A21" s="64" t="s">
        <v>29</v>
      </c>
      <c r="B21" s="65">
        <v>319</v>
      </c>
      <c r="C21" s="65">
        <v>33804</v>
      </c>
      <c r="D21" s="65">
        <v>10837</v>
      </c>
      <c r="E21" s="65">
        <v>39</v>
      </c>
      <c r="F21" s="65">
        <v>5</v>
      </c>
      <c r="G21" s="65">
        <v>0</v>
      </c>
      <c r="H21" s="65">
        <v>78</v>
      </c>
      <c r="I21" s="65">
        <v>18</v>
      </c>
      <c r="J21" s="65">
        <v>3</v>
      </c>
      <c r="K21" s="65">
        <v>0</v>
      </c>
      <c r="L21" s="65">
        <v>0</v>
      </c>
      <c r="M21" s="85">
        <f t="shared" si="0"/>
        <v>45103</v>
      </c>
      <c r="N21" s="23" t="s">
        <v>131</v>
      </c>
    </row>
    <row r="22" spans="1:14" x14ac:dyDescent="0.25">
      <c r="A22" s="35" t="s">
        <v>30</v>
      </c>
      <c r="B22" s="2">
        <v>51</v>
      </c>
      <c r="C22" s="2">
        <v>12490</v>
      </c>
      <c r="D22" s="2">
        <v>3319</v>
      </c>
      <c r="E22" s="2">
        <v>4</v>
      </c>
      <c r="F22" s="2">
        <v>1</v>
      </c>
      <c r="G22" s="2">
        <v>1</v>
      </c>
      <c r="H22" s="2">
        <v>33</v>
      </c>
      <c r="I22" s="2">
        <v>5</v>
      </c>
      <c r="J22" s="2">
        <v>0</v>
      </c>
      <c r="K22" s="2">
        <v>0</v>
      </c>
      <c r="L22" s="2">
        <v>0</v>
      </c>
      <c r="M22" s="6">
        <f>SUM(B22:L22)</f>
        <v>15904</v>
      </c>
      <c r="N22" s="23" t="s">
        <v>132</v>
      </c>
    </row>
    <row r="23" spans="1:14" x14ac:dyDescent="0.25">
      <c r="A23" s="64" t="s">
        <v>31</v>
      </c>
      <c r="B23" s="65">
        <v>254</v>
      </c>
      <c r="C23" s="65">
        <v>2909</v>
      </c>
      <c r="D23" s="65">
        <v>796</v>
      </c>
      <c r="E23" s="65">
        <v>1</v>
      </c>
      <c r="F23" s="65">
        <v>0</v>
      </c>
      <c r="G23" s="65">
        <v>0</v>
      </c>
      <c r="H23" s="65">
        <v>17</v>
      </c>
      <c r="I23" s="65">
        <v>7</v>
      </c>
      <c r="J23" s="65">
        <v>0</v>
      </c>
      <c r="K23" s="65">
        <v>0</v>
      </c>
      <c r="L23" s="65">
        <v>0</v>
      </c>
      <c r="M23" s="85">
        <f t="shared" si="0"/>
        <v>3984</v>
      </c>
      <c r="N23" s="23" t="s">
        <v>133</v>
      </c>
    </row>
    <row r="24" spans="1:14" x14ac:dyDescent="0.25">
      <c r="A24" s="35" t="s">
        <v>32</v>
      </c>
      <c r="B24" s="2">
        <v>2</v>
      </c>
      <c r="C24" s="2">
        <v>391</v>
      </c>
      <c r="D24" s="2">
        <v>259</v>
      </c>
      <c r="E24" s="2">
        <v>0</v>
      </c>
      <c r="F24" s="2">
        <v>0</v>
      </c>
      <c r="G24" s="2">
        <v>0</v>
      </c>
      <c r="H24" s="2">
        <v>4</v>
      </c>
      <c r="I24" s="2">
        <v>2</v>
      </c>
      <c r="J24" s="2">
        <v>0</v>
      </c>
      <c r="K24" s="2">
        <v>0</v>
      </c>
      <c r="L24" s="2">
        <v>0</v>
      </c>
      <c r="M24" s="6">
        <f t="shared" si="0"/>
        <v>658</v>
      </c>
      <c r="N24" s="23" t="s">
        <v>134</v>
      </c>
    </row>
    <row r="25" spans="1:14" x14ac:dyDescent="0.25">
      <c r="A25" s="64" t="s">
        <v>33</v>
      </c>
      <c r="B25" s="65">
        <v>605</v>
      </c>
      <c r="C25" s="65">
        <v>97995</v>
      </c>
      <c r="D25" s="65">
        <v>17440</v>
      </c>
      <c r="E25" s="65">
        <v>105</v>
      </c>
      <c r="F25" s="65">
        <v>10</v>
      </c>
      <c r="G25" s="65">
        <v>22</v>
      </c>
      <c r="H25" s="65">
        <v>251</v>
      </c>
      <c r="I25" s="65">
        <v>81</v>
      </c>
      <c r="J25" s="65">
        <v>17</v>
      </c>
      <c r="K25" s="65">
        <v>0</v>
      </c>
      <c r="L25" s="65">
        <v>0</v>
      </c>
      <c r="M25" s="85">
        <f t="shared" si="0"/>
        <v>116526</v>
      </c>
      <c r="N25" s="23" t="s">
        <v>135</v>
      </c>
    </row>
    <row r="26" spans="1:14" x14ac:dyDescent="0.25">
      <c r="A26" s="35" t="s">
        <v>34</v>
      </c>
      <c r="B26" s="2">
        <v>3</v>
      </c>
      <c r="C26" s="2">
        <v>2277</v>
      </c>
      <c r="D26" s="2">
        <v>908</v>
      </c>
      <c r="E26" s="2">
        <v>3</v>
      </c>
      <c r="F26" s="2">
        <v>0</v>
      </c>
      <c r="G26" s="2">
        <v>0</v>
      </c>
      <c r="H26" s="2">
        <v>11</v>
      </c>
      <c r="I26" s="2">
        <v>7</v>
      </c>
      <c r="J26" s="2">
        <v>10</v>
      </c>
      <c r="K26" s="2">
        <v>0</v>
      </c>
      <c r="L26" s="2">
        <v>0</v>
      </c>
      <c r="M26" s="6">
        <f t="shared" si="0"/>
        <v>3219</v>
      </c>
      <c r="N26" s="23" t="s">
        <v>136</v>
      </c>
    </row>
    <row r="27" spans="1:14" x14ac:dyDescent="0.25">
      <c r="A27" s="64" t="s">
        <v>35</v>
      </c>
      <c r="B27" s="65">
        <v>129</v>
      </c>
      <c r="C27" s="65">
        <v>9119</v>
      </c>
      <c r="D27" s="65">
        <v>4263</v>
      </c>
      <c r="E27" s="65">
        <v>8</v>
      </c>
      <c r="F27" s="65">
        <v>0</v>
      </c>
      <c r="G27" s="65">
        <v>2</v>
      </c>
      <c r="H27" s="65">
        <v>135</v>
      </c>
      <c r="I27" s="65">
        <v>58</v>
      </c>
      <c r="J27" s="65">
        <v>0</v>
      </c>
      <c r="K27" s="65">
        <v>0</v>
      </c>
      <c r="L27" s="65">
        <v>0</v>
      </c>
      <c r="M27" s="85">
        <f t="shared" si="0"/>
        <v>13714</v>
      </c>
      <c r="N27" s="23" t="s">
        <v>137</v>
      </c>
    </row>
    <row r="28" spans="1:14" x14ac:dyDescent="0.25">
      <c r="A28" s="35" t="s">
        <v>36</v>
      </c>
      <c r="B28" s="2">
        <v>787</v>
      </c>
      <c r="C28" s="2">
        <v>15206</v>
      </c>
      <c r="D28" s="2">
        <v>2311</v>
      </c>
      <c r="E28" s="2">
        <v>10</v>
      </c>
      <c r="F28" s="2">
        <v>1</v>
      </c>
      <c r="G28" s="2">
        <v>8</v>
      </c>
      <c r="H28" s="2">
        <v>34</v>
      </c>
      <c r="I28" s="2">
        <v>7</v>
      </c>
      <c r="J28" s="2">
        <v>0</v>
      </c>
      <c r="K28" s="2">
        <v>0</v>
      </c>
      <c r="L28" s="2">
        <v>0</v>
      </c>
      <c r="M28" s="6">
        <f t="shared" si="0"/>
        <v>18364</v>
      </c>
      <c r="N28" s="23" t="s">
        <v>138</v>
      </c>
    </row>
    <row r="29" spans="1:14" x14ac:dyDescent="0.25">
      <c r="A29" s="64" t="s">
        <v>37</v>
      </c>
      <c r="B29" s="65">
        <v>2</v>
      </c>
      <c r="C29" s="65">
        <v>646</v>
      </c>
      <c r="D29" s="65">
        <v>203</v>
      </c>
      <c r="E29" s="65">
        <v>3</v>
      </c>
      <c r="F29" s="65">
        <v>0</v>
      </c>
      <c r="G29" s="65">
        <v>0</v>
      </c>
      <c r="H29" s="65">
        <v>50</v>
      </c>
      <c r="I29" s="65">
        <v>11</v>
      </c>
      <c r="J29" s="65">
        <v>3</v>
      </c>
      <c r="K29" s="65">
        <v>0</v>
      </c>
      <c r="L29" s="65">
        <v>0</v>
      </c>
      <c r="M29" s="85">
        <f t="shared" si="0"/>
        <v>918</v>
      </c>
      <c r="N29" s="23" t="s">
        <v>139</v>
      </c>
    </row>
    <row r="30" spans="1:14" x14ac:dyDescent="0.25">
      <c r="A30" s="35" t="s">
        <v>38</v>
      </c>
      <c r="B30" s="2">
        <v>38</v>
      </c>
      <c r="C30" s="2">
        <v>11983</v>
      </c>
      <c r="D30" s="2">
        <v>3956</v>
      </c>
      <c r="E30" s="2">
        <v>8</v>
      </c>
      <c r="F30" s="2">
        <v>2</v>
      </c>
      <c r="G30" s="2">
        <v>0</v>
      </c>
      <c r="H30" s="2">
        <v>10</v>
      </c>
      <c r="I30" s="2">
        <v>6</v>
      </c>
      <c r="J30" s="2">
        <v>2</v>
      </c>
      <c r="K30" s="2">
        <v>0</v>
      </c>
      <c r="L30" s="2">
        <v>1</v>
      </c>
      <c r="M30" s="6">
        <f t="shared" si="0"/>
        <v>16006</v>
      </c>
      <c r="N30" s="23" t="s">
        <v>140</v>
      </c>
    </row>
    <row r="31" spans="1:14" x14ac:dyDescent="0.25">
      <c r="A31" s="64" t="s">
        <v>39</v>
      </c>
      <c r="B31" s="65">
        <v>52</v>
      </c>
      <c r="C31" s="65">
        <v>13358</v>
      </c>
      <c r="D31" s="65">
        <v>1962</v>
      </c>
      <c r="E31" s="65">
        <v>7</v>
      </c>
      <c r="F31" s="65">
        <v>0</v>
      </c>
      <c r="G31" s="65">
        <v>0</v>
      </c>
      <c r="H31" s="65">
        <v>40</v>
      </c>
      <c r="I31" s="65">
        <v>7</v>
      </c>
      <c r="J31" s="65">
        <v>0</v>
      </c>
      <c r="K31" s="65">
        <v>0</v>
      </c>
      <c r="L31" s="65">
        <v>0</v>
      </c>
      <c r="M31" s="85">
        <f t="shared" si="0"/>
        <v>15426</v>
      </c>
      <c r="N31" s="23" t="s">
        <v>141</v>
      </c>
    </row>
    <row r="32" spans="1:14" x14ac:dyDescent="0.25">
      <c r="A32" s="35" t="s">
        <v>40</v>
      </c>
      <c r="B32" s="2">
        <v>33</v>
      </c>
      <c r="C32" s="2">
        <v>11956</v>
      </c>
      <c r="D32" s="2">
        <v>2205</v>
      </c>
      <c r="E32" s="2">
        <v>14</v>
      </c>
      <c r="F32" s="2">
        <v>0</v>
      </c>
      <c r="G32" s="2">
        <v>0</v>
      </c>
      <c r="H32" s="2">
        <v>24</v>
      </c>
      <c r="I32" s="2">
        <v>17</v>
      </c>
      <c r="J32" s="2">
        <v>1</v>
      </c>
      <c r="K32" s="2">
        <v>0</v>
      </c>
      <c r="L32" s="2">
        <v>0</v>
      </c>
      <c r="M32" s="6">
        <f t="shared" si="0"/>
        <v>14250</v>
      </c>
      <c r="N32" s="23" t="s">
        <v>142</v>
      </c>
    </row>
    <row r="33" spans="1:14" x14ac:dyDescent="0.25">
      <c r="A33" s="64" t="s">
        <v>41</v>
      </c>
      <c r="B33" s="65">
        <v>31</v>
      </c>
      <c r="C33" s="65">
        <v>2695</v>
      </c>
      <c r="D33" s="65">
        <v>1828</v>
      </c>
      <c r="E33" s="65">
        <v>22</v>
      </c>
      <c r="F33" s="65">
        <v>1</v>
      </c>
      <c r="G33" s="65">
        <v>1</v>
      </c>
      <c r="H33" s="65">
        <v>117</v>
      </c>
      <c r="I33" s="65">
        <v>79</v>
      </c>
      <c r="J33" s="65">
        <v>3</v>
      </c>
      <c r="K33" s="65">
        <v>0</v>
      </c>
      <c r="L33" s="65">
        <v>0</v>
      </c>
      <c r="M33" s="85">
        <f t="shared" si="0"/>
        <v>4777</v>
      </c>
      <c r="N33" s="23" t="s">
        <v>143</v>
      </c>
    </row>
    <row r="34" spans="1:14" x14ac:dyDescent="0.25">
      <c r="A34" s="35" t="s">
        <v>42</v>
      </c>
      <c r="B34" s="2">
        <v>49</v>
      </c>
      <c r="C34" s="2">
        <v>34381</v>
      </c>
      <c r="D34" s="2">
        <v>8004</v>
      </c>
      <c r="E34" s="2">
        <v>115</v>
      </c>
      <c r="F34" s="2">
        <v>27</v>
      </c>
      <c r="G34" s="2">
        <v>11</v>
      </c>
      <c r="H34" s="2">
        <v>157</v>
      </c>
      <c r="I34" s="2">
        <v>53</v>
      </c>
      <c r="J34" s="2">
        <v>23</v>
      </c>
      <c r="K34" s="2">
        <v>4</v>
      </c>
      <c r="L34" s="2">
        <v>20</v>
      </c>
      <c r="M34" s="6">
        <f t="shared" si="0"/>
        <v>42844</v>
      </c>
      <c r="N34" s="23" t="s">
        <v>217</v>
      </c>
    </row>
    <row r="35" spans="1:14" x14ac:dyDescent="0.25">
      <c r="A35" s="64" t="s">
        <v>43</v>
      </c>
      <c r="B35" s="65">
        <v>23</v>
      </c>
      <c r="C35" s="65">
        <v>1365</v>
      </c>
      <c r="D35" s="65">
        <v>655</v>
      </c>
      <c r="E35" s="65">
        <v>0</v>
      </c>
      <c r="F35" s="65">
        <v>0</v>
      </c>
      <c r="G35" s="65">
        <v>1</v>
      </c>
      <c r="H35" s="65">
        <v>65</v>
      </c>
      <c r="I35" s="65">
        <v>17</v>
      </c>
      <c r="J35" s="65">
        <v>3</v>
      </c>
      <c r="K35" s="65">
        <v>0</v>
      </c>
      <c r="L35" s="65">
        <v>0</v>
      </c>
      <c r="M35" s="85">
        <f t="shared" si="0"/>
        <v>2129</v>
      </c>
      <c r="N35" s="23" t="s">
        <v>144</v>
      </c>
    </row>
    <row r="36" spans="1:14" x14ac:dyDescent="0.25">
      <c r="A36" s="35" t="s">
        <v>44</v>
      </c>
      <c r="B36" s="2">
        <v>148</v>
      </c>
      <c r="C36" s="2">
        <v>26139</v>
      </c>
      <c r="D36" s="2">
        <v>6007</v>
      </c>
      <c r="E36" s="2">
        <v>56</v>
      </c>
      <c r="F36" s="2">
        <v>3</v>
      </c>
      <c r="G36" s="2">
        <v>4</v>
      </c>
      <c r="H36" s="2">
        <v>60</v>
      </c>
      <c r="I36" s="2">
        <v>21</v>
      </c>
      <c r="J36" s="2">
        <v>1</v>
      </c>
      <c r="K36" s="2">
        <v>0</v>
      </c>
      <c r="L36" s="2">
        <v>0</v>
      </c>
      <c r="M36" s="6">
        <f t="shared" si="0"/>
        <v>32439</v>
      </c>
      <c r="N36" s="23" t="s">
        <v>145</v>
      </c>
    </row>
    <row r="37" spans="1:14" x14ac:dyDescent="0.25">
      <c r="A37" s="64" t="s">
        <v>45</v>
      </c>
      <c r="B37" s="65">
        <v>49</v>
      </c>
      <c r="C37" s="65">
        <v>5009</v>
      </c>
      <c r="D37" s="65">
        <v>804</v>
      </c>
      <c r="E37" s="65">
        <v>6</v>
      </c>
      <c r="F37" s="65">
        <v>0</v>
      </c>
      <c r="G37" s="65">
        <v>0</v>
      </c>
      <c r="H37" s="65">
        <v>50</v>
      </c>
      <c r="I37" s="65">
        <v>16</v>
      </c>
      <c r="J37" s="65">
        <v>0</v>
      </c>
      <c r="K37" s="65">
        <v>0</v>
      </c>
      <c r="L37" s="65">
        <v>0</v>
      </c>
      <c r="M37" s="85">
        <f t="shared" si="0"/>
        <v>5934</v>
      </c>
      <c r="N37" s="23" t="s">
        <v>146</v>
      </c>
    </row>
    <row r="38" spans="1:14" x14ac:dyDescent="0.25">
      <c r="A38" s="35" t="s">
        <v>46</v>
      </c>
      <c r="B38" s="2">
        <v>2</v>
      </c>
      <c r="C38" s="2">
        <v>2287</v>
      </c>
      <c r="D38" s="2">
        <v>1141</v>
      </c>
      <c r="E38" s="2">
        <v>3</v>
      </c>
      <c r="F38" s="2">
        <v>0</v>
      </c>
      <c r="G38" s="2">
        <v>0</v>
      </c>
      <c r="H38" s="2">
        <v>12</v>
      </c>
      <c r="I38" s="2">
        <v>6</v>
      </c>
      <c r="J38" s="2">
        <v>0</v>
      </c>
      <c r="K38" s="2">
        <v>0</v>
      </c>
      <c r="L38" s="2">
        <v>0</v>
      </c>
      <c r="M38" s="6">
        <f t="shared" si="0"/>
        <v>3451</v>
      </c>
      <c r="N38" s="23" t="s">
        <v>147</v>
      </c>
    </row>
    <row r="39" spans="1:14" ht="9.75" customHeight="1" x14ac:dyDescent="0.25">
      <c r="A39" s="15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4" ht="24.75" customHeight="1" x14ac:dyDescent="0.25">
      <c r="A40" s="56" t="s">
        <v>63</v>
      </c>
      <c r="B40" s="57">
        <f t="shared" ref="B40:M40" si="1">SUM(B7:B38)</f>
        <v>4952</v>
      </c>
      <c r="C40" s="57">
        <f t="shared" si="1"/>
        <v>531206</v>
      </c>
      <c r="D40" s="57">
        <f t="shared" si="1"/>
        <v>119140</v>
      </c>
      <c r="E40" s="57">
        <f t="shared" si="1"/>
        <v>858</v>
      </c>
      <c r="F40" s="57">
        <f t="shared" si="1"/>
        <v>102</v>
      </c>
      <c r="G40" s="57">
        <f t="shared" si="1"/>
        <v>157</v>
      </c>
      <c r="H40" s="57">
        <f t="shared" si="1"/>
        <v>3011</v>
      </c>
      <c r="I40" s="57">
        <f t="shared" si="1"/>
        <v>722</v>
      </c>
      <c r="J40" s="57">
        <f t="shared" si="1"/>
        <v>139</v>
      </c>
      <c r="K40" s="57">
        <f t="shared" si="1"/>
        <v>18</v>
      </c>
      <c r="L40" s="57">
        <f t="shared" si="1"/>
        <v>60</v>
      </c>
      <c r="M40" s="57">
        <f t="shared" si="1"/>
        <v>660365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2024-03-06T00:56:19Z</dcterms:modified>
</cp:coreProperties>
</file>