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3\"/>
    </mc:Choice>
  </mc:AlternateContent>
  <xr:revisionPtr revIDLastSave="0" documentId="13_ncr:1_{53BC5F56-4972-4000-A1BB-51C34A76B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1" sheetId="1" r:id="rId1"/>
    <sheet name="6.2" sheetId="2" r:id="rId2"/>
    <sheet name="6.3" sheetId="3" r:id="rId3"/>
    <sheet name="6.4" sheetId="6" r:id="rId4"/>
    <sheet name="6.5" sheetId="7" r:id="rId5"/>
    <sheet name="6.6" sheetId="4" r:id="rId6"/>
  </sheets>
  <externalReferences>
    <externalReference r:id="rId7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 localSheetId="3">#REF!</definedName>
    <definedName name="R_FlotaActivaTP_Capematerno" localSheetId="4">#REF!</definedName>
    <definedName name="R_FlotaActivaTP_Capematerno">#REF!</definedName>
    <definedName name="R_FlotaActivaTP_Capepaterno" localSheetId="3">#REF!</definedName>
    <definedName name="R_FlotaActivaTP_Capepaterno" localSheetId="4">#REF!</definedName>
    <definedName name="R_FlotaActivaTP_Capepaterno">#REF!</definedName>
    <definedName name="R_FlotaActivaTP_Ccodpostal" localSheetId="3">#REF!</definedName>
    <definedName name="R_FlotaActivaTP_Ccodpostal" localSheetId="4">#REF!</definedName>
    <definedName name="R_FlotaActivaTP_Ccodpostal">#REF!</definedName>
    <definedName name="R_FlotaActivaTP_Ccoloniabarrio" localSheetId="3">#REF!</definedName>
    <definedName name="R_FlotaActivaTP_Ccoloniabarrio" localSheetId="4">#REF!</definedName>
    <definedName name="R_FlotaActivaTP_Ccoloniabarrio">#REF!</definedName>
    <definedName name="R_FlotaActivaTP_Cdescripcion" localSheetId="3">#REF!</definedName>
    <definedName name="R_FlotaActivaTP_Cdescripcion" localSheetId="4">#REF!</definedName>
    <definedName name="R_FlotaActivaTP_Cdescripcion">#REF!</definedName>
    <definedName name="R_FlotaActivaTP_Cdescripcion2" localSheetId="3">#REF!</definedName>
    <definedName name="R_FlotaActivaTP_Cdescripcion2" localSheetId="4">#REF!</definedName>
    <definedName name="R_FlotaActivaTP_Cdescripcion2">#REF!</definedName>
    <definedName name="R_FlotaActivaTP_Cdescripcion3" localSheetId="3">#REF!</definedName>
    <definedName name="R_FlotaActivaTP_Cdescripcion3" localSheetId="4">#REF!</definedName>
    <definedName name="R_FlotaActivaTP_Cdescripcion3">#REF!</definedName>
    <definedName name="R_FlotaActivaTP_Cdescripcion4" localSheetId="3">#REF!</definedName>
    <definedName name="R_FlotaActivaTP_Cdescripcion4" localSheetId="4">#REF!</definedName>
    <definedName name="R_FlotaActivaTP_Cdescripcion4">#REF!</definedName>
    <definedName name="R_FlotaActivaTP_Cdireccion" localSheetId="3">#REF!</definedName>
    <definedName name="R_FlotaActivaTP_Cdireccion" localSheetId="4">#REF!</definedName>
    <definedName name="R_FlotaActivaTP_Cdireccion">#REF!</definedName>
    <definedName name="R_FlotaActivaTP_Cdscclase" localSheetId="3">#REF!</definedName>
    <definedName name="R_FlotaActivaTP_Cdscclase" localSheetId="4">#REF!</definedName>
    <definedName name="R_FlotaActivaTP_Cdscclase">#REF!</definedName>
    <definedName name="R_FlotaActivaTP_Cdsccorta" localSheetId="3">#REF!</definedName>
    <definedName name="R_FlotaActivaTP_Cdsccorta" localSheetId="4">#REF!</definedName>
    <definedName name="R_FlotaActivaTP_Cdsccorta">#REF!</definedName>
    <definedName name="R_FlotaActivaTP_Cdsccsct" localSheetId="3">#REF!</definedName>
    <definedName name="R_FlotaActivaTP_Cdsccsct" localSheetId="4">#REF!</definedName>
    <definedName name="R_FlotaActivaTP_Cdsccsct">#REF!</definedName>
    <definedName name="R_FlotaActivaTP_Cdscdepartamento" localSheetId="3">#REF!</definedName>
    <definedName name="R_FlotaActivaTP_Cdscdepartamento" localSheetId="4">#REF!</definedName>
    <definedName name="R_FlotaActivaTP_Cdscdepartamento">#REF!</definedName>
    <definedName name="R_FlotaActivaTP_Cdscmarca" localSheetId="3">#REF!</definedName>
    <definedName name="R_FlotaActivaTP_Cdscmarca" localSheetId="4">#REF!</definedName>
    <definedName name="R_FlotaActivaTP_Cdscmarca">#REF!</definedName>
    <definedName name="R_FlotaActivaTP_Cdsctipo" localSheetId="3">#REF!</definedName>
    <definedName name="R_FlotaActivaTP_Cdsctipo" localSheetId="4">#REF!</definedName>
    <definedName name="R_FlotaActivaTP_Cdsctipo">#REF!</definedName>
    <definedName name="R_FlotaActivaTP_Cdsctipotramite" localSheetId="3">#REF!</definedName>
    <definedName name="R_FlotaActivaTP_Cdsctipotramite" localSheetId="4">#REF!</definedName>
    <definedName name="R_FlotaActivaTP_Cdsctipotramite">#REF!</definedName>
    <definedName name="R_FlotaActivaTP_Cniv" localSheetId="3">#REF!</definedName>
    <definedName name="R_FlotaActivaTP_Cniv" localSheetId="4">#REF!</definedName>
    <definedName name="R_FlotaActivaTP_Cniv">#REF!</definedName>
    <definedName name="R_FlotaActivaTP_Cnombre" localSheetId="3">#REF!</definedName>
    <definedName name="R_FlotaActivaTP_Cnombre" localSheetId="4">#REF!</definedName>
    <definedName name="R_FlotaActivaTP_Cnombre">#REF!</definedName>
    <definedName name="R_FlotaActivaTP_CNOMBREEMPRESA" localSheetId="3">#REF!</definedName>
    <definedName name="R_FlotaActivaTP_CNOMBREEMPRESA" localSheetId="4">#REF!</definedName>
    <definedName name="R_FlotaActivaTP_CNOMBREEMPRESA">#REF!</definedName>
    <definedName name="R_FlotaActivaTP_Cnumero" localSheetId="3">#REF!</definedName>
    <definedName name="R_FlotaActivaTP_Cnumero" localSheetId="4">#REF!</definedName>
    <definedName name="R_FlotaActivaTP_Cnumero">#REF!</definedName>
    <definedName name="R_FlotaActivaTP_Cplacaestatal" localSheetId="3">#REF!</definedName>
    <definedName name="R_FlotaActivaTP_Cplacaestatal" localSheetId="4">#REF!</definedName>
    <definedName name="R_FlotaActivaTP_Cplacaestatal">#REF!</definedName>
    <definedName name="R_FlotaActivaTP_Crazonsocial" localSheetId="3">#REF!</definedName>
    <definedName name="R_FlotaActivaTP_Crazonsocial" localSheetId="4">#REF!</definedName>
    <definedName name="R_FlotaActivaTP_Crazonsocial">#REF!</definedName>
    <definedName name="R_FlotaActivaTP_Crfc" localSheetId="3">#REF!</definedName>
    <definedName name="R_FlotaActivaTP_Crfc" localSheetId="4">#REF!</definedName>
    <definedName name="R_FlotaActivaTP_Crfc">#REF!</definedName>
    <definedName name="R_FlotaActivaTP_CSIT_PLACA" localSheetId="3">#REF!</definedName>
    <definedName name="R_FlotaActivaTP_CSIT_PLACA" localSheetId="4">#REF!</definedName>
    <definedName name="R_FlotaActivaTP_CSIT_PLACA">#REF!</definedName>
    <definedName name="R_FlotaActivaTP_Ctipopermisionario" localSheetId="3">#REF!</definedName>
    <definedName name="R_FlotaActivaTP_Ctipopermisionario" localSheetId="4">#REF!</definedName>
    <definedName name="R_FlotaActivaTP_Ctipopermisionario">#REF!</definedName>
    <definedName name="R_FlotaActivaTP_Ctiposervicio" localSheetId="3">#REF!</definedName>
    <definedName name="R_FlotaActivaTP_Ctiposervicio" localSheetId="4">#REF!</definedName>
    <definedName name="R_FlotaActivaTP_Ctiposervicio">#REF!</definedName>
    <definedName name="R_FlotaActivaTP_Cunidad" localSheetId="3">#REF!</definedName>
    <definedName name="R_FlotaActivaTP_Cunidad" localSheetId="4">#REF!</definedName>
    <definedName name="R_FlotaActivaTP_Cunidad">#REF!</definedName>
    <definedName name="R_FlotaActivaTP_Dalto" localSheetId="3">#REF!</definedName>
    <definedName name="R_FlotaActivaTP_Dalto" localSheetId="4">#REF!</definedName>
    <definedName name="R_FlotaActivaTP_Dalto">#REF!</definedName>
    <definedName name="R_FlotaActivaTP_Dancho" localSheetId="3">#REF!</definedName>
    <definedName name="R_FlotaActivaTP_Dancho" localSheetId="4">#REF!</definedName>
    <definedName name="R_FlotaActivaTP_Dancho">#REF!</definedName>
    <definedName name="R_FlotaActivaTP_Dcapacidad" localSheetId="3">#REF!</definedName>
    <definedName name="R_FlotaActivaTP_Dcapacidad" localSheetId="4">#REF!</definedName>
    <definedName name="R_FlotaActivaTP_Dcapacidad">#REF!</definedName>
    <definedName name="R_FlotaActivaTP_Dlargo" localSheetId="3">#REF!</definedName>
    <definedName name="R_FlotaActivaTP_Dlargo" localSheetId="4">#REF!</definedName>
    <definedName name="R_FlotaActivaTP_Dlargo">#REF!</definedName>
    <definedName name="R_FlotaActivaTP_Dtaltaensistema" localSheetId="3">#REF!</definedName>
    <definedName name="R_FlotaActivaTP_Dtaltaensistema" localSheetId="4">#REF!</definedName>
    <definedName name="R_FlotaActivaTP_Dtaltaensistema">#REF!</definedName>
    <definedName name="R_FlotaActivaTP_Icveempresa" localSheetId="3">#REF!</definedName>
    <definedName name="R_FlotaActivaTP_Icveempresa" localSheetId="4">#REF!</definedName>
    <definedName name="R_FlotaActivaTP_Icveempresa">#REF!</definedName>
    <definedName name="R_FlotaActivaTP_Icvetramite" localSheetId="3">#REF!</definedName>
    <definedName name="R_FlotaActivaTP_Icvetramite" localSheetId="4">#REF!</definedName>
    <definedName name="R_FlotaActivaTP_Icvetramite">#REF!</definedName>
    <definedName name="R_FlotaActivaTP_Icveunidadescapaci" localSheetId="3">#REF!</definedName>
    <definedName name="R_FlotaActivaTP_Icveunidadescapaci" localSheetId="4">#REF!</definedName>
    <definedName name="R_FlotaActivaTP_Icveunidadescapaci">#REF!</definedName>
    <definedName name="R_FlotaActivaTP_Icvevehiculo" localSheetId="3">#REF!</definedName>
    <definedName name="R_FlotaActivaTP_Icvevehiculo" localSheetId="4">#REF!</definedName>
    <definedName name="R_FlotaActivaTP_Icvevehiculo">#REF!</definedName>
    <definedName name="R_FlotaActivaTP_Imodelo" localSheetId="3">#REF!</definedName>
    <definedName name="R_FlotaActivaTP_Imodelo" localSheetId="4">#REF!</definedName>
    <definedName name="R_FlotaActivaTP_Imodelo">#REF!</definedName>
    <definedName name="R_FlotaActivaTP_Lactiva" localSheetId="3">#REF!</definedName>
    <definedName name="R_FlotaActivaTP_Lactiva" localSheetId="4">#REF!</definedName>
    <definedName name="R_FlotaActivaTP_Lactiva">#REF!</definedName>
    <definedName name="Resultados_Capematerno" localSheetId="3">[1]Resultados!#REF!</definedName>
    <definedName name="Resultados_Capematerno" localSheetId="4">[1]Resultados!#REF!</definedName>
    <definedName name="Resultados_Capematerno">[1]Resultados!#REF!</definedName>
    <definedName name="Resultados_Capepaterno" localSheetId="3">[1]Resultados!#REF!</definedName>
    <definedName name="Resultados_Capepaterno" localSheetId="4">[1]Resultados!#REF!</definedName>
    <definedName name="Resultados_Capepaterno">[1]Resultados!#REF!</definedName>
    <definedName name="Resultados_Ctipopermisionario2" localSheetId="3">[1]Resultados!#REF!</definedName>
    <definedName name="Resultados_Ctipopermisionario2" localSheetId="4">[1]Resultados!#REF!</definedName>
    <definedName name="Resultados_Ctipopermisionario2">[1]Resultados!#REF!</definedName>
    <definedName name="Resultados_nombre" localSheetId="3">[1]Resultados!#REF!</definedName>
    <definedName name="Resultados_nombre" localSheetId="4">[1]Resultados!#REF!</definedName>
    <definedName name="Resultados_nombre">[1]Resultados!#REF!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F8" i="2" s="1"/>
  <c r="F39" i="4" l="1"/>
  <c r="E39" i="4"/>
  <c r="D39" i="4"/>
  <c r="C39" i="4"/>
  <c r="B39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E14" i="7"/>
  <c r="F8" i="7" s="1"/>
  <c r="C14" i="7"/>
  <c r="D12" i="7" s="1"/>
  <c r="B12" i="6"/>
  <c r="C9" i="6" s="1"/>
  <c r="L40" i="3"/>
  <c r="K40" i="3"/>
  <c r="J40" i="3"/>
  <c r="I40" i="3"/>
  <c r="H40" i="3"/>
  <c r="G40" i="3"/>
  <c r="F40" i="3"/>
  <c r="E40" i="3"/>
  <c r="D40" i="3"/>
  <c r="C40" i="3"/>
  <c r="B40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C14" i="2"/>
  <c r="C27" i="1"/>
  <c r="C21" i="1"/>
  <c r="C8" i="1"/>
  <c r="D12" i="2" l="1"/>
  <c r="D8" i="7"/>
  <c r="D6" i="7"/>
  <c r="D10" i="7"/>
  <c r="C6" i="6"/>
  <c r="F10" i="2"/>
  <c r="F6" i="2"/>
  <c r="F6" i="7"/>
  <c r="F12" i="7"/>
  <c r="F10" i="7"/>
  <c r="C7" i="6"/>
  <c r="C10" i="6"/>
  <c r="M40" i="3"/>
  <c r="D8" i="2"/>
  <c r="C14" i="1"/>
  <c r="C31" i="1" s="1"/>
  <c r="D14" i="1" s="1"/>
  <c r="D6" i="2"/>
  <c r="C8" i="6"/>
  <c r="G39" i="4"/>
  <c r="C12" i="6" l="1"/>
  <c r="F14" i="7"/>
  <c r="D14" i="7"/>
  <c r="F14" i="2"/>
  <c r="D14" i="2"/>
  <c r="D27" i="1"/>
  <c r="D21" i="1"/>
  <c r="D8" i="1"/>
  <c r="D31" i="1" l="1"/>
</calcChain>
</file>

<file path=xl/sharedStrings.xml><?xml version="1.0" encoding="utf-8"?>
<sst xmlns="http://schemas.openxmlformats.org/spreadsheetml/2006/main" count="239" uniqueCount="136">
  <si>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</si>
  <si>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</si>
  <si>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</si>
  <si>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</si>
  <si>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</si>
  <si>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</si>
  <si>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</si>
  <si>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</si>
  <si>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</si>
  <si>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</si>
  <si>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</si>
  <si>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</si>
  <si>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</si>
  <si>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</si>
  <si>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</si>
  <si>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</si>
  <si>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</si>
  <si>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</si>
  <si>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</si>
  <si>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</si>
  <si>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</si>
  <si>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</si>
  <si>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</si>
  <si>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</si>
  <si>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</si>
  <si>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</si>
  <si>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</si>
  <si>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</si>
  <si>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</si>
  <si>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</si>
  <si>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</si>
  <si>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</si>
  <si>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</si>
  <si>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</si>
  <si>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</si>
  <si>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</si>
  <si>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Semirremolque de seis ejes</t>
  </si>
  <si>
    <t>Tipo de Vehículo</t>
  </si>
  <si>
    <t>Autobús</t>
  </si>
  <si>
    <t>Automóvil</t>
  </si>
  <si>
    <t>Camioneta</t>
  </si>
  <si>
    <t>Minibús o Microbús</t>
  </si>
  <si>
    <t xml:space="preserve">Total </t>
  </si>
  <si>
    <t>Aguascalientes</t>
  </si>
  <si>
    <t>AGS</t>
  </si>
  <si>
    <t>Baja California</t>
  </si>
  <si>
    <t>BC</t>
  </si>
  <si>
    <t>Baja California Sur</t>
  </si>
  <si>
    <t>BCS</t>
  </si>
  <si>
    <t>Campeche</t>
  </si>
  <si>
    <t>Chiapas</t>
  </si>
  <si>
    <t>CHIS</t>
  </si>
  <si>
    <t>Chihuahua</t>
  </si>
  <si>
    <t>CHIH</t>
  </si>
  <si>
    <t>Coahuila</t>
  </si>
  <si>
    <t>COAH</t>
  </si>
  <si>
    <t>Colima</t>
  </si>
  <si>
    <t>COL</t>
  </si>
  <si>
    <t>Durango</t>
  </si>
  <si>
    <t>DGO</t>
  </si>
  <si>
    <t>Guanajuato</t>
  </si>
  <si>
    <t>GTO</t>
  </si>
  <si>
    <t>Guerrero</t>
  </si>
  <si>
    <t>GRO</t>
  </si>
  <si>
    <t>Hidalgo</t>
  </si>
  <si>
    <t>HGO</t>
  </si>
  <si>
    <t>Jalisco</t>
  </si>
  <si>
    <t>JAL</t>
  </si>
  <si>
    <t>Estado de México</t>
  </si>
  <si>
    <t>MEX</t>
  </si>
  <si>
    <t>Michoacán</t>
  </si>
  <si>
    <t>MICH</t>
  </si>
  <si>
    <t>Morelos</t>
  </si>
  <si>
    <t>MOR</t>
  </si>
  <si>
    <t>Nayarit</t>
  </si>
  <si>
    <t>NAY</t>
  </si>
  <si>
    <t>Nuevo León</t>
  </si>
  <si>
    <t>NL</t>
  </si>
  <si>
    <t>Oaxaca</t>
  </si>
  <si>
    <t>OAX</t>
  </si>
  <si>
    <t>Puebla</t>
  </si>
  <si>
    <t>PUE</t>
  </si>
  <si>
    <t>Querétaro</t>
  </si>
  <si>
    <t>QRO</t>
  </si>
  <si>
    <t>Quintana Roo</t>
  </si>
  <si>
    <t>QROO</t>
  </si>
  <si>
    <t>San Luis Potosí</t>
  </si>
  <si>
    <t>SLP</t>
  </si>
  <si>
    <t>Sinaloa</t>
  </si>
  <si>
    <t>SIN</t>
  </si>
  <si>
    <t>Sonora</t>
  </si>
  <si>
    <t>SON</t>
  </si>
  <si>
    <t>Tabasco</t>
  </si>
  <si>
    <t>TAB</t>
  </si>
  <si>
    <t>Tamaulipas</t>
  </si>
  <si>
    <t>Tlaxcala</t>
  </si>
  <si>
    <t>TLAX</t>
  </si>
  <si>
    <t>Veracruz</t>
  </si>
  <si>
    <t>VER</t>
  </si>
  <si>
    <t>Yucatán</t>
  </si>
  <si>
    <t>YUC</t>
  </si>
  <si>
    <t>Zacatecas</t>
  </si>
  <si>
    <t>ZAC</t>
  </si>
  <si>
    <t>Total Nacional</t>
  </si>
  <si>
    <t>Entidad Federativa</t>
  </si>
  <si>
    <t>S</t>
  </si>
  <si>
    <t>R</t>
  </si>
  <si>
    <t>6. Transporte Privado</t>
  </si>
  <si>
    <t>6.1 Parque Vehicular  del Autotransporte de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</si>
  <si>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</si>
  <si>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</si>
  <si>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</si>
  <si>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</si>
  <si>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</si>
  <si>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</si>
  <si>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</si>
  <si>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S-4</t>
  </si>
  <si>
    <t>R-2</t>
  </si>
  <si>
    <t>R-3</t>
  </si>
  <si>
    <t>C-3</t>
  </si>
  <si>
    <t>S-5</t>
  </si>
  <si>
    <t>S-6</t>
  </si>
  <si>
    <t>R-4</t>
  </si>
  <si>
    <t>R-5</t>
  </si>
  <si>
    <t>R-6</t>
  </si>
  <si>
    <t>más de 100</t>
  </si>
  <si>
    <t>Ciudad de México</t>
  </si>
  <si>
    <t>CDMX</t>
  </si>
  <si>
    <t>CAMP</t>
  </si>
  <si>
    <t>TAMS</t>
  </si>
  <si>
    <t>Midibús</t>
  </si>
  <si>
    <t>6.6 Parque Vehicular del Transporte Terrestre de Pasajeros, excepto por Ferrocarril según Clase de Vehículo y Entidad Federativa</t>
  </si>
  <si>
    <t>6.4 Parque Vehicular del Transporte Terrestre de Pasajeros, excepto por Ferrocarril por Clase de Vehículo</t>
  </si>
  <si>
    <t>6.3 Parque Vehicular del Autotransporte de Carga por Clase de Vehículo y Entidad Federativa</t>
  </si>
  <si>
    <t>6.2 Estructura Empresarial del Autotransporte  de Carga</t>
  </si>
  <si>
    <t>6.5 Estructura Empresarial del Transporte de Pasajeros, excepto por Ferrocarril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</si>
</sst>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5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 wrapText="1"/>
    </xf>
    <xf numFmtId="165" fontId="24" fillId="33" borderId="0" xfId="0" applyNumberFormat="1" applyFont="1" applyFill="1" applyAlignment="1">
      <alignment horizontal="center" wrapText="1"/>
    </xf>
    <xf numFmtId="0" fontId="24" fillId="33" borderId="0" xfId="0" applyFont="1" applyFill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0" fillId="33" borderId="0" xfId="42" applyFont="1" applyFill="1"/>
    <xf numFmtId="0" fontId="1" fillId="33" borderId="0" xfId="42" applyFont="1" applyFill="1"/>
    <xf numFmtId="0" fontId="17" fillId="0" borderId="0" xfId="0" applyFont="1"/>
    <xf numFmtId="3" fontId="0" fillId="0" borderId="0" xfId="0" applyNumberForma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3" fontId="20" fillId="0" borderId="0" xfId="42" applyNumberFormat="1" applyFont="1" applyAlignment="1">
      <alignment horizontal="center"/>
    </xf>
    <xf numFmtId="165" fontId="20" fillId="0" borderId="0" xfId="42" applyNumberFormat="1" applyFont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3" fontId="0" fillId="33" borderId="0" xfId="0" applyNumberFormat="1" applyFill="1" applyAlignment="1">
      <alignment horizontal="center"/>
    </xf>
    <xf numFmtId="0" fontId="23" fillId="33" borderId="0" xfId="0" applyFont="1" applyFill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164" fontId="17" fillId="33" borderId="0" xfId="0" applyNumberFormat="1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3" fontId="21" fillId="33" borderId="0" xfId="0" applyNumberFormat="1" applyFont="1" applyFill="1" applyAlignment="1">
      <alignment horizontal="center"/>
    </xf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0" fontId="19" fillId="34" borderId="0" xfId="26" applyFont="1" applyFill="1" applyAlignment="1">
      <alignment horizontal="center"/>
    </xf>
    <xf numFmtId="3" fontId="19" fillId="34" borderId="0" xfId="26" applyNumberFormat="1" applyFont="1" applyFill="1" applyAlignment="1">
      <alignment horizontal="center"/>
    </xf>
    <xf numFmtId="0" fontId="16" fillId="35" borderId="0" xfId="28" applyFont="1" applyFill="1" applyAlignment="1">
      <alignment horizontal="center"/>
    </xf>
    <xf numFmtId="3" fontId="16" fillId="35" borderId="0" xfId="28" applyNumberFormat="1" applyFont="1" applyFill="1" applyAlignment="1">
      <alignment horizontal="center"/>
    </xf>
    <xf numFmtId="0" fontId="23" fillId="35" borderId="0" xfId="0" applyFont="1" applyFill="1"/>
    <xf numFmtId="0" fontId="23" fillId="35" borderId="0" xfId="0" applyFont="1" applyFill="1" applyAlignment="1">
      <alignment horizontal="center" vertical="center"/>
    </xf>
    <xf numFmtId="3" fontId="24" fillId="35" borderId="0" xfId="0" applyNumberFormat="1" applyFont="1" applyFill="1" applyAlignment="1">
      <alignment horizontal="center" wrapText="1"/>
    </xf>
    <xf numFmtId="165" fontId="24" fillId="35" borderId="0" xfId="0" applyNumberFormat="1" applyFont="1" applyFill="1" applyAlignment="1">
      <alignment horizont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20" fillId="35" borderId="0" xfId="42" applyNumberFormat="1" applyFont="1" applyFill="1" applyAlignment="1">
      <alignment horizontal="center"/>
    </xf>
    <xf numFmtId="165" fontId="20" fillId="35" borderId="0" xfId="42" applyNumberFormat="1" applyFont="1" applyFill="1" applyAlignment="1">
      <alignment horizontal="center"/>
    </xf>
    <xf numFmtId="0" fontId="19" fillId="34" borderId="0" xfId="26" applyFont="1" applyFill="1" applyBorder="1" applyAlignment="1">
      <alignment horizontal="center" vertical="center" wrapText="1"/>
    </xf>
    <xf numFmtId="3" fontId="19" fillId="34" borderId="0" xfId="26" applyNumberFormat="1" applyFont="1" applyFill="1" applyBorder="1" applyAlignment="1">
      <alignment horizontal="center" vertical="center" wrapText="1"/>
    </xf>
    <xf numFmtId="164" fontId="16" fillId="35" borderId="0" xfId="28" applyNumberFormat="1" applyFont="1" applyFill="1" applyAlignment="1">
      <alignment horizontal="center"/>
    </xf>
    <xf numFmtId="0" fontId="21" fillId="35" borderId="0" xfId="42" applyFont="1" applyFill="1" applyAlignment="1">
      <alignment horizontal="center"/>
    </xf>
    <xf numFmtId="0" fontId="21" fillId="0" borderId="0" xfId="42" applyFont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164" fontId="19" fillId="34" borderId="0" xfId="26" applyNumberFormat="1" applyFont="1" applyFill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left"/>
    </xf>
    <xf numFmtId="3" fontId="20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13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3" xfId="45" xr:uid="{00000000-0005-0000-0000-000024000000}"/>
    <cellStyle name="Normal 4" xfId="46" xr:uid="{00000000-0005-0000-0000-000025000000}"/>
    <cellStyle name="Normal 4 2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del Parque Vehicular </a:t>
            </a:r>
          </a:p>
          <a:p>
            <a:pPr>
              <a:defRPr lang="es-ES" sz="1100"/>
            </a:pPr>
            <a:r>
              <a:rPr lang="es-ES" sz="1100" baseline="0"/>
              <a:t> del Autotransporte de Carga por Clase 2023</a:t>
            </a:r>
            <a:endParaRPr lang="es-ES" sz="1100"/>
          </a:p>
        </c:rich>
      </c:tx>
      <c:layout>
        <c:manualLayout>
          <c:xMode val="edge"/>
          <c:yMode val="edge"/>
          <c:x val="0.147948230609104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746221377498E-2"/>
          <c:y val="0.24211541265675124"/>
          <c:w val="0.50086197845958913"/>
          <c:h val="0.7565102799650044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E61-42F7-90CD-F8ECDBE1B2C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61-42F7-90CD-F8ECDBE1B2C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E61-42F7-90CD-F8ECDBE1B2C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E61-42F7-90CD-F8ECDBE1B2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E61-42F7-90CD-F8ECDBE1B2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1-42F7-90CD-F8ECDBE1B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('6.1'!$A$8,'6.1'!$A$14,'6.1'!$A$29)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('6.1'!$D$8,'6.1'!$D$14,'6.1'!$D$29)</c:f>
              <c:numCache>
                <c:formatCode>0.0</c:formatCode>
                <c:ptCount val="3"/>
                <c:pt idx="0">
                  <c:v>71.672477481430647</c:v>
                </c:pt>
                <c:pt idx="1">
                  <c:v>28.281248753400725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1-42F7-90CD-F8ECDBE1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4480164117416372"/>
          <c:y val="0.42575167687372423"/>
          <c:w val="0.3337424201285184"/>
          <c:h val="0.259607392825896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los Vehículos en la Estructura Empresarial del Transporte Terrestre de Pasajeros, excepto por Ferrocarril 2023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638888888888889"/>
          <c:w val="0.44166666666666671"/>
          <c:h val="0.7361111111111111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F2F-49AD-BBE8-12A3824474DE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F2F-49AD-BBE8-12A3824474DE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F2F-49AD-BBE8-12A3824474D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F2F-49AD-BBE8-12A3824474D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46.0%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F2F-49AD-BBE8-12A382447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29.7%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F2F-49AD-BBE8-12A382447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F2F-49AD-BBE8-12A3824474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12.7%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F2F-49AD-BBE8-12A382447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('6.5'!$F$6,'6.5'!$F$8,'6.5'!$F$10,'6.5'!$F$12)</c:f>
              <c:numCache>
                <c:formatCode>#,##0.0</c:formatCode>
                <c:ptCount val="4"/>
                <c:pt idx="0">
                  <c:v>46.009314276537658</c:v>
                </c:pt>
                <c:pt idx="1">
                  <c:v>29.725389433113858</c:v>
                </c:pt>
                <c:pt idx="2">
                  <c:v>11.610727477115786</c:v>
                </c:pt>
                <c:pt idx="3">
                  <c:v>12.654568813232697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F-49AD-BBE8-12A38244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Parque Vehicular del </a:t>
            </a:r>
            <a:r>
              <a:rPr lang="es-ES" sz="1100" b="1" i="0" baseline="0"/>
              <a:t>Transporte Terrestre de Pasajeros, excepto por Ferrocarril</a:t>
            </a:r>
          </a:p>
          <a:p>
            <a:pPr>
              <a:defRPr lang="es-ES" sz="1100"/>
            </a:pPr>
            <a:r>
              <a:rPr lang="es-ES" sz="1100" b="1" i="0" baseline="0"/>
              <a:t> según Clase de Vehículo 2023</a:t>
            </a:r>
          </a:p>
        </c:rich>
      </c:tx>
      <c:layout>
        <c:manualLayout>
          <c:xMode val="edge"/>
          <c:yMode val="edge"/>
          <c:x val="0.156831596923746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071E-2"/>
          <c:y val="0.17093997676519943"/>
          <c:w val="0.9185136792398767"/>
          <c:h val="0.57572875521707334"/>
        </c:manualLayout>
      </c:layout>
      <c:lineChart>
        <c:grouping val="standar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5</c:v>
                </c:pt>
                <c:pt idx="1">
                  <c:v>79</c:v>
                </c:pt>
                <c:pt idx="2">
                  <c:v>50</c:v>
                </c:pt>
                <c:pt idx="3">
                  <c:v>3</c:v>
                </c:pt>
                <c:pt idx="4">
                  <c:v>48</c:v>
                </c:pt>
                <c:pt idx="5">
                  <c:v>18</c:v>
                </c:pt>
                <c:pt idx="6">
                  <c:v>161</c:v>
                </c:pt>
                <c:pt idx="7">
                  <c:v>22</c:v>
                </c:pt>
                <c:pt idx="8">
                  <c:v>6</c:v>
                </c:pt>
                <c:pt idx="9">
                  <c:v>9</c:v>
                </c:pt>
                <c:pt idx="10">
                  <c:v>15</c:v>
                </c:pt>
                <c:pt idx="11">
                  <c:v>129</c:v>
                </c:pt>
                <c:pt idx="12">
                  <c:v>14</c:v>
                </c:pt>
                <c:pt idx="13">
                  <c:v>7</c:v>
                </c:pt>
                <c:pt idx="14">
                  <c:v>162</c:v>
                </c:pt>
                <c:pt idx="15">
                  <c:v>29</c:v>
                </c:pt>
                <c:pt idx="16">
                  <c:v>4</c:v>
                </c:pt>
                <c:pt idx="17">
                  <c:v>5</c:v>
                </c:pt>
                <c:pt idx="18">
                  <c:v>54</c:v>
                </c:pt>
                <c:pt idx="19">
                  <c:v>10</c:v>
                </c:pt>
                <c:pt idx="20">
                  <c:v>17</c:v>
                </c:pt>
                <c:pt idx="21">
                  <c:v>56</c:v>
                </c:pt>
                <c:pt idx="22">
                  <c:v>18</c:v>
                </c:pt>
                <c:pt idx="23">
                  <c:v>15</c:v>
                </c:pt>
                <c:pt idx="24">
                  <c:v>24</c:v>
                </c:pt>
                <c:pt idx="25">
                  <c:v>130</c:v>
                </c:pt>
                <c:pt idx="26">
                  <c:v>62</c:v>
                </c:pt>
                <c:pt idx="27">
                  <c:v>23</c:v>
                </c:pt>
                <c:pt idx="28">
                  <c:v>2</c:v>
                </c:pt>
                <c:pt idx="29">
                  <c:v>35</c:v>
                </c:pt>
                <c:pt idx="30">
                  <c:v>22</c:v>
                </c:pt>
                <c:pt idx="3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C-468C-A854-F48BF8FDBB55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C-468C-A854-F48BF8FDBB55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245</c:v>
                </c:pt>
                <c:pt idx="1">
                  <c:v>104</c:v>
                </c:pt>
                <c:pt idx="2">
                  <c:v>88</c:v>
                </c:pt>
                <c:pt idx="3">
                  <c:v>55</c:v>
                </c:pt>
                <c:pt idx="4">
                  <c:v>33</c:v>
                </c:pt>
                <c:pt idx="5">
                  <c:v>73</c:v>
                </c:pt>
                <c:pt idx="6">
                  <c:v>1096</c:v>
                </c:pt>
                <c:pt idx="7">
                  <c:v>146</c:v>
                </c:pt>
                <c:pt idx="8">
                  <c:v>38</c:v>
                </c:pt>
                <c:pt idx="9">
                  <c:v>34</c:v>
                </c:pt>
                <c:pt idx="10">
                  <c:v>104</c:v>
                </c:pt>
                <c:pt idx="11">
                  <c:v>220</c:v>
                </c:pt>
                <c:pt idx="12">
                  <c:v>29</c:v>
                </c:pt>
                <c:pt idx="13">
                  <c:v>15</c:v>
                </c:pt>
                <c:pt idx="14">
                  <c:v>429</c:v>
                </c:pt>
                <c:pt idx="15">
                  <c:v>374</c:v>
                </c:pt>
                <c:pt idx="16">
                  <c:v>15</c:v>
                </c:pt>
                <c:pt idx="17">
                  <c:v>9</c:v>
                </c:pt>
                <c:pt idx="18">
                  <c:v>448</c:v>
                </c:pt>
                <c:pt idx="19">
                  <c:v>22</c:v>
                </c:pt>
                <c:pt idx="20">
                  <c:v>38</c:v>
                </c:pt>
                <c:pt idx="21">
                  <c:v>188</c:v>
                </c:pt>
                <c:pt idx="22">
                  <c:v>95</c:v>
                </c:pt>
                <c:pt idx="23">
                  <c:v>42</c:v>
                </c:pt>
                <c:pt idx="24">
                  <c:v>237</c:v>
                </c:pt>
                <c:pt idx="25">
                  <c:v>147</c:v>
                </c:pt>
                <c:pt idx="26">
                  <c:v>140</c:v>
                </c:pt>
                <c:pt idx="27">
                  <c:v>87</c:v>
                </c:pt>
                <c:pt idx="28">
                  <c:v>5</c:v>
                </c:pt>
                <c:pt idx="29">
                  <c:v>244</c:v>
                </c:pt>
                <c:pt idx="30">
                  <c:v>82</c:v>
                </c:pt>
                <c:pt idx="3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C-468C-A854-F48BF8FDBB55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DC-468C-A854-F48BF8FDBB55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8-46E6-A170-A5CE1384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20288"/>
        <c:axId val="43021824"/>
      </c:lineChart>
      <c:catAx>
        <c:axId val="430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1824"/>
        <c:crosses val="autoZero"/>
        <c:auto val="1"/>
        <c:lblAlgn val="ctr"/>
        <c:lblOffset val="100"/>
        <c:noMultiLvlLbl val="0"/>
      </c:catAx>
      <c:valAx>
        <c:axId val="43021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02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Transporte Privado 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Parque Vehicular del Transporte Terrestre de Pasajeros, excepto por Ferrocarril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 según Clase de Vehículo 2023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39364348015450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106E-2"/>
          <c:y val="0.17531156146465299"/>
          <c:w val="0.9185136792398767"/>
          <c:h val="0.57135717051761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5</c:v>
                </c:pt>
                <c:pt idx="1">
                  <c:v>79</c:v>
                </c:pt>
                <c:pt idx="2">
                  <c:v>50</c:v>
                </c:pt>
                <c:pt idx="3">
                  <c:v>3</c:v>
                </c:pt>
                <c:pt idx="4">
                  <c:v>48</c:v>
                </c:pt>
                <c:pt idx="5">
                  <c:v>18</c:v>
                </c:pt>
                <c:pt idx="6">
                  <c:v>161</c:v>
                </c:pt>
                <c:pt idx="7">
                  <c:v>22</c:v>
                </c:pt>
                <c:pt idx="8">
                  <c:v>6</c:v>
                </c:pt>
                <c:pt idx="9">
                  <c:v>9</c:v>
                </c:pt>
                <c:pt idx="10">
                  <c:v>15</c:v>
                </c:pt>
                <c:pt idx="11">
                  <c:v>129</c:v>
                </c:pt>
                <c:pt idx="12">
                  <c:v>14</c:v>
                </c:pt>
                <c:pt idx="13">
                  <c:v>7</c:v>
                </c:pt>
                <c:pt idx="14">
                  <c:v>162</c:v>
                </c:pt>
                <c:pt idx="15">
                  <c:v>29</c:v>
                </c:pt>
                <c:pt idx="16">
                  <c:v>4</c:v>
                </c:pt>
                <c:pt idx="17">
                  <c:v>5</c:v>
                </c:pt>
                <c:pt idx="18">
                  <c:v>54</c:v>
                </c:pt>
                <c:pt idx="19">
                  <c:v>10</c:v>
                </c:pt>
                <c:pt idx="20">
                  <c:v>17</c:v>
                </c:pt>
                <c:pt idx="21">
                  <c:v>56</c:v>
                </c:pt>
                <c:pt idx="22">
                  <c:v>18</c:v>
                </c:pt>
                <c:pt idx="23">
                  <c:v>15</c:v>
                </c:pt>
                <c:pt idx="24">
                  <c:v>24</c:v>
                </c:pt>
                <c:pt idx="25">
                  <c:v>130</c:v>
                </c:pt>
                <c:pt idx="26">
                  <c:v>62</c:v>
                </c:pt>
                <c:pt idx="27">
                  <c:v>23</c:v>
                </c:pt>
                <c:pt idx="28">
                  <c:v>2</c:v>
                </c:pt>
                <c:pt idx="29">
                  <c:v>35</c:v>
                </c:pt>
                <c:pt idx="30">
                  <c:v>22</c:v>
                </c:pt>
                <c:pt idx="3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48A-88C3-AAA1191FE24A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48A-88C3-AAA1191FE24A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245</c:v>
                </c:pt>
                <c:pt idx="1">
                  <c:v>104</c:v>
                </c:pt>
                <c:pt idx="2">
                  <c:v>88</c:v>
                </c:pt>
                <c:pt idx="3">
                  <c:v>55</c:v>
                </c:pt>
                <c:pt idx="4">
                  <c:v>33</c:v>
                </c:pt>
                <c:pt idx="5">
                  <c:v>73</c:v>
                </c:pt>
                <c:pt idx="6">
                  <c:v>1096</c:v>
                </c:pt>
                <c:pt idx="7">
                  <c:v>146</c:v>
                </c:pt>
                <c:pt idx="8">
                  <c:v>38</c:v>
                </c:pt>
                <c:pt idx="9">
                  <c:v>34</c:v>
                </c:pt>
                <c:pt idx="10">
                  <c:v>104</c:v>
                </c:pt>
                <c:pt idx="11">
                  <c:v>220</c:v>
                </c:pt>
                <c:pt idx="12">
                  <c:v>29</c:v>
                </c:pt>
                <c:pt idx="13">
                  <c:v>15</c:v>
                </c:pt>
                <c:pt idx="14">
                  <c:v>429</c:v>
                </c:pt>
                <c:pt idx="15">
                  <c:v>374</c:v>
                </c:pt>
                <c:pt idx="16">
                  <c:v>15</c:v>
                </c:pt>
                <c:pt idx="17">
                  <c:v>9</c:v>
                </c:pt>
                <c:pt idx="18">
                  <c:v>448</c:v>
                </c:pt>
                <c:pt idx="19">
                  <c:v>22</c:v>
                </c:pt>
                <c:pt idx="20">
                  <c:v>38</c:v>
                </c:pt>
                <c:pt idx="21">
                  <c:v>188</c:v>
                </c:pt>
                <c:pt idx="22">
                  <c:v>95</c:v>
                </c:pt>
                <c:pt idx="23">
                  <c:v>42</c:v>
                </c:pt>
                <c:pt idx="24">
                  <c:v>237</c:v>
                </c:pt>
                <c:pt idx="25">
                  <c:v>147</c:v>
                </c:pt>
                <c:pt idx="26">
                  <c:v>140</c:v>
                </c:pt>
                <c:pt idx="27">
                  <c:v>87</c:v>
                </c:pt>
                <c:pt idx="28">
                  <c:v>5</c:v>
                </c:pt>
                <c:pt idx="29">
                  <c:v>244</c:v>
                </c:pt>
                <c:pt idx="30">
                  <c:v>82</c:v>
                </c:pt>
                <c:pt idx="3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2-448A-88C3-AAA1191FE24A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2-448A-88C3-AAA1191FE24A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BAD-9B86-6A052828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94688"/>
        <c:axId val="59400576"/>
      </c:barChart>
      <c:catAx>
        <c:axId val="593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400576"/>
        <c:crosses val="autoZero"/>
        <c:auto val="1"/>
        <c:lblAlgn val="ctr"/>
        <c:lblOffset val="100"/>
        <c:noMultiLvlLbl val="0"/>
      </c:catAx>
      <c:valAx>
        <c:axId val="59400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3946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Autotransporte de Carga 2023</a:t>
            </a:r>
          </a:p>
        </c:rich>
      </c:tx>
      <c:layout>
        <c:manualLayout>
          <c:xMode val="edge"/>
          <c:yMode val="edge"/>
          <c:x val="0.153320703333135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66832435419274E-2"/>
          <c:y val="0.13063063063063063"/>
          <c:w val="0.8815517139304957"/>
          <c:h val="0.7159835425977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('6.2'!$C$6,'6.2'!$C$8,'6.2'!$C$10,'6.2'!$C$12)</c:f>
              <c:numCache>
                <c:formatCode>#,##0</c:formatCode>
                <c:ptCount val="4"/>
                <c:pt idx="0">
                  <c:v>15360</c:v>
                </c:pt>
                <c:pt idx="1">
                  <c:v>2401</c:v>
                </c:pt>
                <c:pt idx="2">
                  <c:v>320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9-4DF8-AB12-7E0324807F02}"/>
            </c:ext>
          </c:extLst>
        </c:ser>
        <c:ser>
          <c:idx val="1"/>
          <c:order val="1"/>
          <c:tx>
            <c:strRef>
              <c:f>'6.2'!$E$4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1.837906922060029E-16"/>
                  <c:y val="1.3513513513513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3-4DE0-8849-3B19BC741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('6.2'!$E$6,'6.2'!$E$8,'6.2'!$E$10,'6.2'!$E$12)</c:f>
              <c:numCache>
                <c:formatCode>#,##0</c:formatCode>
                <c:ptCount val="4"/>
                <c:pt idx="0">
                  <c:v>27421</c:v>
                </c:pt>
                <c:pt idx="1">
                  <c:v>27036</c:v>
                </c:pt>
                <c:pt idx="2">
                  <c:v>16034</c:v>
                </c:pt>
                <c:pt idx="3">
                  <c:v>54850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9-4DF8-AB12-7E0324807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436864"/>
        <c:axId val="42455040"/>
      </c:barChart>
      <c:catAx>
        <c:axId val="4243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455040"/>
        <c:crosses val="autoZero"/>
        <c:auto val="1"/>
        <c:lblAlgn val="ctr"/>
        <c:lblOffset val="100"/>
        <c:noMultiLvlLbl val="0"/>
      </c:catAx>
      <c:valAx>
        <c:axId val="42455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436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39"/>
          <c:y val="0.91854543519898002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Participación de las Empresas en la Estructura Empresarial del Autotransporte de Carga 2023</a:t>
            </a:r>
          </a:p>
        </c:rich>
      </c:tx>
      <c:layout>
        <c:manualLayout>
          <c:xMode val="edge"/>
          <c:yMode val="edge"/>
          <c:x val="0.119097112860892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7314814814814814"/>
          <c:w val="0.43611111111111112"/>
          <c:h val="0.72685185185185186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F1-4AAD-AD63-9F40ECE495E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F1-4AAD-AD63-9F40ECE495E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F1-4AAD-AD63-9F40ECE495E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F1-4AAD-AD63-9F40ECE495E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84.4%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3F1-4AAD-AD63-9F40ECE495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3F1-4AAD-AD63-9F40ECE495EE}"/>
                </c:ext>
              </c:extLst>
            </c:dLbl>
            <c:dLbl>
              <c:idx val="2"/>
              <c:layout>
                <c:manualLayout>
                  <c:x val="-4.1347550306211747E-2"/>
                  <c:y val="5.21252551764362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3F1-4AAD-AD63-9F40ECE495EE}"/>
                </c:ext>
              </c:extLst>
            </c:dLbl>
            <c:dLbl>
              <c:idx val="3"/>
              <c:layout>
                <c:manualLayout>
                  <c:x val="8.0639107611548563E-2"/>
                  <c:y val="2.87966608340624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3F1-4AAD-AD63-9F40ECE49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('6.2'!$D$6,'6.2'!$D$8,'6.2'!$D$10,'6.2'!$D$12)</c:f>
              <c:numCache>
                <c:formatCode>#,##0.0</c:formatCode>
                <c:ptCount val="4"/>
                <c:pt idx="0">
                  <c:v>84.377059986816079</c:v>
                </c:pt>
                <c:pt idx="1">
                  <c:v>13.189408921116238</c:v>
                </c:pt>
                <c:pt idx="2">
                  <c:v>1.7</c:v>
                </c:pt>
                <c:pt idx="3">
                  <c:v>0.67567567567567566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F1-4AAD-AD63-9F40ECE4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>
                <a:effectLst/>
              </a:rPr>
              <a:t>Transporte Privado </a:t>
            </a:r>
            <a:endParaRPr lang="es-MX" sz="1100">
              <a:effectLst/>
            </a:endParaRPr>
          </a:p>
          <a:p>
            <a:pPr>
              <a:defRPr lang="es-ES" sz="1100"/>
            </a:pPr>
            <a:r>
              <a:rPr lang="es-ES" sz="1100" b="1" i="0" baseline="0">
                <a:effectLst/>
              </a:rPr>
              <a:t>Participación de los Vehículos en la Estructura Empresarial del Autotransporte de Carga 2023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35763779527559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2222222222222221"/>
          <c:w val="0.4472222222222223"/>
          <c:h val="0.7453703703703714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FC-4798-99C1-A4DB0D65350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FC-4798-99C1-A4DB0D653501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E5FC-4798-99C1-A4DB0D653501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5FC-4798-99C1-A4DB0D65350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21.9%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5FC-4798-99C1-A4DB0D6535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21.6%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5FC-4798-99C1-A4DB0D6535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5FC-4798-99C1-A4DB0D653501}"/>
                </c:ext>
              </c:extLst>
            </c:dLbl>
            <c:dLbl>
              <c:idx val="3"/>
              <c:layout>
                <c:manualLayout>
                  <c:x val="8.1340332458442688E-2"/>
                  <c:y val="1.2390638670166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5FC-4798-99C1-A4DB0D653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('6.2'!$F$6,'6.2'!$F$8,'6.2'!$F$10,'6.2'!$F$12)</c:f>
              <c:numCache>
                <c:formatCode>#,##0.0</c:formatCode>
                <c:ptCount val="4"/>
                <c:pt idx="0">
                  <c:v>21.877119218771192</c:v>
                </c:pt>
                <c:pt idx="1">
                  <c:v>21.569957156876043</c:v>
                </c:pt>
                <c:pt idx="2">
                  <c:v>12.792302598511261</c:v>
                </c:pt>
                <c:pt idx="3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FC-4798-99C1-A4DB0D65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2023</a:t>
            </a:r>
            <a:endParaRPr lang="es-ES" sz="1200"/>
          </a:p>
        </c:rich>
      </c:tx>
      <c:layout>
        <c:manualLayout>
          <c:xMode val="edge"/>
          <c:yMode val="edge"/>
          <c:x val="0.141278791770371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886E-2"/>
          <c:y val="0.12722412977066391"/>
          <c:w val="0.90681563253112585"/>
          <c:h val="0.63089815412417705"/>
        </c:manualLayout>
      </c:layout>
      <c:lineChart>
        <c:grouping val="standar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615</c:v>
                </c:pt>
                <c:pt idx="1">
                  <c:v>1359</c:v>
                </c:pt>
                <c:pt idx="2">
                  <c:v>192</c:v>
                </c:pt>
                <c:pt idx="3">
                  <c:v>95</c:v>
                </c:pt>
                <c:pt idx="4">
                  <c:v>716</c:v>
                </c:pt>
                <c:pt idx="5">
                  <c:v>846</c:v>
                </c:pt>
                <c:pt idx="6">
                  <c:v>13386</c:v>
                </c:pt>
                <c:pt idx="7">
                  <c:v>619</c:v>
                </c:pt>
                <c:pt idx="8">
                  <c:v>165</c:v>
                </c:pt>
                <c:pt idx="9">
                  <c:v>174</c:v>
                </c:pt>
                <c:pt idx="10">
                  <c:v>1405</c:v>
                </c:pt>
                <c:pt idx="11">
                  <c:v>1781</c:v>
                </c:pt>
                <c:pt idx="12">
                  <c:v>3320</c:v>
                </c:pt>
                <c:pt idx="13">
                  <c:v>403</c:v>
                </c:pt>
                <c:pt idx="14">
                  <c:v>3839</c:v>
                </c:pt>
                <c:pt idx="15">
                  <c:v>1686</c:v>
                </c:pt>
                <c:pt idx="16">
                  <c:v>334</c:v>
                </c:pt>
                <c:pt idx="17">
                  <c:v>174</c:v>
                </c:pt>
                <c:pt idx="18">
                  <c:v>6173</c:v>
                </c:pt>
                <c:pt idx="19">
                  <c:v>899</c:v>
                </c:pt>
                <c:pt idx="20">
                  <c:v>1797</c:v>
                </c:pt>
                <c:pt idx="21">
                  <c:v>747</c:v>
                </c:pt>
                <c:pt idx="22">
                  <c:v>82</c:v>
                </c:pt>
                <c:pt idx="23">
                  <c:v>874</c:v>
                </c:pt>
                <c:pt idx="24">
                  <c:v>849</c:v>
                </c:pt>
                <c:pt idx="25">
                  <c:v>816</c:v>
                </c:pt>
                <c:pt idx="26">
                  <c:v>574</c:v>
                </c:pt>
                <c:pt idx="27">
                  <c:v>796</c:v>
                </c:pt>
                <c:pt idx="28">
                  <c:v>88</c:v>
                </c:pt>
                <c:pt idx="29">
                  <c:v>919</c:v>
                </c:pt>
                <c:pt idx="30">
                  <c:v>1593</c:v>
                </c:pt>
                <c:pt idx="3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D-423B-9D14-CB053952553C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337</c:v>
                </c:pt>
                <c:pt idx="1">
                  <c:v>422</c:v>
                </c:pt>
                <c:pt idx="2">
                  <c:v>108</c:v>
                </c:pt>
                <c:pt idx="3">
                  <c:v>46</c:v>
                </c:pt>
                <c:pt idx="4">
                  <c:v>342</c:v>
                </c:pt>
                <c:pt idx="5">
                  <c:v>469</c:v>
                </c:pt>
                <c:pt idx="6">
                  <c:v>5026</c:v>
                </c:pt>
                <c:pt idx="7">
                  <c:v>400</c:v>
                </c:pt>
                <c:pt idx="8">
                  <c:v>80</c:v>
                </c:pt>
                <c:pt idx="9">
                  <c:v>202</c:v>
                </c:pt>
                <c:pt idx="10">
                  <c:v>484</c:v>
                </c:pt>
                <c:pt idx="11">
                  <c:v>1144</c:v>
                </c:pt>
                <c:pt idx="12">
                  <c:v>208</c:v>
                </c:pt>
                <c:pt idx="13">
                  <c:v>228</c:v>
                </c:pt>
                <c:pt idx="14">
                  <c:v>2242</c:v>
                </c:pt>
                <c:pt idx="15">
                  <c:v>1416</c:v>
                </c:pt>
                <c:pt idx="16">
                  <c:v>221</c:v>
                </c:pt>
                <c:pt idx="17">
                  <c:v>133</c:v>
                </c:pt>
                <c:pt idx="18">
                  <c:v>2851</c:v>
                </c:pt>
                <c:pt idx="19">
                  <c:v>272</c:v>
                </c:pt>
                <c:pt idx="20">
                  <c:v>1176</c:v>
                </c:pt>
                <c:pt idx="21">
                  <c:v>547</c:v>
                </c:pt>
                <c:pt idx="22">
                  <c:v>12</c:v>
                </c:pt>
                <c:pt idx="23">
                  <c:v>468</c:v>
                </c:pt>
                <c:pt idx="24">
                  <c:v>578</c:v>
                </c:pt>
                <c:pt idx="25">
                  <c:v>622</c:v>
                </c:pt>
                <c:pt idx="26">
                  <c:v>195</c:v>
                </c:pt>
                <c:pt idx="27">
                  <c:v>575</c:v>
                </c:pt>
                <c:pt idx="28">
                  <c:v>58</c:v>
                </c:pt>
                <c:pt idx="29">
                  <c:v>771</c:v>
                </c:pt>
                <c:pt idx="30">
                  <c:v>558</c:v>
                </c:pt>
                <c:pt idx="3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D-423B-9D14-CB053952553C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71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17</c:v>
                </c:pt>
                <c:pt idx="6">
                  <c:v>101</c:v>
                </c:pt>
                <c:pt idx="7">
                  <c:v>12</c:v>
                </c:pt>
                <c:pt idx="8">
                  <c:v>8</c:v>
                </c:pt>
                <c:pt idx="9">
                  <c:v>20</c:v>
                </c:pt>
                <c:pt idx="10">
                  <c:v>160</c:v>
                </c:pt>
                <c:pt idx="11">
                  <c:v>34</c:v>
                </c:pt>
                <c:pt idx="12">
                  <c:v>0</c:v>
                </c:pt>
                <c:pt idx="13">
                  <c:v>0</c:v>
                </c:pt>
                <c:pt idx="14">
                  <c:v>97</c:v>
                </c:pt>
                <c:pt idx="15">
                  <c:v>33</c:v>
                </c:pt>
                <c:pt idx="16">
                  <c:v>2</c:v>
                </c:pt>
                <c:pt idx="17">
                  <c:v>0</c:v>
                </c:pt>
                <c:pt idx="18">
                  <c:v>414</c:v>
                </c:pt>
                <c:pt idx="19">
                  <c:v>2</c:v>
                </c:pt>
                <c:pt idx="20">
                  <c:v>33</c:v>
                </c:pt>
                <c:pt idx="21">
                  <c:v>18</c:v>
                </c:pt>
                <c:pt idx="22">
                  <c:v>1</c:v>
                </c:pt>
                <c:pt idx="23">
                  <c:v>10</c:v>
                </c:pt>
                <c:pt idx="24">
                  <c:v>1066</c:v>
                </c:pt>
                <c:pt idx="25">
                  <c:v>95</c:v>
                </c:pt>
                <c:pt idx="26">
                  <c:v>4</c:v>
                </c:pt>
                <c:pt idx="27">
                  <c:v>11</c:v>
                </c:pt>
                <c:pt idx="28">
                  <c:v>1</c:v>
                </c:pt>
                <c:pt idx="29">
                  <c:v>57</c:v>
                </c:pt>
                <c:pt idx="30">
                  <c:v>45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D-423B-9D14-CB053952553C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227</c:v>
                </c:pt>
                <c:pt idx="1">
                  <c:v>813</c:v>
                </c:pt>
                <c:pt idx="2">
                  <c:v>97</c:v>
                </c:pt>
                <c:pt idx="3">
                  <c:v>30</c:v>
                </c:pt>
                <c:pt idx="4">
                  <c:v>263</c:v>
                </c:pt>
                <c:pt idx="5">
                  <c:v>441</c:v>
                </c:pt>
                <c:pt idx="6">
                  <c:v>5142</c:v>
                </c:pt>
                <c:pt idx="7">
                  <c:v>359</c:v>
                </c:pt>
                <c:pt idx="8">
                  <c:v>30</c:v>
                </c:pt>
                <c:pt idx="9">
                  <c:v>295</c:v>
                </c:pt>
                <c:pt idx="10">
                  <c:v>1010</c:v>
                </c:pt>
                <c:pt idx="11">
                  <c:v>1258</c:v>
                </c:pt>
                <c:pt idx="12">
                  <c:v>199</c:v>
                </c:pt>
                <c:pt idx="13">
                  <c:v>112</c:v>
                </c:pt>
                <c:pt idx="14">
                  <c:v>1342</c:v>
                </c:pt>
                <c:pt idx="15">
                  <c:v>490</c:v>
                </c:pt>
                <c:pt idx="16">
                  <c:v>47</c:v>
                </c:pt>
                <c:pt idx="17">
                  <c:v>118</c:v>
                </c:pt>
                <c:pt idx="18">
                  <c:v>1540</c:v>
                </c:pt>
                <c:pt idx="19">
                  <c:v>176</c:v>
                </c:pt>
                <c:pt idx="20">
                  <c:v>589</c:v>
                </c:pt>
                <c:pt idx="21">
                  <c:v>318</c:v>
                </c:pt>
                <c:pt idx="22">
                  <c:v>12</c:v>
                </c:pt>
                <c:pt idx="23">
                  <c:v>262</c:v>
                </c:pt>
                <c:pt idx="24">
                  <c:v>415</c:v>
                </c:pt>
                <c:pt idx="25">
                  <c:v>664</c:v>
                </c:pt>
                <c:pt idx="26">
                  <c:v>313</c:v>
                </c:pt>
                <c:pt idx="27">
                  <c:v>426</c:v>
                </c:pt>
                <c:pt idx="28">
                  <c:v>30</c:v>
                </c:pt>
                <c:pt idx="29">
                  <c:v>456</c:v>
                </c:pt>
                <c:pt idx="30">
                  <c:v>172</c:v>
                </c:pt>
                <c:pt idx="31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BD-423B-9D14-CB053952553C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37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14</c:v>
                </c:pt>
                <c:pt idx="6">
                  <c:v>290</c:v>
                </c:pt>
                <c:pt idx="7">
                  <c:v>14</c:v>
                </c:pt>
                <c:pt idx="8">
                  <c:v>9</c:v>
                </c:pt>
                <c:pt idx="9">
                  <c:v>20</c:v>
                </c:pt>
                <c:pt idx="10">
                  <c:v>112</c:v>
                </c:pt>
                <c:pt idx="11">
                  <c:v>45</c:v>
                </c:pt>
                <c:pt idx="12">
                  <c:v>0</c:v>
                </c:pt>
                <c:pt idx="13">
                  <c:v>3</c:v>
                </c:pt>
                <c:pt idx="14">
                  <c:v>62</c:v>
                </c:pt>
                <c:pt idx="15">
                  <c:v>27</c:v>
                </c:pt>
                <c:pt idx="16">
                  <c:v>0</c:v>
                </c:pt>
                <c:pt idx="17">
                  <c:v>4</c:v>
                </c:pt>
                <c:pt idx="18">
                  <c:v>191</c:v>
                </c:pt>
                <c:pt idx="19">
                  <c:v>0</c:v>
                </c:pt>
                <c:pt idx="20">
                  <c:v>111</c:v>
                </c:pt>
                <c:pt idx="21">
                  <c:v>35</c:v>
                </c:pt>
                <c:pt idx="22">
                  <c:v>1</c:v>
                </c:pt>
                <c:pt idx="23">
                  <c:v>8</c:v>
                </c:pt>
                <c:pt idx="24">
                  <c:v>1686</c:v>
                </c:pt>
                <c:pt idx="25">
                  <c:v>72</c:v>
                </c:pt>
                <c:pt idx="26">
                  <c:v>97</c:v>
                </c:pt>
                <c:pt idx="27">
                  <c:v>21</c:v>
                </c:pt>
                <c:pt idx="28">
                  <c:v>0</c:v>
                </c:pt>
                <c:pt idx="29">
                  <c:v>194</c:v>
                </c:pt>
                <c:pt idx="30">
                  <c:v>92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BD-423B-9D14-CB053952553C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262</c:v>
                </c:pt>
                <c:pt idx="1">
                  <c:v>1197</c:v>
                </c:pt>
                <c:pt idx="2">
                  <c:v>62</c:v>
                </c:pt>
                <c:pt idx="3">
                  <c:v>52</c:v>
                </c:pt>
                <c:pt idx="4">
                  <c:v>223</c:v>
                </c:pt>
                <c:pt idx="5">
                  <c:v>421</c:v>
                </c:pt>
                <c:pt idx="6">
                  <c:v>11236</c:v>
                </c:pt>
                <c:pt idx="7">
                  <c:v>322</c:v>
                </c:pt>
                <c:pt idx="8">
                  <c:v>34</c:v>
                </c:pt>
                <c:pt idx="9">
                  <c:v>251</c:v>
                </c:pt>
                <c:pt idx="10">
                  <c:v>1700</c:v>
                </c:pt>
                <c:pt idx="11">
                  <c:v>1600</c:v>
                </c:pt>
                <c:pt idx="12">
                  <c:v>220</c:v>
                </c:pt>
                <c:pt idx="13">
                  <c:v>118</c:v>
                </c:pt>
                <c:pt idx="14">
                  <c:v>1294</c:v>
                </c:pt>
                <c:pt idx="15">
                  <c:v>300</c:v>
                </c:pt>
                <c:pt idx="16">
                  <c:v>29</c:v>
                </c:pt>
                <c:pt idx="17">
                  <c:v>94</c:v>
                </c:pt>
                <c:pt idx="18">
                  <c:v>2588</c:v>
                </c:pt>
                <c:pt idx="19">
                  <c:v>125</c:v>
                </c:pt>
                <c:pt idx="20">
                  <c:v>535</c:v>
                </c:pt>
                <c:pt idx="21">
                  <c:v>423</c:v>
                </c:pt>
                <c:pt idx="22">
                  <c:v>5</c:v>
                </c:pt>
                <c:pt idx="23">
                  <c:v>267</c:v>
                </c:pt>
                <c:pt idx="24">
                  <c:v>867</c:v>
                </c:pt>
                <c:pt idx="25">
                  <c:v>769</c:v>
                </c:pt>
                <c:pt idx="26">
                  <c:v>406</c:v>
                </c:pt>
                <c:pt idx="27">
                  <c:v>359</c:v>
                </c:pt>
                <c:pt idx="28">
                  <c:v>30</c:v>
                </c:pt>
                <c:pt idx="29">
                  <c:v>461</c:v>
                </c:pt>
                <c:pt idx="30">
                  <c:v>285</c:v>
                </c:pt>
                <c:pt idx="3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BD-423B-9D14-CB053952553C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82</c:v>
                </c:pt>
                <c:pt idx="1">
                  <c:v>128</c:v>
                </c:pt>
                <c:pt idx="2">
                  <c:v>72</c:v>
                </c:pt>
                <c:pt idx="3">
                  <c:v>9</c:v>
                </c:pt>
                <c:pt idx="4">
                  <c:v>70</c:v>
                </c:pt>
                <c:pt idx="5">
                  <c:v>167</c:v>
                </c:pt>
                <c:pt idx="6">
                  <c:v>1126</c:v>
                </c:pt>
                <c:pt idx="7">
                  <c:v>90</c:v>
                </c:pt>
                <c:pt idx="8">
                  <c:v>25</c:v>
                </c:pt>
                <c:pt idx="9">
                  <c:v>80</c:v>
                </c:pt>
                <c:pt idx="10">
                  <c:v>149</c:v>
                </c:pt>
                <c:pt idx="11">
                  <c:v>224</c:v>
                </c:pt>
                <c:pt idx="12">
                  <c:v>84</c:v>
                </c:pt>
                <c:pt idx="13">
                  <c:v>55</c:v>
                </c:pt>
                <c:pt idx="14">
                  <c:v>595</c:v>
                </c:pt>
                <c:pt idx="15">
                  <c:v>222</c:v>
                </c:pt>
                <c:pt idx="16">
                  <c:v>23</c:v>
                </c:pt>
                <c:pt idx="17">
                  <c:v>30</c:v>
                </c:pt>
                <c:pt idx="18">
                  <c:v>686</c:v>
                </c:pt>
                <c:pt idx="19">
                  <c:v>74</c:v>
                </c:pt>
                <c:pt idx="20">
                  <c:v>158</c:v>
                </c:pt>
                <c:pt idx="21">
                  <c:v>181</c:v>
                </c:pt>
                <c:pt idx="22">
                  <c:v>2</c:v>
                </c:pt>
                <c:pt idx="23">
                  <c:v>86</c:v>
                </c:pt>
                <c:pt idx="24">
                  <c:v>143</c:v>
                </c:pt>
                <c:pt idx="25">
                  <c:v>160</c:v>
                </c:pt>
                <c:pt idx="26">
                  <c:v>103</c:v>
                </c:pt>
                <c:pt idx="27">
                  <c:v>242</c:v>
                </c:pt>
                <c:pt idx="28">
                  <c:v>8</c:v>
                </c:pt>
                <c:pt idx="29">
                  <c:v>124</c:v>
                </c:pt>
                <c:pt idx="30">
                  <c:v>47</c:v>
                </c:pt>
                <c:pt idx="3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BD-423B-9D14-CB053952553C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BD-423B-9D14-CB053952553C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81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BD-423B-9D14-CB053952553C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BD-423B-9D14-CB053952553C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BD-423B-9D14-CB05395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30688"/>
        <c:axId val="42532224"/>
      </c:lineChart>
      <c:catAx>
        <c:axId val="42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2532224"/>
        <c:crosses val="autoZero"/>
        <c:auto val="1"/>
        <c:lblAlgn val="ctr"/>
        <c:lblOffset val="100"/>
        <c:noMultiLvlLbl val="0"/>
      </c:catAx>
      <c:valAx>
        <c:axId val="425322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53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38615995852942E-2"/>
          <c:y val="0.92094901252097583"/>
          <c:w val="0.86939954524994645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2023</a:t>
            </a:r>
            <a:endParaRPr lang="es-ES" sz="1200"/>
          </a:p>
        </c:rich>
      </c:tx>
      <c:layout>
        <c:manualLayout>
          <c:xMode val="edge"/>
          <c:yMode val="edge"/>
          <c:x val="0.18559464748987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914E-2"/>
          <c:y val="0.13596729916957101"/>
          <c:w val="0.90681563253112618"/>
          <c:h val="0.62215498472526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615</c:v>
                </c:pt>
                <c:pt idx="1">
                  <c:v>1359</c:v>
                </c:pt>
                <c:pt idx="2">
                  <c:v>192</c:v>
                </c:pt>
                <c:pt idx="3">
                  <c:v>95</c:v>
                </c:pt>
                <c:pt idx="4">
                  <c:v>716</c:v>
                </c:pt>
                <c:pt idx="5">
                  <c:v>846</c:v>
                </c:pt>
                <c:pt idx="6">
                  <c:v>13386</c:v>
                </c:pt>
                <c:pt idx="7">
                  <c:v>619</c:v>
                </c:pt>
                <c:pt idx="8">
                  <c:v>165</c:v>
                </c:pt>
                <c:pt idx="9">
                  <c:v>174</c:v>
                </c:pt>
                <c:pt idx="10">
                  <c:v>1405</c:v>
                </c:pt>
                <c:pt idx="11">
                  <c:v>1781</c:v>
                </c:pt>
                <c:pt idx="12">
                  <c:v>3320</c:v>
                </c:pt>
                <c:pt idx="13">
                  <c:v>403</c:v>
                </c:pt>
                <c:pt idx="14">
                  <c:v>3839</c:v>
                </c:pt>
                <c:pt idx="15">
                  <c:v>1686</c:v>
                </c:pt>
                <c:pt idx="16">
                  <c:v>334</c:v>
                </c:pt>
                <c:pt idx="17">
                  <c:v>174</c:v>
                </c:pt>
                <c:pt idx="18">
                  <c:v>6173</c:v>
                </c:pt>
                <c:pt idx="19">
                  <c:v>899</c:v>
                </c:pt>
                <c:pt idx="20">
                  <c:v>1797</c:v>
                </c:pt>
                <c:pt idx="21">
                  <c:v>747</c:v>
                </c:pt>
                <c:pt idx="22">
                  <c:v>82</c:v>
                </c:pt>
                <c:pt idx="23">
                  <c:v>874</c:v>
                </c:pt>
                <c:pt idx="24">
                  <c:v>849</c:v>
                </c:pt>
                <c:pt idx="25">
                  <c:v>816</c:v>
                </c:pt>
                <c:pt idx="26">
                  <c:v>574</c:v>
                </c:pt>
                <c:pt idx="27">
                  <c:v>796</c:v>
                </c:pt>
                <c:pt idx="28">
                  <c:v>88</c:v>
                </c:pt>
                <c:pt idx="29">
                  <c:v>919</c:v>
                </c:pt>
                <c:pt idx="30">
                  <c:v>1593</c:v>
                </c:pt>
                <c:pt idx="3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0-4C26-AAF9-888FDA343B86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337</c:v>
                </c:pt>
                <c:pt idx="1">
                  <c:v>422</c:v>
                </c:pt>
                <c:pt idx="2">
                  <c:v>108</c:v>
                </c:pt>
                <c:pt idx="3">
                  <c:v>46</c:v>
                </c:pt>
                <c:pt idx="4">
                  <c:v>342</c:v>
                </c:pt>
                <c:pt idx="5">
                  <c:v>469</c:v>
                </c:pt>
                <c:pt idx="6">
                  <c:v>5026</c:v>
                </c:pt>
                <c:pt idx="7">
                  <c:v>400</c:v>
                </c:pt>
                <c:pt idx="8">
                  <c:v>80</c:v>
                </c:pt>
                <c:pt idx="9">
                  <c:v>202</c:v>
                </c:pt>
                <c:pt idx="10">
                  <c:v>484</c:v>
                </c:pt>
                <c:pt idx="11">
                  <c:v>1144</c:v>
                </c:pt>
                <c:pt idx="12">
                  <c:v>208</c:v>
                </c:pt>
                <c:pt idx="13">
                  <c:v>228</c:v>
                </c:pt>
                <c:pt idx="14">
                  <c:v>2242</c:v>
                </c:pt>
                <c:pt idx="15">
                  <c:v>1416</c:v>
                </c:pt>
                <c:pt idx="16">
                  <c:v>221</c:v>
                </c:pt>
                <c:pt idx="17">
                  <c:v>133</c:v>
                </c:pt>
                <c:pt idx="18">
                  <c:v>2851</c:v>
                </c:pt>
                <c:pt idx="19">
                  <c:v>272</c:v>
                </c:pt>
                <c:pt idx="20">
                  <c:v>1176</c:v>
                </c:pt>
                <c:pt idx="21">
                  <c:v>547</c:v>
                </c:pt>
                <c:pt idx="22">
                  <c:v>12</c:v>
                </c:pt>
                <c:pt idx="23">
                  <c:v>468</c:v>
                </c:pt>
                <c:pt idx="24">
                  <c:v>578</c:v>
                </c:pt>
                <c:pt idx="25">
                  <c:v>622</c:v>
                </c:pt>
                <c:pt idx="26">
                  <c:v>195</c:v>
                </c:pt>
                <c:pt idx="27">
                  <c:v>575</c:v>
                </c:pt>
                <c:pt idx="28">
                  <c:v>58</c:v>
                </c:pt>
                <c:pt idx="29">
                  <c:v>771</c:v>
                </c:pt>
                <c:pt idx="30">
                  <c:v>558</c:v>
                </c:pt>
                <c:pt idx="3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0-4C26-AAF9-888FDA343B86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71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17</c:v>
                </c:pt>
                <c:pt idx="6">
                  <c:v>101</c:v>
                </c:pt>
                <c:pt idx="7">
                  <c:v>12</c:v>
                </c:pt>
                <c:pt idx="8">
                  <c:v>8</c:v>
                </c:pt>
                <c:pt idx="9">
                  <c:v>20</c:v>
                </c:pt>
                <c:pt idx="10">
                  <c:v>160</c:v>
                </c:pt>
                <c:pt idx="11">
                  <c:v>34</c:v>
                </c:pt>
                <c:pt idx="12">
                  <c:v>0</c:v>
                </c:pt>
                <c:pt idx="13">
                  <c:v>0</c:v>
                </c:pt>
                <c:pt idx="14">
                  <c:v>97</c:v>
                </c:pt>
                <c:pt idx="15">
                  <c:v>33</c:v>
                </c:pt>
                <c:pt idx="16">
                  <c:v>2</c:v>
                </c:pt>
                <c:pt idx="17">
                  <c:v>0</c:v>
                </c:pt>
                <c:pt idx="18">
                  <c:v>414</c:v>
                </c:pt>
                <c:pt idx="19">
                  <c:v>2</c:v>
                </c:pt>
                <c:pt idx="20">
                  <c:v>33</c:v>
                </c:pt>
                <c:pt idx="21">
                  <c:v>18</c:v>
                </c:pt>
                <c:pt idx="22">
                  <c:v>1</c:v>
                </c:pt>
                <c:pt idx="23">
                  <c:v>10</c:v>
                </c:pt>
                <c:pt idx="24">
                  <c:v>1066</c:v>
                </c:pt>
                <c:pt idx="25">
                  <c:v>95</c:v>
                </c:pt>
                <c:pt idx="26">
                  <c:v>4</c:v>
                </c:pt>
                <c:pt idx="27">
                  <c:v>11</c:v>
                </c:pt>
                <c:pt idx="28">
                  <c:v>1</c:v>
                </c:pt>
                <c:pt idx="29">
                  <c:v>57</c:v>
                </c:pt>
                <c:pt idx="30">
                  <c:v>45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0-4C26-AAF9-888FDA343B86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227</c:v>
                </c:pt>
                <c:pt idx="1">
                  <c:v>813</c:v>
                </c:pt>
                <c:pt idx="2">
                  <c:v>97</c:v>
                </c:pt>
                <c:pt idx="3">
                  <c:v>30</c:v>
                </c:pt>
                <c:pt idx="4">
                  <c:v>263</c:v>
                </c:pt>
                <c:pt idx="5">
                  <c:v>441</c:v>
                </c:pt>
                <c:pt idx="6">
                  <c:v>5142</c:v>
                </c:pt>
                <c:pt idx="7">
                  <c:v>359</c:v>
                </c:pt>
                <c:pt idx="8">
                  <c:v>30</c:v>
                </c:pt>
                <c:pt idx="9">
                  <c:v>295</c:v>
                </c:pt>
                <c:pt idx="10">
                  <c:v>1010</c:v>
                </c:pt>
                <c:pt idx="11">
                  <c:v>1258</c:v>
                </c:pt>
                <c:pt idx="12">
                  <c:v>199</c:v>
                </c:pt>
                <c:pt idx="13">
                  <c:v>112</c:v>
                </c:pt>
                <c:pt idx="14">
                  <c:v>1342</c:v>
                </c:pt>
                <c:pt idx="15">
                  <c:v>490</c:v>
                </c:pt>
                <c:pt idx="16">
                  <c:v>47</c:v>
                </c:pt>
                <c:pt idx="17">
                  <c:v>118</c:v>
                </c:pt>
                <c:pt idx="18">
                  <c:v>1540</c:v>
                </c:pt>
                <c:pt idx="19">
                  <c:v>176</c:v>
                </c:pt>
                <c:pt idx="20">
                  <c:v>589</c:v>
                </c:pt>
                <c:pt idx="21">
                  <c:v>318</c:v>
                </c:pt>
                <c:pt idx="22">
                  <c:v>12</c:v>
                </c:pt>
                <c:pt idx="23">
                  <c:v>262</c:v>
                </c:pt>
                <c:pt idx="24">
                  <c:v>415</c:v>
                </c:pt>
                <c:pt idx="25">
                  <c:v>664</c:v>
                </c:pt>
                <c:pt idx="26">
                  <c:v>313</c:v>
                </c:pt>
                <c:pt idx="27">
                  <c:v>426</c:v>
                </c:pt>
                <c:pt idx="28">
                  <c:v>30</c:v>
                </c:pt>
                <c:pt idx="29">
                  <c:v>456</c:v>
                </c:pt>
                <c:pt idx="30">
                  <c:v>172</c:v>
                </c:pt>
                <c:pt idx="3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0-4C26-AAF9-888FDA343B86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37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14</c:v>
                </c:pt>
                <c:pt idx="6">
                  <c:v>290</c:v>
                </c:pt>
                <c:pt idx="7">
                  <c:v>14</c:v>
                </c:pt>
                <c:pt idx="8">
                  <c:v>9</c:v>
                </c:pt>
                <c:pt idx="9">
                  <c:v>20</c:v>
                </c:pt>
                <c:pt idx="10">
                  <c:v>112</c:v>
                </c:pt>
                <c:pt idx="11">
                  <c:v>45</c:v>
                </c:pt>
                <c:pt idx="12">
                  <c:v>0</c:v>
                </c:pt>
                <c:pt idx="13">
                  <c:v>3</c:v>
                </c:pt>
                <c:pt idx="14">
                  <c:v>62</c:v>
                </c:pt>
                <c:pt idx="15">
                  <c:v>27</c:v>
                </c:pt>
                <c:pt idx="16">
                  <c:v>0</c:v>
                </c:pt>
                <c:pt idx="17">
                  <c:v>4</c:v>
                </c:pt>
                <c:pt idx="18">
                  <c:v>191</c:v>
                </c:pt>
                <c:pt idx="19">
                  <c:v>0</c:v>
                </c:pt>
                <c:pt idx="20">
                  <c:v>111</c:v>
                </c:pt>
                <c:pt idx="21">
                  <c:v>35</c:v>
                </c:pt>
                <c:pt idx="22">
                  <c:v>1</c:v>
                </c:pt>
                <c:pt idx="23">
                  <c:v>8</c:v>
                </c:pt>
                <c:pt idx="24">
                  <c:v>1686</c:v>
                </c:pt>
                <c:pt idx="25">
                  <c:v>72</c:v>
                </c:pt>
                <c:pt idx="26">
                  <c:v>97</c:v>
                </c:pt>
                <c:pt idx="27">
                  <c:v>21</c:v>
                </c:pt>
                <c:pt idx="28">
                  <c:v>0</c:v>
                </c:pt>
                <c:pt idx="29">
                  <c:v>194</c:v>
                </c:pt>
                <c:pt idx="30">
                  <c:v>92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0-4C26-AAF9-888FDA343B86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262</c:v>
                </c:pt>
                <c:pt idx="1">
                  <c:v>1197</c:v>
                </c:pt>
                <c:pt idx="2">
                  <c:v>62</c:v>
                </c:pt>
                <c:pt idx="3">
                  <c:v>52</c:v>
                </c:pt>
                <c:pt idx="4">
                  <c:v>223</c:v>
                </c:pt>
                <c:pt idx="5">
                  <c:v>421</c:v>
                </c:pt>
                <c:pt idx="6">
                  <c:v>11236</c:v>
                </c:pt>
                <c:pt idx="7">
                  <c:v>322</c:v>
                </c:pt>
                <c:pt idx="8">
                  <c:v>34</c:v>
                </c:pt>
                <c:pt idx="9">
                  <c:v>251</c:v>
                </c:pt>
                <c:pt idx="10">
                  <c:v>1700</c:v>
                </c:pt>
                <c:pt idx="11">
                  <c:v>1600</c:v>
                </c:pt>
                <c:pt idx="12">
                  <c:v>220</c:v>
                </c:pt>
                <c:pt idx="13">
                  <c:v>118</c:v>
                </c:pt>
                <c:pt idx="14">
                  <c:v>1294</c:v>
                </c:pt>
                <c:pt idx="15">
                  <c:v>300</c:v>
                </c:pt>
                <c:pt idx="16">
                  <c:v>29</c:v>
                </c:pt>
                <c:pt idx="17">
                  <c:v>94</c:v>
                </c:pt>
                <c:pt idx="18">
                  <c:v>2588</c:v>
                </c:pt>
                <c:pt idx="19">
                  <c:v>125</c:v>
                </c:pt>
                <c:pt idx="20">
                  <c:v>535</c:v>
                </c:pt>
                <c:pt idx="21">
                  <c:v>423</c:v>
                </c:pt>
                <c:pt idx="22">
                  <c:v>5</c:v>
                </c:pt>
                <c:pt idx="23">
                  <c:v>267</c:v>
                </c:pt>
                <c:pt idx="24">
                  <c:v>867</c:v>
                </c:pt>
                <c:pt idx="25">
                  <c:v>769</c:v>
                </c:pt>
                <c:pt idx="26">
                  <c:v>406</c:v>
                </c:pt>
                <c:pt idx="27">
                  <c:v>359</c:v>
                </c:pt>
                <c:pt idx="28">
                  <c:v>30</c:v>
                </c:pt>
                <c:pt idx="29">
                  <c:v>461</c:v>
                </c:pt>
                <c:pt idx="30">
                  <c:v>285</c:v>
                </c:pt>
                <c:pt idx="3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50-4C26-AAF9-888FDA343B86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82</c:v>
                </c:pt>
                <c:pt idx="1">
                  <c:v>128</c:v>
                </c:pt>
                <c:pt idx="2">
                  <c:v>72</c:v>
                </c:pt>
                <c:pt idx="3">
                  <c:v>9</c:v>
                </c:pt>
                <c:pt idx="4">
                  <c:v>70</c:v>
                </c:pt>
                <c:pt idx="5">
                  <c:v>167</c:v>
                </c:pt>
                <c:pt idx="6">
                  <c:v>1126</c:v>
                </c:pt>
                <c:pt idx="7">
                  <c:v>90</c:v>
                </c:pt>
                <c:pt idx="8">
                  <c:v>25</c:v>
                </c:pt>
                <c:pt idx="9">
                  <c:v>80</c:v>
                </c:pt>
                <c:pt idx="10">
                  <c:v>149</c:v>
                </c:pt>
                <c:pt idx="11">
                  <c:v>224</c:v>
                </c:pt>
                <c:pt idx="12">
                  <c:v>84</c:v>
                </c:pt>
                <c:pt idx="13">
                  <c:v>55</c:v>
                </c:pt>
                <c:pt idx="14">
                  <c:v>595</c:v>
                </c:pt>
                <c:pt idx="15">
                  <c:v>222</c:v>
                </c:pt>
                <c:pt idx="16">
                  <c:v>23</c:v>
                </c:pt>
                <c:pt idx="17">
                  <c:v>30</c:v>
                </c:pt>
                <c:pt idx="18">
                  <c:v>686</c:v>
                </c:pt>
                <c:pt idx="19">
                  <c:v>74</c:v>
                </c:pt>
                <c:pt idx="20">
                  <c:v>158</c:v>
                </c:pt>
                <c:pt idx="21">
                  <c:v>181</c:v>
                </c:pt>
                <c:pt idx="22">
                  <c:v>2</c:v>
                </c:pt>
                <c:pt idx="23">
                  <c:v>86</c:v>
                </c:pt>
                <c:pt idx="24">
                  <c:v>143</c:v>
                </c:pt>
                <c:pt idx="25">
                  <c:v>160</c:v>
                </c:pt>
                <c:pt idx="26">
                  <c:v>103</c:v>
                </c:pt>
                <c:pt idx="27">
                  <c:v>242</c:v>
                </c:pt>
                <c:pt idx="28">
                  <c:v>8</c:v>
                </c:pt>
                <c:pt idx="29">
                  <c:v>124</c:v>
                </c:pt>
                <c:pt idx="30">
                  <c:v>47</c:v>
                </c:pt>
                <c:pt idx="3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50-4C26-AAF9-888FDA343B86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50-4C26-AAF9-888FDA343B86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81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50-4C26-AAF9-888FDA343B86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50-4C26-AAF9-888FDA343B86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50-4C26-AAF9-888FDA34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20992"/>
        <c:axId val="43222528"/>
      </c:bar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3222528"/>
        <c:crosses val="autoZero"/>
        <c:auto val="1"/>
        <c:lblAlgn val="ctr"/>
        <c:lblOffset val="100"/>
        <c:noMultiLvlLbl val="0"/>
      </c:catAx>
      <c:valAx>
        <c:axId val="43222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220992"/>
        <c:crosses val="autoZero"/>
        <c:crossBetween val="between"/>
        <c:majorUnit val="5000"/>
        <c:minorUnit val="1000"/>
      </c:valAx>
    </c:plotArea>
    <c:legend>
      <c:legendPos val="b"/>
      <c:layout>
        <c:manualLayout>
          <c:xMode val="edge"/>
          <c:yMode val="edge"/>
          <c:x val="0.2322983326506152"/>
          <c:y val="0.92094901252097583"/>
          <c:w val="0.53460030646458212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aseline="0"/>
              <a:t>Transporte Privado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del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 </a:t>
            </a:r>
            <a:r>
              <a:rPr lang="es-ES" sz="1050" baseline="0"/>
              <a:t>Transporte Terrestre de Pasajeros, excepto por Ferrocarril por Clase 2023</a:t>
            </a:r>
            <a:endParaRPr lang="es-ES" sz="1050"/>
          </a:p>
        </c:rich>
      </c:tx>
      <c:layout>
        <c:manualLayout>
          <c:xMode val="edge"/>
          <c:yMode val="edge"/>
          <c:x val="0.172469303406039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49002926358343E-2"/>
          <c:y val="0.33308637132102265"/>
          <c:w val="0.43036389416840132"/>
          <c:h val="0.6662216867019735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516-4490-888B-306E903F86B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16-4490-888B-306E903F86B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4-B516-4490-888B-306E903F86B8}"/>
              </c:ext>
            </c:extLst>
          </c:dPt>
          <c:dLbls>
            <c:dLbl>
              <c:idx val="0"/>
              <c:layout>
                <c:manualLayout>
                  <c:x val="-8.2146679940869466E-2"/>
                  <c:y val="0.118418471712388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516-4490-888B-306E903F86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516-4490-888B-306E903F86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78.9%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516-4490-888B-306E903F86B8}"/>
                </c:ext>
              </c:extLst>
            </c:dLbl>
            <c:dLbl>
              <c:idx val="3"/>
              <c:layout>
                <c:manualLayout>
                  <c:x val="-6.3440432014963646E-2"/>
                  <c:y val="2.25740465715806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A01-4EE3-AE68-7C0902C134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A01-4EE3-AE68-7C0902C13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'6.4'!$A$6:$A$10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 o Microbús</c:v>
                </c:pt>
              </c:strCache>
            </c:strRef>
          </c:cat>
          <c:val>
            <c:numRef>
              <c:f>'6.4'!$C$6:$C$10</c:f>
              <c:numCache>
                <c:formatCode>#,##0.0</c:formatCode>
                <c:ptCount val="5"/>
                <c:pt idx="0">
                  <c:v>20.122049140838286</c:v>
                </c:pt>
                <c:pt idx="1">
                  <c:v>0.44965472940420748</c:v>
                </c:pt>
                <c:pt idx="2">
                  <c:v>78.850168620523533</c:v>
                </c:pt>
                <c:pt idx="3">
                  <c:v>0.22482736470210374</c:v>
                </c:pt>
                <c:pt idx="4">
                  <c:v>0.3533001445318773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16-4490-888B-306E903F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272658159109417"/>
          <c:y val="0.41935419994208911"/>
          <c:w val="0.31984046821733586"/>
          <c:h val="0.3164737741115701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Transporte Terrestre de Pasajeros, excepto por Ferrocarril 2023</a:t>
            </a:r>
          </a:p>
        </c:rich>
      </c:tx>
      <c:layout>
        <c:manualLayout>
          <c:xMode val="edge"/>
          <c:yMode val="edge"/>
          <c:x val="0.147230477769226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076E-2"/>
          <c:y val="0.1981981981981982"/>
          <c:w val="0.8815517139304957"/>
          <c:h val="0.64391147052564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'6.5'!$C$4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('6.5'!$C$6,'6.5'!$C$8,'6.5'!$C$10,'6.5'!$C$12)</c:f>
              <c:numCache>
                <c:formatCode>#,##0</c:formatCode>
                <c:ptCount val="4"/>
                <c:pt idx="0">
                  <c:v>1803</c:v>
                </c:pt>
                <c:pt idx="1">
                  <c:v>165</c:v>
                </c:pt>
                <c:pt idx="2">
                  <c:v>15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9-47DF-98A7-F0F9BBA6C36E}"/>
            </c:ext>
          </c:extLst>
        </c:ser>
        <c:ser>
          <c:idx val="1"/>
          <c:order val="1"/>
          <c:tx>
            <c:strRef>
              <c:f>'6.5'!$E$4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('6.5'!$E$6,'6.5'!$E$8,'6.5'!$E$10,'6.5'!$E$12)</c:f>
              <c:numCache>
                <c:formatCode>#,##0</c:formatCode>
                <c:ptCount val="4"/>
                <c:pt idx="0">
                  <c:v>2865</c:v>
                </c:pt>
                <c:pt idx="1">
                  <c:v>1851</c:v>
                </c:pt>
                <c:pt idx="2">
                  <c:v>723</c:v>
                </c:pt>
                <c:pt idx="3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9-47DF-98A7-F0F9BBA6C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968960"/>
        <c:axId val="42970496"/>
      </c:barChart>
      <c:catAx>
        <c:axId val="429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970496"/>
        <c:crosses val="autoZero"/>
        <c:auto val="1"/>
        <c:lblAlgn val="ctr"/>
        <c:lblOffset val="100"/>
        <c:noMultiLvlLbl val="0"/>
      </c:catAx>
      <c:valAx>
        <c:axId val="42970496"/>
        <c:scaling>
          <c:orientation val="minMax"/>
          <c:max val="3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96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162808596293882"/>
          <c:y val="0.91854543519897847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las Empresas en la Estructura Empresarial del Transporte Terrestre de Pasajeros, excepto por Ferrocarril 2023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181102362204727E-2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FBC-42B7-B1D1-A3858C20339B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FBC-42B7-B1D1-A3858C2033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FBC-42B7-B1D1-A3858C20339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FBC-42B7-B1D1-A3858C2033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BC-42B7-B1D1-A3858C2033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BC-42B7-B1D1-A3858C20339B}"/>
                </c:ext>
              </c:extLst>
            </c:dLbl>
            <c:dLbl>
              <c:idx val="2"/>
              <c:layout>
                <c:manualLayout>
                  <c:x val="8.7251312335958009E-2"/>
                  <c:y val="5.33100029163021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BC-42B7-B1D1-A3858C20339B}"/>
                </c:ext>
              </c:extLst>
            </c:dLbl>
            <c:dLbl>
              <c:idx val="3"/>
              <c:layout>
                <c:manualLayout>
                  <c:x val="0.119333552055993"/>
                  <c:y val="7.0404272382618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BC-42B7-B1D1-A3858C203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('6.5'!$D$6,'6.5'!$D$8,'6.5'!$D$10,'6.5'!$D$12)</c:f>
              <c:numCache>
                <c:formatCode>#,##0.0</c:formatCode>
                <c:ptCount val="4"/>
                <c:pt idx="0">
                  <c:v>90.648567119155359</c:v>
                </c:pt>
                <c:pt idx="1">
                  <c:v>8.2956259426847669</c:v>
                </c:pt>
                <c:pt idx="2">
                  <c:v>0.75414781297134237</c:v>
                </c:pt>
                <c:pt idx="3">
                  <c:v>0.30165912518853694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C-42B7-B1D1-A3858C20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</xdr:row>
      <xdr:rowOff>295275</xdr:rowOff>
    </xdr:from>
    <xdr:to>
      <xdr:col>9</xdr:col>
      <xdr:colOff>447675</xdr:colOff>
      <xdr:row>27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5</xdr:row>
      <xdr:rowOff>28574</xdr:rowOff>
    </xdr:from>
    <xdr:to>
      <xdr:col>22</xdr:col>
      <xdr:colOff>123826</xdr:colOff>
      <xdr:row>20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428626</xdr:colOff>
      <xdr:row>21</xdr:row>
      <xdr:rowOff>66675</xdr:rowOff>
    </xdr:from>
    <xdr:to>
      <xdr:col>22</xdr:col>
      <xdr:colOff>161926</xdr:colOff>
      <xdr:row>36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3</xdr:row>
      <xdr:rowOff>19050</xdr:rowOff>
    </xdr:from>
    <xdr:to>
      <xdr:col>8</xdr:col>
      <xdr:colOff>533400</xdr:colOff>
      <xdr:row>29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BEB2480-AEFC-4CCA-BFC5-31CB83DB9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F13BF05C-295C-4982-9830-C6E0962DC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809625</xdr:colOff>
      <xdr:row>19</xdr:row>
      <xdr:rowOff>171450</xdr:rowOff>
    </xdr:from>
    <xdr:to>
      <xdr:col>10</xdr:col>
      <xdr:colOff>457200</xdr:colOff>
      <xdr:row>34</xdr:row>
      <xdr:rowOff>57150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8075FF49-E036-4A27-81DE-58202B1BE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3</xdr:row>
      <xdr:rowOff>419099</xdr:rowOff>
    </xdr:from>
    <xdr:to>
      <xdr:col>16</xdr:col>
      <xdr:colOff>19049</xdr:colOff>
      <xdr:row>19</xdr:row>
      <xdr:rowOff>104774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20</xdr:row>
      <xdr:rowOff>66675</xdr:rowOff>
    </xdr:from>
    <xdr:to>
      <xdr:col>16</xdr:col>
      <xdr:colOff>9525</xdr:colOff>
      <xdr:row>35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tierg/Mis%20documentos/Boletin%20Semanal%202012/Archivos%20Fuente/Transporte%20Privado%202012/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abSelected="1" workbookViewId="0">
      <selection activeCell="A53" sqref="A53"/>
    </sheetView>
  </sheetViews>
  <sheetFormatPr baseColWidth="10" defaultRowHeight="15" x14ac:dyDescent="0.25"/>
  <cols>
    <col min="1" max="1" width="36" customWidth="1"/>
    <col min="3" max="3" width="14.28515625" customWidth="1"/>
    <col min="5" max="5" width="6.140625" customWidth="1"/>
    <col min="6" max="6" width="21.42578125" customWidth="1"/>
  </cols>
  <sheetData>
    <row r="2" spans="1:6" ht="17.25" x14ac:dyDescent="0.3">
      <c r="A2" s="17" t="s">
        <v>107</v>
      </c>
    </row>
    <row r="4" spans="1:6" ht="17.25" x14ac:dyDescent="0.3">
      <c r="A4" s="17" t="s">
        <v>108</v>
      </c>
      <c r="B4" s="18"/>
      <c r="C4" s="18"/>
      <c r="D4" s="18"/>
    </row>
    <row r="5" spans="1:6" ht="15.75" x14ac:dyDescent="0.25">
      <c r="A5" s="1"/>
    </row>
    <row r="6" spans="1:6" ht="31.5" x14ac:dyDescent="0.25">
      <c r="A6" s="31" t="s">
        <v>0</v>
      </c>
      <c r="B6" s="31" t="s">
        <v>1</v>
      </c>
      <c r="C6" s="32" t="s">
        <v>103</v>
      </c>
      <c r="D6" s="57" t="s">
        <v>2</v>
      </c>
      <c r="F6" s="58"/>
    </row>
    <row r="7" spans="1:6" x14ac:dyDescent="0.25">
      <c r="A7" s="2"/>
      <c r="B7" s="3"/>
      <c r="C7" s="4"/>
      <c r="D7" s="4"/>
      <c r="F7" s="58"/>
    </row>
    <row r="8" spans="1:6" x14ac:dyDescent="0.25">
      <c r="A8" s="35" t="s">
        <v>3</v>
      </c>
      <c r="B8" s="35"/>
      <c r="C8" s="36">
        <f>SUM(C9:C12)</f>
        <v>89835</v>
      </c>
      <c r="D8" s="52">
        <f>C8/C$31*100</f>
        <v>71.672477481430647</v>
      </c>
      <c r="F8" s="58"/>
    </row>
    <row r="9" spans="1:6" x14ac:dyDescent="0.25">
      <c r="A9" s="2" t="s">
        <v>4</v>
      </c>
      <c r="B9" s="28" t="s">
        <v>109</v>
      </c>
      <c r="C9" s="4">
        <v>47435</v>
      </c>
      <c r="D9" s="26"/>
      <c r="F9" s="60"/>
    </row>
    <row r="10" spans="1:6" x14ac:dyDescent="0.25">
      <c r="A10" s="2" t="s">
        <v>23</v>
      </c>
      <c r="B10" s="28" t="s">
        <v>110</v>
      </c>
      <c r="C10" s="4">
        <v>22295</v>
      </c>
      <c r="D10" s="26"/>
      <c r="F10" s="60"/>
    </row>
    <row r="11" spans="1:6" x14ac:dyDescent="0.25">
      <c r="A11" s="2" t="s">
        <v>5</v>
      </c>
      <c r="B11" s="28" t="s">
        <v>111</v>
      </c>
      <c r="C11" s="4">
        <v>2338</v>
      </c>
      <c r="D11" s="26"/>
      <c r="F11" s="60"/>
    </row>
    <row r="12" spans="1:6" x14ac:dyDescent="0.25">
      <c r="A12" s="2" t="s">
        <v>6</v>
      </c>
      <c r="B12" s="28" t="s">
        <v>112</v>
      </c>
      <c r="C12" s="4">
        <v>17767</v>
      </c>
      <c r="D12" s="26"/>
      <c r="F12" s="60"/>
    </row>
    <row r="13" spans="1:6" ht="9.75" customHeight="1" x14ac:dyDescent="0.25">
      <c r="A13" s="2"/>
      <c r="B13" s="3"/>
      <c r="C13" s="4"/>
      <c r="D13" s="5"/>
      <c r="F13" s="61"/>
    </row>
    <row r="14" spans="1:6" x14ac:dyDescent="0.25">
      <c r="A14" s="35" t="s">
        <v>7</v>
      </c>
      <c r="B14" s="35"/>
      <c r="C14" s="36">
        <f>C21+C27</f>
        <v>35448</v>
      </c>
      <c r="D14" s="52">
        <f>C14/C$31*100</f>
        <v>28.281248753400725</v>
      </c>
      <c r="F14" s="61"/>
    </row>
    <row r="15" spans="1:6" x14ac:dyDescent="0.25">
      <c r="A15" s="2" t="s">
        <v>8</v>
      </c>
      <c r="B15" s="3" t="s">
        <v>113</v>
      </c>
      <c r="C15" s="4">
        <v>3173</v>
      </c>
      <c r="D15" s="27"/>
      <c r="F15" s="60"/>
    </row>
    <row r="16" spans="1:6" x14ac:dyDescent="0.25">
      <c r="A16" s="2" t="s">
        <v>9</v>
      </c>
      <c r="B16" s="3" t="s">
        <v>114</v>
      </c>
      <c r="C16" s="4">
        <v>26604</v>
      </c>
      <c r="D16" s="27"/>
      <c r="F16" s="60"/>
    </row>
    <row r="17" spans="1:6" x14ac:dyDescent="0.25">
      <c r="A17" s="2" t="s">
        <v>10</v>
      </c>
      <c r="B17" s="3" t="s">
        <v>115</v>
      </c>
      <c r="C17" s="4">
        <v>5313</v>
      </c>
      <c r="D17" s="27"/>
      <c r="F17" s="60"/>
    </row>
    <row r="18" spans="1:6" x14ac:dyDescent="0.25">
      <c r="A18" s="2" t="s">
        <v>11</v>
      </c>
      <c r="B18" s="3" t="s">
        <v>116</v>
      </c>
      <c r="C18" s="4">
        <v>44</v>
      </c>
      <c r="D18" s="27"/>
      <c r="F18" s="60"/>
    </row>
    <row r="19" spans="1:6" hidden="1" x14ac:dyDescent="0.25">
      <c r="A19" s="2" t="s">
        <v>12</v>
      </c>
      <c r="B19" s="3" t="s">
        <v>120</v>
      </c>
      <c r="C19" s="4"/>
      <c r="D19" s="27"/>
      <c r="F19" s="60"/>
    </row>
    <row r="20" spans="1:6" hidden="1" x14ac:dyDescent="0.25">
      <c r="A20" s="2" t="s">
        <v>36</v>
      </c>
      <c r="B20" s="3" t="s">
        <v>121</v>
      </c>
      <c r="C20" s="4"/>
      <c r="D20" s="27"/>
      <c r="F20" s="60"/>
    </row>
    <row r="21" spans="1:6" x14ac:dyDescent="0.25">
      <c r="A21" s="29" t="s">
        <v>13</v>
      </c>
      <c r="B21" s="28" t="s">
        <v>105</v>
      </c>
      <c r="C21" s="30">
        <f>SUM(C15:C20)</f>
        <v>35134</v>
      </c>
      <c r="D21" s="26">
        <f>C21*100/C14</f>
        <v>99.11419544120966</v>
      </c>
      <c r="F21" s="60"/>
    </row>
    <row r="22" spans="1:6" x14ac:dyDescent="0.25">
      <c r="A22" s="2" t="s">
        <v>14</v>
      </c>
      <c r="B22" s="3" t="s">
        <v>117</v>
      </c>
      <c r="C22" s="4">
        <v>230</v>
      </c>
      <c r="D22" s="27"/>
      <c r="F22" s="60"/>
    </row>
    <row r="23" spans="1:6" x14ac:dyDescent="0.25">
      <c r="A23" s="2" t="s">
        <v>15</v>
      </c>
      <c r="B23" s="3" t="s">
        <v>118</v>
      </c>
      <c r="C23" s="4">
        <v>84</v>
      </c>
      <c r="D23" s="27"/>
      <c r="F23" s="60"/>
    </row>
    <row r="24" spans="1:6" hidden="1" x14ac:dyDescent="0.25">
      <c r="A24" s="2" t="s">
        <v>16</v>
      </c>
      <c r="B24" s="3" t="s">
        <v>122</v>
      </c>
      <c r="C24" s="4"/>
      <c r="D24" s="27"/>
      <c r="F24" s="59"/>
    </row>
    <row r="25" spans="1:6" hidden="1" x14ac:dyDescent="0.25">
      <c r="A25" s="2" t="s">
        <v>17</v>
      </c>
      <c r="B25" s="3" t="s">
        <v>123</v>
      </c>
      <c r="C25" s="4"/>
      <c r="D25" s="27"/>
      <c r="F25" s="59"/>
    </row>
    <row r="26" spans="1:6" hidden="1" x14ac:dyDescent="0.25">
      <c r="A26" s="2" t="s">
        <v>18</v>
      </c>
      <c r="B26" s="3" t="s">
        <v>124</v>
      </c>
      <c r="C26" s="4"/>
      <c r="D26" s="27"/>
      <c r="F26" s="58"/>
    </row>
    <row r="27" spans="1:6" x14ac:dyDescent="0.25">
      <c r="A27" s="29" t="s">
        <v>19</v>
      </c>
      <c r="B27" s="28" t="s">
        <v>106</v>
      </c>
      <c r="C27" s="30">
        <f>SUM(C22:C26)</f>
        <v>314</v>
      </c>
      <c r="D27" s="26">
        <f>C27*100/C14</f>
        <v>0.88580455879034081</v>
      </c>
      <c r="F27" s="58"/>
    </row>
    <row r="28" spans="1:6" ht="11.25" customHeight="1" x14ac:dyDescent="0.25">
      <c r="A28" s="2"/>
      <c r="B28" s="3"/>
      <c r="C28" s="4"/>
      <c r="D28" s="5"/>
      <c r="F28" s="58"/>
    </row>
    <row r="29" spans="1:6" x14ac:dyDescent="0.25">
      <c r="A29" s="35" t="s">
        <v>20</v>
      </c>
      <c r="B29" s="35" t="s">
        <v>21</v>
      </c>
      <c r="C29" s="36">
        <v>58</v>
      </c>
      <c r="D29" s="52">
        <v>0</v>
      </c>
      <c r="F29" s="59"/>
    </row>
    <row r="30" spans="1:6" ht="11.25" customHeight="1" x14ac:dyDescent="0.25">
      <c r="A30" s="2"/>
      <c r="B30" s="3"/>
      <c r="C30" s="4"/>
      <c r="D30" s="5"/>
      <c r="F30" s="58"/>
    </row>
    <row r="31" spans="1:6" ht="15.75" x14ac:dyDescent="0.25">
      <c r="A31" s="33" t="s">
        <v>22</v>
      </c>
      <c r="B31" s="33"/>
      <c r="C31" s="34">
        <f>C8+C14+C29</f>
        <v>125341</v>
      </c>
      <c r="D31" s="34">
        <f>D8+D14+D29</f>
        <v>99.953726234831379</v>
      </c>
      <c r="F31" s="5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A72" sqref="A72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bestFit="1" customWidth="1"/>
    <col min="6" max="6" width="9.7109375" customWidth="1"/>
    <col min="7" max="8" width="13.7109375" bestFit="1" customWidth="1"/>
  </cols>
  <sheetData>
    <row r="2" spans="1:6" ht="17.25" x14ac:dyDescent="0.3">
      <c r="A2" s="17" t="s">
        <v>134</v>
      </c>
      <c r="B2" s="18"/>
      <c r="C2" s="18"/>
      <c r="D2" s="18"/>
      <c r="E2" s="18"/>
    </row>
    <row r="3" spans="1:6" ht="15" customHeight="1" x14ac:dyDescent="0.25"/>
    <row r="4" spans="1:6" ht="32.25" customHeight="1" x14ac:dyDescent="0.25">
      <c r="A4" s="41" t="s">
        <v>24</v>
      </c>
      <c r="B4" s="42" t="s">
        <v>25</v>
      </c>
      <c r="C4" s="41" t="s">
        <v>26</v>
      </c>
      <c r="D4" s="41" t="s">
        <v>2</v>
      </c>
      <c r="E4" s="41" t="s">
        <v>27</v>
      </c>
      <c r="F4" s="41" t="s">
        <v>2</v>
      </c>
    </row>
    <row r="5" spans="1:6" ht="10.5" customHeight="1" x14ac:dyDescent="0.25">
      <c r="A5" s="11"/>
      <c r="B5" s="12"/>
      <c r="C5" s="11"/>
      <c r="D5" s="11"/>
      <c r="E5" s="11"/>
      <c r="F5" s="11"/>
    </row>
    <row r="6" spans="1:6" x14ac:dyDescent="0.25">
      <c r="A6" s="37" t="s">
        <v>28</v>
      </c>
      <c r="B6" s="38" t="s">
        <v>29</v>
      </c>
      <c r="C6" s="39">
        <v>15360</v>
      </c>
      <c r="D6" s="40">
        <f>C6*100/$C$14</f>
        <v>84.377059986816079</v>
      </c>
      <c r="E6" s="39">
        <v>27421</v>
      </c>
      <c r="F6" s="40">
        <f>E6*100/$E$14</f>
        <v>21.877119218771192</v>
      </c>
    </row>
    <row r="7" spans="1:6" ht="9.75" customHeight="1" x14ac:dyDescent="0.25">
      <c r="A7" s="7"/>
      <c r="B7" s="25"/>
      <c r="C7" s="8"/>
      <c r="D7" s="9"/>
      <c r="E7" s="8"/>
      <c r="F7" s="9"/>
    </row>
    <row r="8" spans="1:6" x14ac:dyDescent="0.25">
      <c r="A8" s="37" t="s">
        <v>30</v>
      </c>
      <c r="B8" s="38" t="s">
        <v>31</v>
      </c>
      <c r="C8" s="39">
        <v>2401</v>
      </c>
      <c r="D8" s="40">
        <f>C8*100/$C$14</f>
        <v>13.189408921116238</v>
      </c>
      <c r="E8" s="39">
        <v>27036</v>
      </c>
      <c r="F8" s="40">
        <f>E8*100/$E$14</f>
        <v>21.569957156876043</v>
      </c>
    </row>
    <row r="9" spans="1:6" ht="10.5" customHeight="1" x14ac:dyDescent="0.25">
      <c r="A9" s="7"/>
      <c r="B9" s="25"/>
      <c r="C9" s="8"/>
      <c r="D9" s="9"/>
      <c r="E9" s="8"/>
      <c r="F9" s="9"/>
    </row>
    <row r="10" spans="1:6" x14ac:dyDescent="0.25">
      <c r="A10" s="37" t="s">
        <v>32</v>
      </c>
      <c r="B10" s="38" t="s">
        <v>33</v>
      </c>
      <c r="C10" s="39">
        <v>320</v>
      </c>
      <c r="D10" s="40">
        <v>1.7</v>
      </c>
      <c r="E10" s="39">
        <v>16034</v>
      </c>
      <c r="F10" s="40">
        <f>E10*100/$E$14</f>
        <v>12.792302598511261</v>
      </c>
    </row>
    <row r="11" spans="1:6" ht="9.75" customHeight="1" x14ac:dyDescent="0.25">
      <c r="A11" s="7"/>
      <c r="B11" s="25"/>
      <c r="C11" s="8"/>
      <c r="D11" s="9"/>
      <c r="E11" s="8"/>
      <c r="F11" s="9"/>
    </row>
    <row r="12" spans="1:6" x14ac:dyDescent="0.25">
      <c r="A12" s="37" t="s">
        <v>34</v>
      </c>
      <c r="B12" s="38" t="s">
        <v>125</v>
      </c>
      <c r="C12" s="39">
        <v>123</v>
      </c>
      <c r="D12" s="40">
        <f>C12*100/$C$14</f>
        <v>0.67567567567567566</v>
      </c>
      <c r="E12" s="39">
        <v>54850</v>
      </c>
      <c r="F12" s="40">
        <v>43.7</v>
      </c>
    </row>
    <row r="13" spans="1:6" ht="8.25" customHeight="1" x14ac:dyDescent="0.25">
      <c r="A13" s="7"/>
      <c r="B13" s="10"/>
      <c r="C13" s="8"/>
      <c r="D13" s="9"/>
      <c r="E13" s="8"/>
      <c r="F13" s="9"/>
    </row>
    <row r="14" spans="1:6" ht="15.75" customHeight="1" x14ac:dyDescent="0.25">
      <c r="A14" s="41" t="s">
        <v>42</v>
      </c>
      <c r="B14" s="43"/>
      <c r="C14" s="42">
        <f>SUM(C6:C12)</f>
        <v>18204</v>
      </c>
      <c r="D14" s="42">
        <f>SUM(D6:D12)</f>
        <v>99.942144583607998</v>
      </c>
      <c r="E14" s="42">
        <f>SUM(E6:E12)</f>
        <v>125341</v>
      </c>
      <c r="F14" s="42">
        <f>SUM(F6:F12)</f>
        <v>99.939378974158501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0"/>
  <sheetViews>
    <sheetView zoomScaleNormal="100" workbookViewId="0">
      <selection activeCell="D54" sqref="D54"/>
    </sheetView>
  </sheetViews>
  <sheetFormatPr baseColWidth="10" defaultRowHeight="15" x14ac:dyDescent="0.25"/>
  <cols>
    <col min="1" max="1" width="20.5703125" bestFit="1" customWidth="1"/>
    <col min="2" max="2" width="10.28515625" customWidth="1"/>
    <col min="3" max="3" width="10.85546875" customWidth="1"/>
    <col min="4" max="4" width="10.7109375" customWidth="1"/>
    <col min="5" max="5" width="10.140625" customWidth="1"/>
    <col min="6" max="6" width="9.140625" customWidth="1"/>
    <col min="7" max="8" width="9.7109375" customWidth="1"/>
    <col min="9" max="9" width="8" customWidth="1"/>
    <col min="10" max="10" width="9" customWidth="1"/>
    <col min="11" max="11" width="9.5703125" customWidth="1"/>
    <col min="12" max="12" width="9.42578125" customWidth="1"/>
  </cols>
  <sheetData>
    <row r="2" spans="1:14" ht="17.25" x14ac:dyDescent="0.3">
      <c r="A2" s="17" t="s">
        <v>133</v>
      </c>
      <c r="B2" s="18"/>
      <c r="C2" s="18"/>
      <c r="D2" s="18"/>
      <c r="E2" s="18"/>
      <c r="F2" s="18"/>
      <c r="G2" s="18"/>
      <c r="H2" s="18"/>
      <c r="I2" s="18"/>
    </row>
    <row r="4" spans="1:14" x14ac:dyDescent="0.25">
      <c r="A4" s="64" t="s">
        <v>104</v>
      </c>
      <c r="B4" s="62" t="s">
        <v>109</v>
      </c>
      <c r="C4" s="62" t="s">
        <v>119</v>
      </c>
      <c r="D4" s="62" t="s">
        <v>111</v>
      </c>
      <c r="E4" s="62" t="s">
        <v>112</v>
      </c>
      <c r="F4" s="62" t="s">
        <v>113</v>
      </c>
      <c r="G4" s="62" t="s">
        <v>114</v>
      </c>
      <c r="H4" s="62" t="s">
        <v>115</v>
      </c>
      <c r="I4" s="62" t="s">
        <v>116</v>
      </c>
      <c r="J4" s="62" t="s">
        <v>117</v>
      </c>
      <c r="K4" s="62" t="s">
        <v>118</v>
      </c>
      <c r="L4" s="62" t="s">
        <v>21</v>
      </c>
      <c r="M4" s="62" t="s">
        <v>42</v>
      </c>
    </row>
    <row r="5" spans="1:14" x14ac:dyDescent="0.25">
      <c r="A5" s="64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4" ht="10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A7" s="46" t="s">
        <v>43</v>
      </c>
      <c r="B7" s="47">
        <v>615</v>
      </c>
      <c r="C7" s="47">
        <v>337</v>
      </c>
      <c r="D7" s="47">
        <v>4</v>
      </c>
      <c r="E7" s="47">
        <v>227</v>
      </c>
      <c r="F7" s="47">
        <v>14</v>
      </c>
      <c r="G7" s="47">
        <v>262</v>
      </c>
      <c r="H7" s="47">
        <v>82</v>
      </c>
      <c r="I7" s="47">
        <v>1</v>
      </c>
      <c r="J7" s="47">
        <v>4</v>
      </c>
      <c r="K7" s="47">
        <v>0</v>
      </c>
      <c r="L7" s="47">
        <v>0</v>
      </c>
      <c r="M7" s="55">
        <f>SUM(B7:L7)</f>
        <v>1546</v>
      </c>
      <c r="N7" s="15" t="s">
        <v>44</v>
      </c>
    </row>
    <row r="8" spans="1:14" x14ac:dyDescent="0.25">
      <c r="A8" s="19" t="s">
        <v>45</v>
      </c>
      <c r="B8" s="16">
        <v>1359</v>
      </c>
      <c r="C8" s="16">
        <v>422</v>
      </c>
      <c r="D8" s="16">
        <v>71</v>
      </c>
      <c r="E8" s="16">
        <v>813</v>
      </c>
      <c r="F8" s="16">
        <v>37</v>
      </c>
      <c r="G8" s="16">
        <v>1197</v>
      </c>
      <c r="H8" s="16">
        <v>128</v>
      </c>
      <c r="I8" s="16">
        <v>3</v>
      </c>
      <c r="J8" s="16">
        <v>40</v>
      </c>
      <c r="K8" s="16">
        <v>5</v>
      </c>
      <c r="L8" s="16">
        <v>1</v>
      </c>
      <c r="M8" s="56">
        <f t="shared" ref="M8:M38" si="0">SUM(B8:L8)</f>
        <v>4076</v>
      </c>
      <c r="N8" s="15" t="s">
        <v>46</v>
      </c>
    </row>
    <row r="9" spans="1:14" x14ac:dyDescent="0.25">
      <c r="A9" s="46" t="s">
        <v>47</v>
      </c>
      <c r="B9" s="47">
        <v>192</v>
      </c>
      <c r="C9" s="47">
        <v>108</v>
      </c>
      <c r="D9" s="47">
        <v>3</v>
      </c>
      <c r="E9" s="47">
        <v>97</v>
      </c>
      <c r="F9" s="47">
        <v>1</v>
      </c>
      <c r="G9" s="47">
        <v>62</v>
      </c>
      <c r="H9" s="47">
        <v>72</v>
      </c>
      <c r="I9" s="47">
        <v>0</v>
      </c>
      <c r="J9" s="47">
        <v>1</v>
      </c>
      <c r="K9" s="47">
        <v>7</v>
      </c>
      <c r="L9" s="47">
        <v>1</v>
      </c>
      <c r="M9" s="55">
        <f t="shared" si="0"/>
        <v>544</v>
      </c>
      <c r="N9" s="15" t="s">
        <v>48</v>
      </c>
    </row>
    <row r="10" spans="1:14" x14ac:dyDescent="0.25">
      <c r="A10" s="19" t="s">
        <v>49</v>
      </c>
      <c r="B10" s="16">
        <v>95</v>
      </c>
      <c r="C10" s="16">
        <v>46</v>
      </c>
      <c r="D10" s="16">
        <v>10</v>
      </c>
      <c r="E10" s="16">
        <v>30</v>
      </c>
      <c r="F10" s="16">
        <v>1</v>
      </c>
      <c r="G10" s="16">
        <v>52</v>
      </c>
      <c r="H10" s="16">
        <v>9</v>
      </c>
      <c r="I10" s="16">
        <v>0</v>
      </c>
      <c r="J10" s="16">
        <v>0</v>
      </c>
      <c r="K10" s="16">
        <v>0</v>
      </c>
      <c r="L10" s="16">
        <v>0</v>
      </c>
      <c r="M10" s="56">
        <f t="shared" si="0"/>
        <v>243</v>
      </c>
      <c r="N10" s="15" t="s">
        <v>128</v>
      </c>
    </row>
    <row r="11" spans="1:14" x14ac:dyDescent="0.25">
      <c r="A11" s="46" t="s">
        <v>50</v>
      </c>
      <c r="B11" s="47">
        <v>716</v>
      </c>
      <c r="C11" s="47">
        <v>342</v>
      </c>
      <c r="D11" s="47">
        <v>3</v>
      </c>
      <c r="E11" s="47">
        <v>263</v>
      </c>
      <c r="F11" s="47">
        <v>10</v>
      </c>
      <c r="G11" s="47">
        <v>223</v>
      </c>
      <c r="H11" s="47">
        <v>70</v>
      </c>
      <c r="I11" s="47">
        <v>0</v>
      </c>
      <c r="J11" s="47">
        <v>5</v>
      </c>
      <c r="K11" s="47">
        <v>0</v>
      </c>
      <c r="L11" s="47">
        <v>0</v>
      </c>
      <c r="M11" s="55">
        <f t="shared" si="0"/>
        <v>1632</v>
      </c>
      <c r="N11" s="15" t="s">
        <v>51</v>
      </c>
    </row>
    <row r="12" spans="1:14" x14ac:dyDescent="0.25">
      <c r="A12" s="19" t="s">
        <v>52</v>
      </c>
      <c r="B12" s="16">
        <v>846</v>
      </c>
      <c r="C12" s="16">
        <v>469</v>
      </c>
      <c r="D12" s="16">
        <v>17</v>
      </c>
      <c r="E12" s="16">
        <v>441</v>
      </c>
      <c r="F12" s="16">
        <v>14</v>
      </c>
      <c r="G12" s="16">
        <v>421</v>
      </c>
      <c r="H12" s="16">
        <v>167</v>
      </c>
      <c r="I12" s="16">
        <v>2</v>
      </c>
      <c r="J12" s="16">
        <v>3</v>
      </c>
      <c r="K12" s="16">
        <v>1</v>
      </c>
      <c r="L12" s="16">
        <v>5</v>
      </c>
      <c r="M12" s="56">
        <f t="shared" si="0"/>
        <v>2386</v>
      </c>
      <c r="N12" s="15" t="s">
        <v>53</v>
      </c>
    </row>
    <row r="13" spans="1:14" x14ac:dyDescent="0.25">
      <c r="A13" s="46" t="s">
        <v>126</v>
      </c>
      <c r="B13" s="47">
        <v>13386</v>
      </c>
      <c r="C13" s="47">
        <v>5026</v>
      </c>
      <c r="D13" s="47">
        <v>101</v>
      </c>
      <c r="E13" s="47">
        <v>5142</v>
      </c>
      <c r="F13" s="47">
        <v>290</v>
      </c>
      <c r="G13" s="47">
        <v>11236</v>
      </c>
      <c r="H13" s="47">
        <v>1126</v>
      </c>
      <c r="I13" s="47">
        <v>12</v>
      </c>
      <c r="J13" s="47">
        <v>81</v>
      </c>
      <c r="K13" s="47">
        <v>16</v>
      </c>
      <c r="L13" s="47">
        <v>21</v>
      </c>
      <c r="M13" s="55">
        <f>SUM(B13:L13)</f>
        <v>36437</v>
      </c>
      <c r="N13" s="15" t="s">
        <v>127</v>
      </c>
    </row>
    <row r="14" spans="1:14" x14ac:dyDescent="0.25">
      <c r="A14" s="19" t="s">
        <v>54</v>
      </c>
      <c r="B14" s="16">
        <v>619</v>
      </c>
      <c r="C14" s="16">
        <v>400</v>
      </c>
      <c r="D14" s="16">
        <v>12</v>
      </c>
      <c r="E14" s="16">
        <v>359</v>
      </c>
      <c r="F14" s="16">
        <v>14</v>
      </c>
      <c r="G14" s="16">
        <v>322</v>
      </c>
      <c r="H14" s="16">
        <v>90</v>
      </c>
      <c r="I14" s="16">
        <v>1</v>
      </c>
      <c r="J14" s="16">
        <v>2</v>
      </c>
      <c r="K14" s="16">
        <v>1</v>
      </c>
      <c r="L14" s="16">
        <v>0</v>
      </c>
      <c r="M14" s="56">
        <f t="shared" si="0"/>
        <v>1820</v>
      </c>
      <c r="N14" s="15" t="s">
        <v>55</v>
      </c>
    </row>
    <row r="15" spans="1:14" x14ac:dyDescent="0.25">
      <c r="A15" s="46" t="s">
        <v>56</v>
      </c>
      <c r="B15" s="47">
        <v>165</v>
      </c>
      <c r="C15" s="47">
        <v>80</v>
      </c>
      <c r="D15" s="47">
        <v>8</v>
      </c>
      <c r="E15" s="47">
        <v>30</v>
      </c>
      <c r="F15" s="47">
        <v>9</v>
      </c>
      <c r="G15" s="47">
        <v>34</v>
      </c>
      <c r="H15" s="47">
        <v>25</v>
      </c>
      <c r="I15" s="47">
        <v>0</v>
      </c>
      <c r="J15" s="47">
        <v>2</v>
      </c>
      <c r="K15" s="47">
        <v>1</v>
      </c>
      <c r="L15" s="47">
        <v>0</v>
      </c>
      <c r="M15" s="55">
        <f t="shared" si="0"/>
        <v>354</v>
      </c>
      <c r="N15" s="15" t="s">
        <v>57</v>
      </c>
    </row>
    <row r="16" spans="1:14" x14ac:dyDescent="0.25">
      <c r="A16" s="19" t="s">
        <v>58</v>
      </c>
      <c r="B16" s="16">
        <v>174</v>
      </c>
      <c r="C16" s="16">
        <v>202</v>
      </c>
      <c r="D16" s="16">
        <v>20</v>
      </c>
      <c r="E16" s="16">
        <v>295</v>
      </c>
      <c r="F16" s="16">
        <v>20</v>
      </c>
      <c r="G16" s="16">
        <v>251</v>
      </c>
      <c r="H16" s="16">
        <v>80</v>
      </c>
      <c r="I16" s="16">
        <v>1</v>
      </c>
      <c r="J16" s="16">
        <v>1</v>
      </c>
      <c r="K16" s="16">
        <v>0</v>
      </c>
      <c r="L16" s="16">
        <v>0</v>
      </c>
      <c r="M16" s="56">
        <f t="shared" si="0"/>
        <v>1044</v>
      </c>
      <c r="N16" s="15" t="s">
        <v>59</v>
      </c>
    </row>
    <row r="17" spans="1:14" x14ac:dyDescent="0.25">
      <c r="A17" s="46" t="s">
        <v>68</v>
      </c>
      <c r="B17" s="47">
        <v>1405</v>
      </c>
      <c r="C17" s="47">
        <v>484</v>
      </c>
      <c r="D17" s="47">
        <v>160</v>
      </c>
      <c r="E17" s="47">
        <v>1010</v>
      </c>
      <c r="F17" s="47">
        <v>112</v>
      </c>
      <c r="G17" s="47">
        <v>1700</v>
      </c>
      <c r="H17" s="47">
        <v>149</v>
      </c>
      <c r="I17" s="47">
        <v>0</v>
      </c>
      <c r="J17" s="47">
        <v>20</v>
      </c>
      <c r="K17" s="47">
        <v>10</v>
      </c>
      <c r="L17" s="47">
        <v>3</v>
      </c>
      <c r="M17" s="55">
        <f>SUM(B17:L17)</f>
        <v>5053</v>
      </c>
      <c r="N17" s="15" t="s">
        <v>69</v>
      </c>
    </row>
    <row r="18" spans="1:14" x14ac:dyDescent="0.25">
      <c r="A18" s="19" t="s">
        <v>60</v>
      </c>
      <c r="B18" s="16">
        <v>1781</v>
      </c>
      <c r="C18" s="16">
        <v>1144</v>
      </c>
      <c r="D18" s="16">
        <v>34</v>
      </c>
      <c r="E18" s="16">
        <v>1258</v>
      </c>
      <c r="F18" s="16">
        <v>45</v>
      </c>
      <c r="G18" s="16">
        <v>1600</v>
      </c>
      <c r="H18" s="16">
        <v>224</v>
      </c>
      <c r="I18" s="16">
        <v>3</v>
      </c>
      <c r="J18" s="16">
        <v>1</v>
      </c>
      <c r="K18" s="16">
        <v>0</v>
      </c>
      <c r="L18" s="16">
        <v>11</v>
      </c>
      <c r="M18" s="56">
        <f t="shared" si="0"/>
        <v>6101</v>
      </c>
      <c r="N18" s="15" t="s">
        <v>61</v>
      </c>
    </row>
    <row r="19" spans="1:14" x14ac:dyDescent="0.25">
      <c r="A19" s="46" t="s">
        <v>62</v>
      </c>
      <c r="B19" s="47">
        <v>3320</v>
      </c>
      <c r="C19" s="47">
        <v>208</v>
      </c>
      <c r="D19" s="47">
        <v>0</v>
      </c>
      <c r="E19" s="47">
        <v>199</v>
      </c>
      <c r="F19" s="47">
        <v>0</v>
      </c>
      <c r="G19" s="47">
        <v>220</v>
      </c>
      <c r="H19" s="47">
        <v>84</v>
      </c>
      <c r="I19" s="47">
        <v>0</v>
      </c>
      <c r="J19" s="47">
        <v>4</v>
      </c>
      <c r="K19" s="47">
        <v>0</v>
      </c>
      <c r="L19" s="47">
        <v>2</v>
      </c>
      <c r="M19" s="55">
        <f t="shared" si="0"/>
        <v>4037</v>
      </c>
      <c r="N19" s="15" t="s">
        <v>63</v>
      </c>
    </row>
    <row r="20" spans="1:14" x14ac:dyDescent="0.25">
      <c r="A20" s="19" t="s">
        <v>64</v>
      </c>
      <c r="B20" s="16">
        <v>403</v>
      </c>
      <c r="C20" s="16">
        <v>228</v>
      </c>
      <c r="D20" s="16">
        <v>0</v>
      </c>
      <c r="E20" s="16">
        <v>112</v>
      </c>
      <c r="F20" s="16">
        <v>3</v>
      </c>
      <c r="G20" s="16">
        <v>118</v>
      </c>
      <c r="H20" s="16">
        <v>55</v>
      </c>
      <c r="I20" s="16">
        <v>0</v>
      </c>
      <c r="J20" s="16">
        <v>0</v>
      </c>
      <c r="K20" s="16">
        <v>0</v>
      </c>
      <c r="L20" s="16">
        <v>0</v>
      </c>
      <c r="M20" s="56">
        <f t="shared" si="0"/>
        <v>919</v>
      </c>
      <c r="N20" s="15" t="s">
        <v>65</v>
      </c>
    </row>
    <row r="21" spans="1:14" x14ac:dyDescent="0.25">
      <c r="A21" s="46" t="s">
        <v>66</v>
      </c>
      <c r="B21" s="47">
        <v>3839</v>
      </c>
      <c r="C21" s="47">
        <v>2242</v>
      </c>
      <c r="D21" s="47">
        <v>97</v>
      </c>
      <c r="E21" s="47">
        <v>1342</v>
      </c>
      <c r="F21" s="47">
        <v>62</v>
      </c>
      <c r="G21" s="47">
        <v>1294</v>
      </c>
      <c r="H21" s="47">
        <v>595</v>
      </c>
      <c r="I21" s="47">
        <v>3</v>
      </c>
      <c r="J21" s="47">
        <v>7</v>
      </c>
      <c r="K21" s="47">
        <v>11</v>
      </c>
      <c r="L21" s="47">
        <v>1</v>
      </c>
      <c r="M21" s="55">
        <f t="shared" si="0"/>
        <v>9493</v>
      </c>
      <c r="N21" s="15" t="s">
        <v>67</v>
      </c>
    </row>
    <row r="22" spans="1:14" x14ac:dyDescent="0.25">
      <c r="A22" s="19" t="s">
        <v>70</v>
      </c>
      <c r="B22" s="16">
        <v>1686</v>
      </c>
      <c r="C22" s="16">
        <v>1416</v>
      </c>
      <c r="D22" s="16">
        <v>33</v>
      </c>
      <c r="E22" s="16">
        <v>490</v>
      </c>
      <c r="F22" s="16">
        <v>27</v>
      </c>
      <c r="G22" s="16">
        <v>300</v>
      </c>
      <c r="H22" s="16">
        <v>222</v>
      </c>
      <c r="I22" s="16">
        <v>1</v>
      </c>
      <c r="J22" s="16">
        <v>7</v>
      </c>
      <c r="K22" s="16">
        <v>4</v>
      </c>
      <c r="L22" s="16">
        <v>1</v>
      </c>
      <c r="M22" s="56">
        <f t="shared" si="0"/>
        <v>4187</v>
      </c>
      <c r="N22" s="15" t="s">
        <v>71</v>
      </c>
    </row>
    <row r="23" spans="1:14" x14ac:dyDescent="0.25">
      <c r="A23" s="46" t="s">
        <v>72</v>
      </c>
      <c r="B23" s="47">
        <v>334</v>
      </c>
      <c r="C23" s="47">
        <v>221</v>
      </c>
      <c r="D23" s="47">
        <v>2</v>
      </c>
      <c r="E23" s="47">
        <v>47</v>
      </c>
      <c r="F23" s="47">
        <v>0</v>
      </c>
      <c r="G23" s="47">
        <v>29</v>
      </c>
      <c r="H23" s="47">
        <v>23</v>
      </c>
      <c r="I23" s="47">
        <v>0</v>
      </c>
      <c r="J23" s="47">
        <v>3</v>
      </c>
      <c r="K23" s="47">
        <v>1</v>
      </c>
      <c r="L23" s="47">
        <v>0</v>
      </c>
      <c r="M23" s="55">
        <f t="shared" si="0"/>
        <v>660</v>
      </c>
      <c r="N23" s="15" t="s">
        <v>73</v>
      </c>
    </row>
    <row r="24" spans="1:14" x14ac:dyDescent="0.25">
      <c r="A24" s="19" t="s">
        <v>74</v>
      </c>
      <c r="B24" s="16">
        <v>174</v>
      </c>
      <c r="C24" s="16">
        <v>133</v>
      </c>
      <c r="D24" s="16">
        <v>0</v>
      </c>
      <c r="E24" s="16">
        <v>118</v>
      </c>
      <c r="F24" s="16">
        <v>4</v>
      </c>
      <c r="G24" s="16">
        <v>94</v>
      </c>
      <c r="H24" s="16">
        <v>30</v>
      </c>
      <c r="I24" s="16">
        <v>0</v>
      </c>
      <c r="J24" s="16">
        <v>0</v>
      </c>
      <c r="K24" s="16">
        <v>0</v>
      </c>
      <c r="L24" s="16">
        <v>0</v>
      </c>
      <c r="M24" s="56">
        <f t="shared" si="0"/>
        <v>553</v>
      </c>
      <c r="N24" s="15" t="s">
        <v>75</v>
      </c>
    </row>
    <row r="25" spans="1:14" x14ac:dyDescent="0.25">
      <c r="A25" s="46" t="s">
        <v>76</v>
      </c>
      <c r="B25" s="47">
        <v>6173</v>
      </c>
      <c r="C25" s="47">
        <v>2851</v>
      </c>
      <c r="D25" s="47">
        <v>414</v>
      </c>
      <c r="E25" s="47">
        <v>1540</v>
      </c>
      <c r="F25" s="47">
        <v>191</v>
      </c>
      <c r="G25" s="47">
        <v>2588</v>
      </c>
      <c r="H25" s="47">
        <v>686</v>
      </c>
      <c r="I25" s="47">
        <v>2</v>
      </c>
      <c r="J25" s="47">
        <v>13</v>
      </c>
      <c r="K25" s="47">
        <v>10</v>
      </c>
      <c r="L25" s="47">
        <v>6</v>
      </c>
      <c r="M25" s="55">
        <f t="shared" si="0"/>
        <v>14474</v>
      </c>
      <c r="N25" s="15" t="s">
        <v>77</v>
      </c>
    </row>
    <row r="26" spans="1:14" x14ac:dyDescent="0.25">
      <c r="A26" s="19" t="s">
        <v>78</v>
      </c>
      <c r="B26" s="16">
        <v>899</v>
      </c>
      <c r="C26" s="16">
        <v>272</v>
      </c>
      <c r="D26" s="16">
        <v>2</v>
      </c>
      <c r="E26" s="16">
        <v>176</v>
      </c>
      <c r="F26" s="16">
        <v>0</v>
      </c>
      <c r="G26" s="16">
        <v>125</v>
      </c>
      <c r="H26" s="16">
        <v>74</v>
      </c>
      <c r="I26" s="16">
        <v>0</v>
      </c>
      <c r="J26" s="16">
        <v>1</v>
      </c>
      <c r="K26" s="16">
        <v>4</v>
      </c>
      <c r="L26" s="16">
        <v>0</v>
      </c>
      <c r="M26" s="56">
        <f t="shared" si="0"/>
        <v>1553</v>
      </c>
      <c r="N26" s="15" t="s">
        <v>79</v>
      </c>
    </row>
    <row r="27" spans="1:14" x14ac:dyDescent="0.25">
      <c r="A27" s="46" t="s">
        <v>80</v>
      </c>
      <c r="B27" s="47">
        <v>1797</v>
      </c>
      <c r="C27" s="47">
        <v>1176</v>
      </c>
      <c r="D27" s="47">
        <v>33</v>
      </c>
      <c r="E27" s="47">
        <v>589</v>
      </c>
      <c r="F27" s="47">
        <v>111</v>
      </c>
      <c r="G27" s="47">
        <v>535</v>
      </c>
      <c r="H27" s="47">
        <v>158</v>
      </c>
      <c r="I27" s="47">
        <v>0</v>
      </c>
      <c r="J27" s="47">
        <v>9</v>
      </c>
      <c r="K27" s="47">
        <v>4</v>
      </c>
      <c r="L27" s="47">
        <v>0</v>
      </c>
      <c r="M27" s="55">
        <f t="shared" si="0"/>
        <v>4412</v>
      </c>
      <c r="N27" s="15" t="s">
        <v>81</v>
      </c>
    </row>
    <row r="28" spans="1:14" x14ac:dyDescent="0.25">
      <c r="A28" s="19" t="s">
        <v>82</v>
      </c>
      <c r="B28" s="16">
        <v>747</v>
      </c>
      <c r="C28" s="16">
        <v>547</v>
      </c>
      <c r="D28" s="16">
        <v>18</v>
      </c>
      <c r="E28" s="16">
        <v>318</v>
      </c>
      <c r="F28" s="16">
        <v>35</v>
      </c>
      <c r="G28" s="16">
        <v>423</v>
      </c>
      <c r="H28" s="16">
        <v>181</v>
      </c>
      <c r="I28" s="16">
        <v>1</v>
      </c>
      <c r="J28" s="16">
        <v>2</v>
      </c>
      <c r="K28" s="16">
        <v>0</v>
      </c>
      <c r="L28" s="16">
        <v>2</v>
      </c>
      <c r="M28" s="56">
        <f t="shared" si="0"/>
        <v>2274</v>
      </c>
      <c r="N28" s="15" t="s">
        <v>83</v>
      </c>
    </row>
    <row r="29" spans="1:14" x14ac:dyDescent="0.25">
      <c r="A29" s="46" t="s">
        <v>84</v>
      </c>
      <c r="B29" s="47">
        <v>82</v>
      </c>
      <c r="C29" s="47">
        <v>12</v>
      </c>
      <c r="D29" s="47">
        <v>1</v>
      </c>
      <c r="E29" s="47">
        <v>12</v>
      </c>
      <c r="F29" s="47">
        <v>1</v>
      </c>
      <c r="G29" s="47">
        <v>5</v>
      </c>
      <c r="H29" s="47">
        <v>2</v>
      </c>
      <c r="I29" s="47">
        <v>0</v>
      </c>
      <c r="J29" s="47">
        <v>1</v>
      </c>
      <c r="K29" s="47">
        <v>0</v>
      </c>
      <c r="L29" s="47">
        <v>0</v>
      </c>
      <c r="M29" s="55">
        <f t="shared" si="0"/>
        <v>116</v>
      </c>
      <c r="N29" s="15" t="s">
        <v>85</v>
      </c>
    </row>
    <row r="30" spans="1:14" x14ac:dyDescent="0.25">
      <c r="A30" s="19" t="s">
        <v>86</v>
      </c>
      <c r="B30" s="16">
        <v>874</v>
      </c>
      <c r="C30" s="16">
        <v>468</v>
      </c>
      <c r="D30" s="16">
        <v>10</v>
      </c>
      <c r="E30" s="16">
        <v>262</v>
      </c>
      <c r="F30" s="16">
        <v>8</v>
      </c>
      <c r="G30" s="16">
        <v>267</v>
      </c>
      <c r="H30" s="16">
        <v>86</v>
      </c>
      <c r="I30" s="16">
        <v>0</v>
      </c>
      <c r="J30" s="16">
        <v>5</v>
      </c>
      <c r="K30" s="16">
        <v>4</v>
      </c>
      <c r="L30" s="16">
        <v>1</v>
      </c>
      <c r="M30" s="56">
        <f t="shared" si="0"/>
        <v>1985</v>
      </c>
      <c r="N30" s="15" t="s">
        <v>87</v>
      </c>
    </row>
    <row r="31" spans="1:14" x14ac:dyDescent="0.25">
      <c r="A31" s="46" t="s">
        <v>88</v>
      </c>
      <c r="B31" s="47">
        <v>849</v>
      </c>
      <c r="C31" s="47">
        <v>578</v>
      </c>
      <c r="D31" s="47">
        <v>1066</v>
      </c>
      <c r="E31" s="47">
        <v>415</v>
      </c>
      <c r="F31" s="47">
        <v>1686</v>
      </c>
      <c r="G31" s="47">
        <v>867</v>
      </c>
      <c r="H31" s="47">
        <v>143</v>
      </c>
      <c r="I31" s="47">
        <v>0</v>
      </c>
      <c r="J31" s="47">
        <v>1</v>
      </c>
      <c r="K31" s="47">
        <v>0</v>
      </c>
      <c r="L31" s="47">
        <v>1</v>
      </c>
      <c r="M31" s="55">
        <f t="shared" si="0"/>
        <v>5606</v>
      </c>
      <c r="N31" s="15" t="s">
        <v>89</v>
      </c>
    </row>
    <row r="32" spans="1:14" x14ac:dyDescent="0.25">
      <c r="A32" s="19" t="s">
        <v>90</v>
      </c>
      <c r="B32" s="16">
        <v>816</v>
      </c>
      <c r="C32" s="16">
        <v>622</v>
      </c>
      <c r="D32" s="16">
        <v>95</v>
      </c>
      <c r="E32" s="16">
        <v>664</v>
      </c>
      <c r="F32" s="16">
        <v>72</v>
      </c>
      <c r="G32" s="16">
        <v>769</v>
      </c>
      <c r="H32" s="16">
        <v>160</v>
      </c>
      <c r="I32" s="16">
        <v>3</v>
      </c>
      <c r="J32" s="16">
        <v>6</v>
      </c>
      <c r="K32" s="16">
        <v>0</v>
      </c>
      <c r="L32" s="16">
        <v>0</v>
      </c>
      <c r="M32" s="56">
        <f t="shared" si="0"/>
        <v>3207</v>
      </c>
      <c r="N32" s="15" t="s">
        <v>91</v>
      </c>
    </row>
    <row r="33" spans="1:14" x14ac:dyDescent="0.25">
      <c r="A33" s="46" t="s">
        <v>92</v>
      </c>
      <c r="B33" s="47">
        <v>574</v>
      </c>
      <c r="C33" s="47">
        <v>195</v>
      </c>
      <c r="D33" s="47">
        <v>4</v>
      </c>
      <c r="E33" s="47">
        <v>313</v>
      </c>
      <c r="F33" s="47">
        <v>97</v>
      </c>
      <c r="G33" s="47">
        <v>406</v>
      </c>
      <c r="H33" s="47">
        <v>103</v>
      </c>
      <c r="I33" s="47">
        <v>3</v>
      </c>
      <c r="J33" s="47">
        <v>1</v>
      </c>
      <c r="K33" s="47">
        <v>0</v>
      </c>
      <c r="L33" s="47">
        <v>0</v>
      </c>
      <c r="M33" s="55">
        <f t="shared" si="0"/>
        <v>1696</v>
      </c>
      <c r="N33" s="15" t="s">
        <v>93</v>
      </c>
    </row>
    <row r="34" spans="1:14" x14ac:dyDescent="0.25">
      <c r="A34" s="19" t="s">
        <v>94</v>
      </c>
      <c r="B34" s="16">
        <v>796</v>
      </c>
      <c r="C34" s="16">
        <v>575</v>
      </c>
      <c r="D34" s="16">
        <v>11</v>
      </c>
      <c r="E34" s="16">
        <v>426</v>
      </c>
      <c r="F34" s="16">
        <v>21</v>
      </c>
      <c r="G34" s="16">
        <v>359</v>
      </c>
      <c r="H34" s="16">
        <v>242</v>
      </c>
      <c r="I34" s="16">
        <v>7</v>
      </c>
      <c r="J34" s="16">
        <v>2</v>
      </c>
      <c r="K34" s="16">
        <v>3</v>
      </c>
      <c r="L34" s="16">
        <v>0</v>
      </c>
      <c r="M34" s="56">
        <f t="shared" si="0"/>
        <v>2442</v>
      </c>
      <c r="N34" s="15" t="s">
        <v>129</v>
      </c>
    </row>
    <row r="35" spans="1:14" x14ac:dyDescent="0.25">
      <c r="A35" s="46" t="s">
        <v>95</v>
      </c>
      <c r="B35" s="47">
        <v>88</v>
      </c>
      <c r="C35" s="47">
        <v>58</v>
      </c>
      <c r="D35" s="47">
        <v>1</v>
      </c>
      <c r="E35" s="47">
        <v>30</v>
      </c>
      <c r="F35" s="47">
        <v>0</v>
      </c>
      <c r="G35" s="47">
        <v>30</v>
      </c>
      <c r="H35" s="47">
        <v>8</v>
      </c>
      <c r="I35" s="47">
        <v>0</v>
      </c>
      <c r="J35" s="47">
        <v>2</v>
      </c>
      <c r="K35" s="47">
        <v>0</v>
      </c>
      <c r="L35" s="47">
        <v>0</v>
      </c>
      <c r="M35" s="55">
        <f t="shared" si="0"/>
        <v>217</v>
      </c>
      <c r="N35" s="15" t="s">
        <v>96</v>
      </c>
    </row>
    <row r="36" spans="1:14" x14ac:dyDescent="0.25">
      <c r="A36" s="19" t="s">
        <v>97</v>
      </c>
      <c r="B36" s="16">
        <v>919</v>
      </c>
      <c r="C36" s="16">
        <v>771</v>
      </c>
      <c r="D36" s="16">
        <v>57</v>
      </c>
      <c r="E36" s="16">
        <v>456</v>
      </c>
      <c r="F36" s="16">
        <v>194</v>
      </c>
      <c r="G36" s="16">
        <v>461</v>
      </c>
      <c r="H36" s="16">
        <v>124</v>
      </c>
      <c r="I36" s="16">
        <v>0</v>
      </c>
      <c r="J36" s="16">
        <v>5</v>
      </c>
      <c r="K36" s="16">
        <v>1</v>
      </c>
      <c r="L36" s="16">
        <v>0</v>
      </c>
      <c r="M36" s="56">
        <f t="shared" si="0"/>
        <v>2988</v>
      </c>
      <c r="N36" s="15" t="s">
        <v>98</v>
      </c>
    </row>
    <row r="37" spans="1:14" x14ac:dyDescent="0.25">
      <c r="A37" s="46" t="s">
        <v>99</v>
      </c>
      <c r="B37" s="47">
        <v>1593</v>
      </c>
      <c r="C37" s="47">
        <v>558</v>
      </c>
      <c r="D37" s="47">
        <v>45</v>
      </c>
      <c r="E37" s="47">
        <v>172</v>
      </c>
      <c r="F37" s="47">
        <v>92</v>
      </c>
      <c r="G37" s="47">
        <v>285</v>
      </c>
      <c r="H37" s="47">
        <v>47</v>
      </c>
      <c r="I37" s="47">
        <v>1</v>
      </c>
      <c r="J37" s="47">
        <v>1</v>
      </c>
      <c r="K37" s="47">
        <v>0</v>
      </c>
      <c r="L37" s="47">
        <v>2</v>
      </c>
      <c r="M37" s="55">
        <f t="shared" si="0"/>
        <v>2796</v>
      </c>
      <c r="N37" s="15" t="s">
        <v>100</v>
      </c>
    </row>
    <row r="38" spans="1:14" x14ac:dyDescent="0.25">
      <c r="A38" s="19" t="s">
        <v>101</v>
      </c>
      <c r="B38" s="16">
        <v>119</v>
      </c>
      <c r="C38" s="16">
        <v>104</v>
      </c>
      <c r="D38" s="16">
        <v>6</v>
      </c>
      <c r="E38" s="16">
        <v>121</v>
      </c>
      <c r="F38" s="16">
        <v>2</v>
      </c>
      <c r="G38" s="16">
        <v>69</v>
      </c>
      <c r="H38" s="16">
        <v>68</v>
      </c>
      <c r="I38" s="16">
        <v>0</v>
      </c>
      <c r="J38" s="16">
        <v>0</v>
      </c>
      <c r="K38" s="16">
        <v>1</v>
      </c>
      <c r="L38" s="16">
        <v>0</v>
      </c>
      <c r="M38" s="56">
        <f t="shared" si="0"/>
        <v>490</v>
      </c>
      <c r="N38" s="15" t="s">
        <v>102</v>
      </c>
    </row>
    <row r="39" spans="1:14" ht="10.5" customHeight="1" x14ac:dyDescent="0.2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4" x14ac:dyDescent="0.25">
      <c r="A40" s="44" t="s">
        <v>42</v>
      </c>
      <c r="B40" s="45">
        <f>SUM(B7:B38)</f>
        <v>47435</v>
      </c>
      <c r="C40" s="45">
        <f t="shared" ref="C40:M40" si="1">SUM(C7:C38)</f>
        <v>22295</v>
      </c>
      <c r="D40" s="45">
        <f t="shared" si="1"/>
        <v>2338</v>
      </c>
      <c r="E40" s="45">
        <f t="shared" si="1"/>
        <v>17767</v>
      </c>
      <c r="F40" s="45">
        <f t="shared" si="1"/>
        <v>3173</v>
      </c>
      <c r="G40" s="45">
        <f t="shared" si="1"/>
        <v>26604</v>
      </c>
      <c r="H40" s="45">
        <f t="shared" si="1"/>
        <v>5313</v>
      </c>
      <c r="I40" s="45">
        <f t="shared" si="1"/>
        <v>44</v>
      </c>
      <c r="J40" s="45">
        <f t="shared" si="1"/>
        <v>230</v>
      </c>
      <c r="K40" s="45">
        <f t="shared" si="1"/>
        <v>84</v>
      </c>
      <c r="L40" s="45">
        <f t="shared" si="1"/>
        <v>58</v>
      </c>
      <c r="M40" s="45">
        <f t="shared" si="1"/>
        <v>125341</v>
      </c>
    </row>
  </sheetData>
  <mergeCells count="13">
    <mergeCell ref="F4:F5"/>
    <mergeCell ref="A4:A5"/>
    <mergeCell ref="B4:B5"/>
    <mergeCell ref="C4:C5"/>
    <mergeCell ref="D4:D5"/>
    <mergeCell ref="E4:E5"/>
    <mergeCell ref="M4:M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8"/>
  <sheetViews>
    <sheetView workbookViewId="0">
      <selection activeCell="B78" sqref="B78"/>
    </sheetView>
  </sheetViews>
  <sheetFormatPr baseColWidth="10" defaultRowHeight="15" x14ac:dyDescent="0.25"/>
  <cols>
    <col min="1" max="1" width="21.7109375" customWidth="1"/>
    <col min="3" max="3" width="14.28515625" customWidth="1"/>
    <col min="5" max="5" width="6.140625" customWidth="1"/>
    <col min="6" max="6" width="21.42578125" customWidth="1"/>
  </cols>
  <sheetData>
    <row r="2" spans="1:6" ht="17.25" x14ac:dyDescent="0.3">
      <c r="A2" s="17" t="s">
        <v>132</v>
      </c>
      <c r="B2" s="18"/>
      <c r="C2" s="18"/>
      <c r="D2" s="18"/>
      <c r="E2" s="18"/>
      <c r="F2" s="18"/>
    </row>
    <row r="4" spans="1:6" ht="15.75" x14ac:dyDescent="0.25">
      <c r="A4" s="50" t="s">
        <v>37</v>
      </c>
      <c r="B4" s="50" t="s">
        <v>22</v>
      </c>
      <c r="C4" s="50" t="s">
        <v>2</v>
      </c>
    </row>
    <row r="5" spans="1:6" ht="4.5" customHeight="1" x14ac:dyDescent="0.25">
      <c r="A5" s="13"/>
      <c r="B5" s="13"/>
      <c r="C5" s="13"/>
    </row>
    <row r="6" spans="1:6" x14ac:dyDescent="0.25">
      <c r="A6" s="53" t="s">
        <v>38</v>
      </c>
      <c r="B6" s="48">
        <v>1253</v>
      </c>
      <c r="C6" s="49">
        <f>B6/$B$12*100</f>
        <v>20.122049140838286</v>
      </c>
      <c r="F6" s="6"/>
    </row>
    <row r="7" spans="1:6" x14ac:dyDescent="0.25">
      <c r="A7" s="54" t="s">
        <v>39</v>
      </c>
      <c r="B7" s="20">
        <v>28</v>
      </c>
      <c r="C7" s="21">
        <f>B7/$B$12*100</f>
        <v>0.44965472940420748</v>
      </c>
      <c r="F7" s="6"/>
    </row>
    <row r="8" spans="1:6" x14ac:dyDescent="0.25">
      <c r="A8" s="53" t="s">
        <v>40</v>
      </c>
      <c r="B8" s="48">
        <v>4910</v>
      </c>
      <c r="C8" s="49">
        <f>B8/$B$12*100</f>
        <v>78.850168620523533</v>
      </c>
      <c r="F8" s="6"/>
    </row>
    <row r="9" spans="1:6" x14ac:dyDescent="0.25">
      <c r="A9" s="54" t="s">
        <v>130</v>
      </c>
      <c r="B9" s="20">
        <v>14</v>
      </c>
      <c r="C9" s="21">
        <f>B9/$B$12*100</f>
        <v>0.22482736470210374</v>
      </c>
      <c r="F9" s="6"/>
    </row>
    <row r="10" spans="1:6" x14ac:dyDescent="0.25">
      <c r="A10" s="53" t="s">
        <v>41</v>
      </c>
      <c r="B10" s="48">
        <v>22</v>
      </c>
      <c r="C10" s="49">
        <f>B10/$B$12*100</f>
        <v>0.3533001445318773</v>
      </c>
      <c r="F10" s="6"/>
    </row>
    <row r="11" spans="1:6" ht="8.25" customHeight="1" x14ac:dyDescent="0.25">
      <c r="A11" s="14"/>
      <c r="B11" s="14"/>
      <c r="C11" s="14"/>
      <c r="F11" s="6"/>
    </row>
    <row r="12" spans="1:6" ht="15.75" x14ac:dyDescent="0.25">
      <c r="A12" s="50" t="s">
        <v>22</v>
      </c>
      <c r="B12" s="51">
        <f>SUM(B6:B10)</f>
        <v>6227</v>
      </c>
      <c r="C12" s="51">
        <f>SUM(C6:C10)</f>
        <v>100</v>
      </c>
      <c r="F12" s="6"/>
    </row>
    <row r="13" spans="1:6" x14ac:dyDescent="0.25">
      <c r="F13" s="6"/>
    </row>
    <row r="14" spans="1:6" ht="15" hidden="1" customHeight="1" x14ac:dyDescent="0.25">
      <c r="F14" s="6"/>
    </row>
    <row r="15" spans="1:6" ht="15" hidden="1" customHeight="1" x14ac:dyDescent="0.25">
      <c r="F15" s="6"/>
    </row>
    <row r="16" spans="1:6" ht="15" hidden="1" customHeight="1" x14ac:dyDescent="0.25">
      <c r="F16" s="6"/>
    </row>
    <row r="17" spans="6:6" ht="15" hidden="1" customHeight="1" x14ac:dyDescent="0.25">
      <c r="F17" s="6"/>
    </row>
    <row r="18" spans="6:6" ht="15" hidden="1" customHeight="1" x14ac:dyDescent="0.25">
      <c r="F18" s="6"/>
    </row>
    <row r="19" spans="6:6" ht="15" hidden="1" customHeight="1" x14ac:dyDescent="0.25">
      <c r="F19" s="6"/>
    </row>
    <row r="20" spans="6:6" x14ac:dyDescent="0.25">
      <c r="F20" s="6"/>
    </row>
    <row r="21" spans="6:6" ht="15" hidden="1" customHeight="1" x14ac:dyDescent="0.25">
      <c r="F21" s="6"/>
    </row>
    <row r="22" spans="6:6" ht="15" hidden="1" customHeight="1" x14ac:dyDescent="0.25"/>
    <row r="23" spans="6:6" ht="15" hidden="1" customHeight="1" x14ac:dyDescent="0.25"/>
    <row r="24" spans="6:6" ht="15" hidden="1" customHeight="1" x14ac:dyDescent="0.25"/>
    <row r="25" spans="6:6" ht="15" hidden="1" customHeight="1" x14ac:dyDescent="0.25"/>
    <row r="38" spans="1:1" x14ac:dyDescent="0.25">
      <c r="A38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50"/>
  <sheetViews>
    <sheetView workbookViewId="0">
      <selection activeCell="B77" sqref="B77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customWidth="1"/>
    <col min="6" max="6" width="9.7109375" customWidth="1"/>
    <col min="7" max="8" width="13.7109375" customWidth="1"/>
  </cols>
  <sheetData>
    <row r="2" spans="1:6" ht="17.25" x14ac:dyDescent="0.3">
      <c r="A2" s="17" t="s">
        <v>135</v>
      </c>
      <c r="B2" s="18"/>
      <c r="C2" s="18"/>
      <c r="D2" s="18"/>
      <c r="E2" s="18"/>
    </row>
    <row r="3" spans="1:6" ht="15" customHeight="1" x14ac:dyDescent="0.25"/>
    <row r="4" spans="1:6" ht="32.25" customHeight="1" x14ac:dyDescent="0.25">
      <c r="A4" s="41" t="s">
        <v>24</v>
      </c>
      <c r="B4" s="42" t="s">
        <v>25</v>
      </c>
      <c r="C4" s="41" t="s">
        <v>26</v>
      </c>
      <c r="D4" s="41" t="s">
        <v>2</v>
      </c>
      <c r="E4" s="41" t="s">
        <v>27</v>
      </c>
      <c r="F4" s="41" t="s">
        <v>2</v>
      </c>
    </row>
    <row r="5" spans="1:6" ht="10.5" customHeight="1" x14ac:dyDescent="0.25">
      <c r="A5" s="11"/>
      <c r="B5" s="12"/>
      <c r="C5" s="11"/>
      <c r="D5" s="11"/>
      <c r="E5" s="11"/>
      <c r="F5" s="11"/>
    </row>
    <row r="6" spans="1:6" x14ac:dyDescent="0.25">
      <c r="A6" s="37" t="s">
        <v>28</v>
      </c>
      <c r="B6" s="38" t="s">
        <v>29</v>
      </c>
      <c r="C6" s="39">
        <v>1803</v>
      </c>
      <c r="D6" s="40">
        <f>C6*100/$C$14</f>
        <v>90.648567119155359</v>
      </c>
      <c r="E6" s="39">
        <v>2865</v>
      </c>
      <c r="F6" s="40">
        <f>E6*100/$E$14</f>
        <v>46.009314276537658</v>
      </c>
    </row>
    <row r="7" spans="1:6" ht="9.75" customHeight="1" x14ac:dyDescent="0.25">
      <c r="A7" s="7"/>
      <c r="B7" s="25"/>
      <c r="C7" s="8"/>
      <c r="D7" s="9"/>
      <c r="E7" s="8"/>
      <c r="F7" s="9"/>
    </row>
    <row r="8" spans="1:6" x14ac:dyDescent="0.25">
      <c r="A8" s="37" t="s">
        <v>30</v>
      </c>
      <c r="B8" s="38" t="s">
        <v>31</v>
      </c>
      <c r="C8" s="39">
        <v>165</v>
      </c>
      <c r="D8" s="40">
        <f>C8*100/$C$14</f>
        <v>8.2956259426847669</v>
      </c>
      <c r="E8" s="39">
        <v>1851</v>
      </c>
      <c r="F8" s="40">
        <f>E8*100/$E$14</f>
        <v>29.725389433113858</v>
      </c>
    </row>
    <row r="9" spans="1:6" ht="10.5" customHeight="1" x14ac:dyDescent="0.25">
      <c r="A9" s="7"/>
      <c r="B9" s="25"/>
      <c r="C9" s="8"/>
      <c r="D9" s="9"/>
      <c r="E9" s="8"/>
      <c r="F9" s="9"/>
    </row>
    <row r="10" spans="1:6" x14ac:dyDescent="0.25">
      <c r="A10" s="37" t="s">
        <v>32</v>
      </c>
      <c r="B10" s="38" t="s">
        <v>33</v>
      </c>
      <c r="C10" s="39">
        <v>15</v>
      </c>
      <c r="D10" s="40">
        <f>C10*100/$C$14</f>
        <v>0.75414781297134237</v>
      </c>
      <c r="E10" s="39">
        <v>723</v>
      </c>
      <c r="F10" s="40">
        <f>E10*100/$E$14</f>
        <v>11.610727477115786</v>
      </c>
    </row>
    <row r="11" spans="1:6" ht="9.75" customHeight="1" x14ac:dyDescent="0.25">
      <c r="A11" s="7"/>
      <c r="B11" s="25"/>
      <c r="C11" s="8"/>
      <c r="D11" s="9"/>
      <c r="E11" s="8"/>
      <c r="F11" s="9"/>
    </row>
    <row r="12" spans="1:6" x14ac:dyDescent="0.25">
      <c r="A12" s="37" t="s">
        <v>34</v>
      </c>
      <c r="B12" s="38" t="s">
        <v>125</v>
      </c>
      <c r="C12" s="39">
        <v>6</v>
      </c>
      <c r="D12" s="40">
        <f>C12*100/$C$14</f>
        <v>0.30165912518853694</v>
      </c>
      <c r="E12" s="39">
        <v>788</v>
      </c>
      <c r="F12" s="40">
        <f>E12*100/$E$14</f>
        <v>12.654568813232697</v>
      </c>
    </row>
    <row r="13" spans="1:6" ht="8.25" customHeight="1" x14ac:dyDescent="0.25">
      <c r="A13" s="7"/>
      <c r="B13" s="10"/>
      <c r="C13" s="8"/>
      <c r="D13" s="9"/>
      <c r="E13" s="8"/>
      <c r="F13" s="9"/>
    </row>
    <row r="14" spans="1:6" ht="15.75" customHeight="1" x14ac:dyDescent="0.25">
      <c r="A14" s="41" t="s">
        <v>42</v>
      </c>
      <c r="B14" s="43"/>
      <c r="C14" s="42">
        <f>SUM(C6:C12)</f>
        <v>1989</v>
      </c>
      <c r="D14" s="42">
        <f>SUM(D6:D12)</f>
        <v>100</v>
      </c>
      <c r="E14" s="42">
        <f>SUM(E6:E12)</f>
        <v>6227</v>
      </c>
      <c r="F14" s="42">
        <f>SUM(F6:F12)</f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9"/>
  <sheetViews>
    <sheetView workbookViewId="0">
      <selection activeCell="D59" sqref="D59"/>
    </sheetView>
  </sheetViews>
  <sheetFormatPr baseColWidth="10" defaultRowHeight="15" x14ac:dyDescent="0.25"/>
  <cols>
    <col min="1" max="1" width="20.5703125" bestFit="1" customWidth="1"/>
    <col min="4" max="4" width="15.28515625" customWidth="1"/>
    <col min="5" max="5" width="13.28515625" customWidth="1"/>
    <col min="6" max="6" width="13.140625" customWidth="1"/>
    <col min="7" max="7" width="11" customWidth="1"/>
  </cols>
  <sheetData>
    <row r="2" spans="1:8" ht="17.25" x14ac:dyDescent="0.3">
      <c r="A2" s="17" t="s">
        <v>131</v>
      </c>
      <c r="B2" s="18"/>
      <c r="C2" s="18"/>
      <c r="D2" s="18"/>
      <c r="E2" s="18"/>
      <c r="F2" s="18"/>
      <c r="G2" s="18"/>
      <c r="H2" s="18"/>
    </row>
    <row r="3" spans="1:8" ht="17.25" x14ac:dyDescent="0.3">
      <c r="A3" s="18"/>
      <c r="B3" s="18"/>
      <c r="C3" s="18"/>
      <c r="D3" s="18"/>
      <c r="E3" s="18"/>
      <c r="F3" s="18"/>
      <c r="G3" s="18"/>
      <c r="H3" s="18"/>
    </row>
    <row r="4" spans="1:8" ht="34.5" customHeight="1" x14ac:dyDescent="0.25">
      <c r="A4" s="31" t="s">
        <v>104</v>
      </c>
      <c r="B4" s="31" t="s">
        <v>38</v>
      </c>
      <c r="C4" s="31" t="s">
        <v>39</v>
      </c>
      <c r="D4" s="31" t="s">
        <v>40</v>
      </c>
      <c r="E4" s="31" t="s">
        <v>130</v>
      </c>
      <c r="F4" s="31" t="s">
        <v>41</v>
      </c>
      <c r="G4" s="31" t="s">
        <v>22</v>
      </c>
    </row>
    <row r="5" spans="1:8" ht="9" customHeight="1" x14ac:dyDescent="0.25">
      <c r="A5" s="23"/>
      <c r="B5" s="23"/>
      <c r="C5" s="23"/>
      <c r="D5" s="23"/>
      <c r="E5" s="23"/>
      <c r="F5" s="23"/>
      <c r="G5" s="23"/>
    </row>
    <row r="6" spans="1:8" x14ac:dyDescent="0.25">
      <c r="A6" s="46" t="s">
        <v>43</v>
      </c>
      <c r="B6" s="47">
        <v>5</v>
      </c>
      <c r="C6" s="47">
        <v>0</v>
      </c>
      <c r="D6" s="47">
        <v>245</v>
      </c>
      <c r="E6" s="47">
        <v>0</v>
      </c>
      <c r="F6" s="47">
        <v>0</v>
      </c>
      <c r="G6" s="55">
        <f t="shared" ref="G6:G37" si="0">SUM(B6:F6)</f>
        <v>250</v>
      </c>
      <c r="H6" s="15" t="s">
        <v>44</v>
      </c>
    </row>
    <row r="7" spans="1:8" x14ac:dyDescent="0.25">
      <c r="A7" s="19" t="s">
        <v>45</v>
      </c>
      <c r="B7" s="16">
        <v>79</v>
      </c>
      <c r="C7" s="16">
        <v>1</v>
      </c>
      <c r="D7" s="16">
        <v>104</v>
      </c>
      <c r="E7" s="16">
        <v>1</v>
      </c>
      <c r="F7" s="16">
        <v>3</v>
      </c>
      <c r="G7" s="56">
        <f t="shared" si="0"/>
        <v>188</v>
      </c>
      <c r="H7" s="15" t="s">
        <v>46</v>
      </c>
    </row>
    <row r="8" spans="1:8" x14ac:dyDescent="0.25">
      <c r="A8" s="46" t="s">
        <v>47</v>
      </c>
      <c r="B8" s="47">
        <v>50</v>
      </c>
      <c r="C8" s="47">
        <v>0</v>
      </c>
      <c r="D8" s="47">
        <v>88</v>
      </c>
      <c r="E8" s="47">
        <v>1</v>
      </c>
      <c r="F8" s="47">
        <v>5</v>
      </c>
      <c r="G8" s="55">
        <f t="shared" si="0"/>
        <v>144</v>
      </c>
      <c r="H8" s="15" t="s">
        <v>48</v>
      </c>
    </row>
    <row r="9" spans="1:8" x14ac:dyDescent="0.25">
      <c r="A9" s="19" t="s">
        <v>49</v>
      </c>
      <c r="B9" s="16">
        <v>3</v>
      </c>
      <c r="C9" s="16">
        <v>2</v>
      </c>
      <c r="D9" s="16">
        <v>55</v>
      </c>
      <c r="E9" s="16">
        <v>0</v>
      </c>
      <c r="F9" s="16">
        <v>0</v>
      </c>
      <c r="G9" s="56">
        <f t="shared" si="0"/>
        <v>60</v>
      </c>
      <c r="H9" s="15" t="s">
        <v>128</v>
      </c>
    </row>
    <row r="10" spans="1:8" x14ac:dyDescent="0.25">
      <c r="A10" s="46" t="s">
        <v>50</v>
      </c>
      <c r="B10" s="47">
        <v>48</v>
      </c>
      <c r="C10" s="47">
        <v>0</v>
      </c>
      <c r="D10" s="47">
        <v>33</v>
      </c>
      <c r="E10" s="47">
        <v>0</v>
      </c>
      <c r="F10" s="47">
        <v>0</v>
      </c>
      <c r="G10" s="55">
        <f t="shared" si="0"/>
        <v>81</v>
      </c>
      <c r="H10" s="15" t="s">
        <v>51</v>
      </c>
    </row>
    <row r="11" spans="1:8" x14ac:dyDescent="0.25">
      <c r="A11" s="19" t="s">
        <v>52</v>
      </c>
      <c r="B11" s="16">
        <v>18</v>
      </c>
      <c r="C11" s="16">
        <v>0</v>
      </c>
      <c r="D11" s="16">
        <v>73</v>
      </c>
      <c r="E11" s="16">
        <v>0</v>
      </c>
      <c r="F11" s="16">
        <v>0</v>
      </c>
      <c r="G11" s="56">
        <f t="shared" si="0"/>
        <v>91</v>
      </c>
      <c r="H11" s="15" t="s">
        <v>53</v>
      </c>
    </row>
    <row r="12" spans="1:8" x14ac:dyDescent="0.25">
      <c r="A12" s="46" t="s">
        <v>126</v>
      </c>
      <c r="B12" s="47">
        <v>161</v>
      </c>
      <c r="C12" s="47">
        <v>2</v>
      </c>
      <c r="D12" s="47">
        <v>1096</v>
      </c>
      <c r="E12" s="47">
        <v>0</v>
      </c>
      <c r="F12" s="47">
        <v>0</v>
      </c>
      <c r="G12" s="55">
        <f>SUM(B12:F12)</f>
        <v>1259</v>
      </c>
      <c r="H12" s="15" t="s">
        <v>127</v>
      </c>
    </row>
    <row r="13" spans="1:8" x14ac:dyDescent="0.25">
      <c r="A13" s="19" t="s">
        <v>54</v>
      </c>
      <c r="B13" s="16">
        <v>22</v>
      </c>
      <c r="C13" s="16">
        <v>0</v>
      </c>
      <c r="D13" s="16">
        <v>146</v>
      </c>
      <c r="E13" s="16">
        <v>0</v>
      </c>
      <c r="F13" s="16">
        <v>2</v>
      </c>
      <c r="G13" s="56">
        <f t="shared" si="0"/>
        <v>170</v>
      </c>
      <c r="H13" s="15" t="s">
        <v>55</v>
      </c>
    </row>
    <row r="14" spans="1:8" x14ac:dyDescent="0.25">
      <c r="A14" s="46" t="s">
        <v>56</v>
      </c>
      <c r="B14" s="47">
        <v>6</v>
      </c>
      <c r="C14" s="47">
        <v>0</v>
      </c>
      <c r="D14" s="47">
        <v>38</v>
      </c>
      <c r="E14" s="47">
        <v>0</v>
      </c>
      <c r="F14" s="47">
        <v>0</v>
      </c>
      <c r="G14" s="55">
        <f t="shared" si="0"/>
        <v>44</v>
      </c>
      <c r="H14" s="15" t="s">
        <v>57</v>
      </c>
    </row>
    <row r="15" spans="1:8" x14ac:dyDescent="0.25">
      <c r="A15" s="19" t="s">
        <v>58</v>
      </c>
      <c r="B15" s="16">
        <v>9</v>
      </c>
      <c r="C15" s="16">
        <v>0</v>
      </c>
      <c r="D15" s="16">
        <v>34</v>
      </c>
      <c r="E15" s="16">
        <v>0</v>
      </c>
      <c r="F15" s="16">
        <v>0</v>
      </c>
      <c r="G15" s="56">
        <f t="shared" si="0"/>
        <v>43</v>
      </c>
      <c r="H15" s="15" t="s">
        <v>59</v>
      </c>
    </row>
    <row r="16" spans="1:8" x14ac:dyDescent="0.25">
      <c r="A16" s="46" t="s">
        <v>68</v>
      </c>
      <c r="B16" s="47">
        <v>15</v>
      </c>
      <c r="C16" s="47">
        <v>0</v>
      </c>
      <c r="D16" s="47">
        <v>104</v>
      </c>
      <c r="E16" s="47">
        <v>0</v>
      </c>
      <c r="F16" s="47">
        <v>0</v>
      </c>
      <c r="G16" s="55">
        <f>SUM(B16:F16)</f>
        <v>119</v>
      </c>
      <c r="H16" s="15" t="s">
        <v>69</v>
      </c>
    </row>
    <row r="17" spans="1:8" x14ac:dyDescent="0.25">
      <c r="A17" s="19" t="s">
        <v>60</v>
      </c>
      <c r="B17" s="16">
        <v>129</v>
      </c>
      <c r="C17" s="16">
        <v>0</v>
      </c>
      <c r="D17" s="16">
        <v>220</v>
      </c>
      <c r="E17" s="16">
        <v>0</v>
      </c>
      <c r="F17" s="16">
        <v>0</v>
      </c>
      <c r="G17" s="56">
        <f t="shared" si="0"/>
        <v>349</v>
      </c>
      <c r="H17" s="15" t="s">
        <v>61</v>
      </c>
    </row>
    <row r="18" spans="1:8" x14ac:dyDescent="0.25">
      <c r="A18" s="46" t="s">
        <v>62</v>
      </c>
      <c r="B18" s="47">
        <v>14</v>
      </c>
      <c r="C18" s="47">
        <v>1</v>
      </c>
      <c r="D18" s="47">
        <v>29</v>
      </c>
      <c r="E18" s="47">
        <v>0</v>
      </c>
      <c r="F18" s="47">
        <v>0</v>
      </c>
      <c r="G18" s="55">
        <f t="shared" si="0"/>
        <v>44</v>
      </c>
      <c r="H18" s="15" t="s">
        <v>63</v>
      </c>
    </row>
    <row r="19" spans="1:8" x14ac:dyDescent="0.25">
      <c r="A19" s="19" t="s">
        <v>64</v>
      </c>
      <c r="B19" s="16">
        <v>7</v>
      </c>
      <c r="C19" s="16">
        <v>0</v>
      </c>
      <c r="D19" s="16">
        <v>15</v>
      </c>
      <c r="E19" s="16">
        <v>0</v>
      </c>
      <c r="F19" s="16">
        <v>0</v>
      </c>
      <c r="G19" s="56">
        <f t="shared" si="0"/>
        <v>22</v>
      </c>
      <c r="H19" s="15" t="s">
        <v>65</v>
      </c>
    </row>
    <row r="20" spans="1:8" x14ac:dyDescent="0.25">
      <c r="A20" s="46" t="s">
        <v>66</v>
      </c>
      <c r="B20" s="47">
        <v>162</v>
      </c>
      <c r="C20" s="47">
        <v>0</v>
      </c>
      <c r="D20" s="47">
        <v>429</v>
      </c>
      <c r="E20" s="47">
        <v>0</v>
      </c>
      <c r="F20" s="47">
        <v>0</v>
      </c>
      <c r="G20" s="55">
        <f t="shared" si="0"/>
        <v>591</v>
      </c>
      <c r="H20" s="15" t="s">
        <v>67</v>
      </c>
    </row>
    <row r="21" spans="1:8" x14ac:dyDescent="0.25">
      <c r="A21" s="19" t="s">
        <v>70</v>
      </c>
      <c r="B21" s="16">
        <v>29</v>
      </c>
      <c r="C21" s="16">
        <v>0</v>
      </c>
      <c r="D21" s="16">
        <v>374</v>
      </c>
      <c r="E21" s="16">
        <v>0</v>
      </c>
      <c r="F21" s="16">
        <v>0</v>
      </c>
      <c r="G21" s="56">
        <f t="shared" si="0"/>
        <v>403</v>
      </c>
      <c r="H21" s="15" t="s">
        <v>71</v>
      </c>
    </row>
    <row r="22" spans="1:8" x14ac:dyDescent="0.25">
      <c r="A22" s="46" t="s">
        <v>72</v>
      </c>
      <c r="B22" s="47">
        <v>4</v>
      </c>
      <c r="C22" s="47">
        <v>0</v>
      </c>
      <c r="D22" s="47">
        <v>15</v>
      </c>
      <c r="E22" s="47">
        <v>0</v>
      </c>
      <c r="F22" s="47">
        <v>0</v>
      </c>
      <c r="G22" s="55">
        <f t="shared" si="0"/>
        <v>19</v>
      </c>
      <c r="H22" s="15" t="s">
        <v>73</v>
      </c>
    </row>
    <row r="23" spans="1:8" x14ac:dyDescent="0.25">
      <c r="A23" s="19" t="s">
        <v>74</v>
      </c>
      <c r="B23" s="16">
        <v>5</v>
      </c>
      <c r="C23" s="16">
        <v>0</v>
      </c>
      <c r="D23" s="16">
        <v>9</v>
      </c>
      <c r="E23" s="16">
        <v>0</v>
      </c>
      <c r="F23" s="16">
        <v>0</v>
      </c>
      <c r="G23" s="56">
        <f t="shared" si="0"/>
        <v>14</v>
      </c>
      <c r="H23" s="15" t="s">
        <v>75</v>
      </c>
    </row>
    <row r="24" spans="1:8" x14ac:dyDescent="0.25">
      <c r="A24" s="46" t="s">
        <v>76</v>
      </c>
      <c r="B24" s="47">
        <v>54</v>
      </c>
      <c r="C24" s="47">
        <v>0</v>
      </c>
      <c r="D24" s="47">
        <v>448</v>
      </c>
      <c r="E24" s="47">
        <v>0</v>
      </c>
      <c r="F24" s="47">
        <v>3</v>
      </c>
      <c r="G24" s="55">
        <f t="shared" si="0"/>
        <v>505</v>
      </c>
      <c r="H24" s="15" t="s">
        <v>77</v>
      </c>
    </row>
    <row r="25" spans="1:8" x14ac:dyDescent="0.25">
      <c r="A25" s="19" t="s">
        <v>78</v>
      </c>
      <c r="B25" s="16">
        <v>10</v>
      </c>
      <c r="C25" s="16">
        <v>0</v>
      </c>
      <c r="D25" s="16">
        <v>22</v>
      </c>
      <c r="E25" s="16">
        <v>0</v>
      </c>
      <c r="F25" s="16">
        <v>0</v>
      </c>
      <c r="G25" s="56">
        <f t="shared" si="0"/>
        <v>32</v>
      </c>
      <c r="H25" s="15" t="s">
        <v>79</v>
      </c>
    </row>
    <row r="26" spans="1:8" x14ac:dyDescent="0.25">
      <c r="A26" s="46" t="s">
        <v>80</v>
      </c>
      <c r="B26" s="47">
        <v>17</v>
      </c>
      <c r="C26" s="47">
        <v>10</v>
      </c>
      <c r="D26" s="47">
        <v>38</v>
      </c>
      <c r="E26" s="47">
        <v>0</v>
      </c>
      <c r="F26" s="47">
        <v>0</v>
      </c>
      <c r="G26" s="55">
        <f t="shared" si="0"/>
        <v>65</v>
      </c>
      <c r="H26" s="15" t="s">
        <v>81</v>
      </c>
    </row>
    <row r="27" spans="1:8" x14ac:dyDescent="0.25">
      <c r="A27" s="19" t="s">
        <v>82</v>
      </c>
      <c r="B27" s="16">
        <v>56</v>
      </c>
      <c r="C27" s="16">
        <v>0</v>
      </c>
      <c r="D27" s="16">
        <v>188</v>
      </c>
      <c r="E27" s="16">
        <v>0</v>
      </c>
      <c r="F27" s="16">
        <v>0</v>
      </c>
      <c r="G27" s="56">
        <f t="shared" si="0"/>
        <v>244</v>
      </c>
      <c r="H27" s="15" t="s">
        <v>83</v>
      </c>
    </row>
    <row r="28" spans="1:8" x14ac:dyDescent="0.25">
      <c r="A28" s="46" t="s">
        <v>84</v>
      </c>
      <c r="B28" s="47">
        <v>18</v>
      </c>
      <c r="C28" s="47">
        <v>5</v>
      </c>
      <c r="D28" s="47">
        <v>95</v>
      </c>
      <c r="E28" s="47">
        <v>0</v>
      </c>
      <c r="F28" s="47">
        <v>0</v>
      </c>
      <c r="G28" s="55">
        <f t="shared" si="0"/>
        <v>118</v>
      </c>
      <c r="H28" s="15" t="s">
        <v>85</v>
      </c>
    </row>
    <row r="29" spans="1:8" x14ac:dyDescent="0.25">
      <c r="A29" s="19" t="s">
        <v>86</v>
      </c>
      <c r="B29" s="16">
        <v>15</v>
      </c>
      <c r="C29" s="16">
        <v>0</v>
      </c>
      <c r="D29" s="16">
        <v>42</v>
      </c>
      <c r="E29" s="16">
        <v>0</v>
      </c>
      <c r="F29" s="16">
        <v>0</v>
      </c>
      <c r="G29" s="56">
        <f t="shared" si="0"/>
        <v>57</v>
      </c>
      <c r="H29" s="15" t="s">
        <v>87</v>
      </c>
    </row>
    <row r="30" spans="1:8" x14ac:dyDescent="0.25">
      <c r="A30" s="46" t="s">
        <v>88</v>
      </c>
      <c r="B30" s="47">
        <v>24</v>
      </c>
      <c r="C30" s="47">
        <v>1</v>
      </c>
      <c r="D30" s="47">
        <v>237</v>
      </c>
      <c r="E30" s="47">
        <v>12</v>
      </c>
      <c r="F30" s="47">
        <v>1</v>
      </c>
      <c r="G30" s="55">
        <f t="shared" si="0"/>
        <v>275</v>
      </c>
      <c r="H30" s="15" t="s">
        <v>89</v>
      </c>
    </row>
    <row r="31" spans="1:8" x14ac:dyDescent="0.25">
      <c r="A31" s="19" t="s">
        <v>90</v>
      </c>
      <c r="B31" s="16">
        <v>130</v>
      </c>
      <c r="C31" s="16">
        <v>5</v>
      </c>
      <c r="D31" s="16">
        <v>147</v>
      </c>
      <c r="E31" s="16">
        <v>0</v>
      </c>
      <c r="F31" s="16">
        <v>4</v>
      </c>
      <c r="G31" s="56">
        <f t="shared" si="0"/>
        <v>286</v>
      </c>
      <c r="H31" s="15" t="s">
        <v>91</v>
      </c>
    </row>
    <row r="32" spans="1:8" x14ac:dyDescent="0.25">
      <c r="A32" s="46" t="s">
        <v>92</v>
      </c>
      <c r="B32" s="47">
        <v>62</v>
      </c>
      <c r="C32" s="47">
        <v>0</v>
      </c>
      <c r="D32" s="47">
        <v>140</v>
      </c>
      <c r="E32" s="47">
        <v>0</v>
      </c>
      <c r="F32" s="47">
        <v>0</v>
      </c>
      <c r="G32" s="55">
        <f t="shared" si="0"/>
        <v>202</v>
      </c>
      <c r="H32" s="15" t="s">
        <v>93</v>
      </c>
    </row>
    <row r="33" spans="1:8" x14ac:dyDescent="0.25">
      <c r="A33" s="19" t="s">
        <v>94</v>
      </c>
      <c r="B33" s="16">
        <v>23</v>
      </c>
      <c r="C33" s="16">
        <v>0</v>
      </c>
      <c r="D33" s="16">
        <v>87</v>
      </c>
      <c r="E33" s="16">
        <v>0</v>
      </c>
      <c r="F33" s="16">
        <v>3</v>
      </c>
      <c r="G33" s="56">
        <f t="shared" si="0"/>
        <v>113</v>
      </c>
      <c r="H33" s="15" t="s">
        <v>129</v>
      </c>
    </row>
    <row r="34" spans="1:8" x14ac:dyDescent="0.25">
      <c r="A34" s="46" t="s">
        <v>95</v>
      </c>
      <c r="B34" s="47">
        <v>2</v>
      </c>
      <c r="C34" s="47">
        <v>0</v>
      </c>
      <c r="D34" s="47">
        <v>5</v>
      </c>
      <c r="E34" s="47">
        <v>0</v>
      </c>
      <c r="F34" s="47">
        <v>0</v>
      </c>
      <c r="G34" s="55">
        <f t="shared" si="0"/>
        <v>7</v>
      </c>
      <c r="H34" s="15" t="s">
        <v>96</v>
      </c>
    </row>
    <row r="35" spans="1:8" x14ac:dyDescent="0.25">
      <c r="A35" s="19" t="s">
        <v>97</v>
      </c>
      <c r="B35" s="16">
        <v>35</v>
      </c>
      <c r="C35" s="16">
        <v>1</v>
      </c>
      <c r="D35" s="16">
        <v>244</v>
      </c>
      <c r="E35" s="16">
        <v>0</v>
      </c>
      <c r="F35" s="16">
        <v>0</v>
      </c>
      <c r="G35" s="56">
        <f t="shared" si="0"/>
        <v>280</v>
      </c>
      <c r="H35" s="15" t="s">
        <v>98</v>
      </c>
    </row>
    <row r="36" spans="1:8" x14ac:dyDescent="0.25">
      <c r="A36" s="46" t="s">
        <v>99</v>
      </c>
      <c r="B36" s="47">
        <v>22</v>
      </c>
      <c r="C36" s="47">
        <v>0</v>
      </c>
      <c r="D36" s="47">
        <v>82</v>
      </c>
      <c r="E36" s="47">
        <v>0</v>
      </c>
      <c r="F36" s="47">
        <v>1</v>
      </c>
      <c r="G36" s="55">
        <f t="shared" si="0"/>
        <v>105</v>
      </c>
      <c r="H36" s="15" t="s">
        <v>100</v>
      </c>
    </row>
    <row r="37" spans="1:8" x14ac:dyDescent="0.25">
      <c r="A37" s="19" t="s">
        <v>101</v>
      </c>
      <c r="B37" s="16">
        <v>19</v>
      </c>
      <c r="C37" s="16">
        <v>0</v>
      </c>
      <c r="D37" s="16">
        <v>28</v>
      </c>
      <c r="E37" s="16">
        <v>0</v>
      </c>
      <c r="F37" s="16">
        <v>0</v>
      </c>
      <c r="G37" s="56">
        <f t="shared" si="0"/>
        <v>47</v>
      </c>
      <c r="H37" s="15" t="s">
        <v>102</v>
      </c>
    </row>
    <row r="38" spans="1:8" ht="9" customHeight="1" x14ac:dyDescent="0.25">
      <c r="A38" s="23"/>
      <c r="B38" s="24"/>
      <c r="C38" s="24"/>
      <c r="D38" s="24"/>
      <c r="E38" s="24"/>
      <c r="F38" s="24"/>
      <c r="G38" s="24"/>
    </row>
    <row r="39" spans="1:8" x14ac:dyDescent="0.25">
      <c r="A39" s="44" t="s">
        <v>35</v>
      </c>
      <c r="B39" s="45">
        <f t="shared" ref="B39:G39" si="1">SUM(B6:B37)</f>
        <v>1253</v>
      </c>
      <c r="C39" s="45">
        <f t="shared" si="1"/>
        <v>28</v>
      </c>
      <c r="D39" s="45">
        <f t="shared" si="1"/>
        <v>4910</v>
      </c>
      <c r="E39" s="45">
        <f t="shared" si="1"/>
        <v>14</v>
      </c>
      <c r="F39" s="45">
        <f t="shared" si="1"/>
        <v>22</v>
      </c>
      <c r="G39" s="45">
        <f t="shared" si="1"/>
        <v>6227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6.1</vt:lpstr>
      <vt:lpstr>6.2</vt:lpstr>
      <vt:lpstr>6.3</vt:lpstr>
      <vt:lpstr>6.4</vt:lpstr>
      <vt:lpstr>6.5</vt:lpstr>
      <vt:lpstr>6.6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2024-02-02T19:46:13Z</dcterms:modified>
</cp:coreProperties>
</file>