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heckCompatibility="1"/>
  <bookViews>
    <workbookView xWindow="0" yWindow="0" windowWidth="25800" windowHeight="11865" firstSheet="1" activeTab="6"/>
  </bookViews>
  <sheets>
    <sheet name="Troncal" sheetId="1" r:id="rId1"/>
    <sheet name="Cuerpo Poniente" sheetId="3" r:id="rId2"/>
    <sheet name="Ent La Gloria" sheetId="4" r:id="rId3"/>
    <sheet name="Ent Ex Garita" sheetId="5" r:id="rId4"/>
    <sheet name="Puentes" sheetId="6" r:id="rId5"/>
    <sheet name="PIV" sheetId="7" r:id="rId6"/>
    <sheet name="Complementarias" sheetId="8" r:id="rId7"/>
  </sheets>
  <definedNames>
    <definedName name="_xlnm.Print_Area" localSheetId="6">Complementarias!$A$1:$H$44</definedName>
    <definedName name="_xlnm.Print_Area" localSheetId="1">'Cuerpo Poniente'!$A$1:$H$96</definedName>
    <definedName name="_xlnm.Print_Area" localSheetId="3">'Ent Ex Garita'!$A$1:$H$139</definedName>
    <definedName name="_xlnm.Print_Area" localSheetId="2">'Ent La Gloria'!$A$1:$H$153</definedName>
    <definedName name="_xlnm.Print_Area" localSheetId="5">PIV!$A$1:$H$96</definedName>
    <definedName name="_xlnm.Print_Area" localSheetId="4">Puentes!$A$1:$H$77</definedName>
    <definedName name="_xlnm.Print_Area" localSheetId="0">Troncal!$A$1:$H$111</definedName>
    <definedName name="_xlnm.Print_Titles" localSheetId="6">Complementarias!$1:$15</definedName>
    <definedName name="_xlnm.Print_Titles" localSheetId="1">'Cuerpo Poniente'!$1:$15</definedName>
    <definedName name="_xlnm.Print_Titles" localSheetId="3">'Ent Ex Garita'!$1:$15</definedName>
    <definedName name="_xlnm.Print_Titles" localSheetId="2">'Ent La Gloria'!$1:$15</definedName>
    <definedName name="_xlnm.Print_Titles" localSheetId="5">PIV!$1:$15</definedName>
    <definedName name="_xlnm.Print_Titles" localSheetId="4">Puentes!$1:$15</definedName>
    <definedName name="_xlnm.Print_Titles" localSheetId="0">Troncal!$1:$15</definedName>
    <definedName name="Z_2D5B6E2E_9A11_4086_BC2F_B05A944BCFE8_.wvu.PrintArea" localSheetId="6" hidden="1">Complementarias!$A$1:$H$44</definedName>
    <definedName name="Z_2D5B6E2E_9A11_4086_BC2F_B05A944BCFE8_.wvu.PrintArea" localSheetId="1" hidden="1">'Cuerpo Poniente'!$A$1:$H$96</definedName>
    <definedName name="Z_2D5B6E2E_9A11_4086_BC2F_B05A944BCFE8_.wvu.PrintArea" localSheetId="3" hidden="1">'Ent Ex Garita'!$A$1:$H$139</definedName>
    <definedName name="Z_2D5B6E2E_9A11_4086_BC2F_B05A944BCFE8_.wvu.PrintArea" localSheetId="2" hidden="1">'Ent La Gloria'!$A$1:$H$153</definedName>
    <definedName name="Z_2D5B6E2E_9A11_4086_BC2F_B05A944BCFE8_.wvu.PrintArea" localSheetId="5" hidden="1">PIV!$A$1:$H$96</definedName>
    <definedName name="Z_2D5B6E2E_9A11_4086_BC2F_B05A944BCFE8_.wvu.PrintArea" localSheetId="4" hidden="1">Puentes!$A$1:$H$77</definedName>
    <definedName name="Z_2D5B6E2E_9A11_4086_BC2F_B05A944BCFE8_.wvu.PrintArea" localSheetId="0" hidden="1">Troncal!$A$1:$H$111</definedName>
    <definedName name="Z_2D5B6E2E_9A11_4086_BC2F_B05A944BCFE8_.wvu.PrintTitles" localSheetId="6" hidden="1">Complementarias!$1:$15</definedName>
    <definedName name="Z_2D5B6E2E_9A11_4086_BC2F_B05A944BCFE8_.wvu.PrintTitles" localSheetId="1" hidden="1">'Cuerpo Poniente'!$1:$15</definedName>
    <definedName name="Z_2D5B6E2E_9A11_4086_BC2F_B05A944BCFE8_.wvu.PrintTitles" localSheetId="3" hidden="1">'Ent Ex Garita'!$1:$15</definedName>
    <definedName name="Z_2D5B6E2E_9A11_4086_BC2F_B05A944BCFE8_.wvu.PrintTitles" localSheetId="2" hidden="1">'Ent La Gloria'!$1:$15</definedName>
    <definedName name="Z_2D5B6E2E_9A11_4086_BC2F_B05A944BCFE8_.wvu.PrintTitles" localSheetId="5" hidden="1">PIV!$1:$15</definedName>
    <definedName name="Z_2D5B6E2E_9A11_4086_BC2F_B05A944BCFE8_.wvu.PrintTitles" localSheetId="4" hidden="1">Puentes!$1:$15</definedName>
    <definedName name="Z_2D5B6E2E_9A11_4086_BC2F_B05A944BCFE8_.wvu.PrintTitles" localSheetId="0" hidden="1">Troncal!$1:$15</definedName>
    <definedName name="Z_350733B7_CBCC_42B1_9C35_AD94440217F3_.wvu.PrintArea" localSheetId="6" hidden="1">Complementarias!$A$1:$H$44</definedName>
    <definedName name="Z_350733B7_CBCC_42B1_9C35_AD94440217F3_.wvu.PrintArea" localSheetId="1" hidden="1">'Cuerpo Poniente'!$A$1:$H$96</definedName>
    <definedName name="Z_350733B7_CBCC_42B1_9C35_AD94440217F3_.wvu.PrintArea" localSheetId="3" hidden="1">'Ent Ex Garita'!$A$1:$H$139</definedName>
    <definedName name="Z_350733B7_CBCC_42B1_9C35_AD94440217F3_.wvu.PrintArea" localSheetId="2" hidden="1">'Ent La Gloria'!$A$1:$H$153</definedName>
    <definedName name="Z_350733B7_CBCC_42B1_9C35_AD94440217F3_.wvu.PrintArea" localSheetId="5" hidden="1">PIV!$A$1:$H$96</definedName>
    <definedName name="Z_350733B7_CBCC_42B1_9C35_AD94440217F3_.wvu.PrintArea" localSheetId="4" hidden="1">Puentes!$A$1:$H$77</definedName>
    <definedName name="Z_350733B7_CBCC_42B1_9C35_AD94440217F3_.wvu.PrintArea" localSheetId="0" hidden="1">Troncal!$A$1:$H$111</definedName>
    <definedName name="Z_350733B7_CBCC_42B1_9C35_AD94440217F3_.wvu.PrintTitles" localSheetId="6" hidden="1">Complementarias!$1:$15</definedName>
    <definedName name="Z_350733B7_CBCC_42B1_9C35_AD94440217F3_.wvu.PrintTitles" localSheetId="1" hidden="1">'Cuerpo Poniente'!$1:$15</definedName>
    <definedName name="Z_350733B7_CBCC_42B1_9C35_AD94440217F3_.wvu.PrintTitles" localSheetId="3" hidden="1">'Ent Ex Garita'!$1:$15</definedName>
    <definedName name="Z_350733B7_CBCC_42B1_9C35_AD94440217F3_.wvu.PrintTitles" localSheetId="2" hidden="1">'Ent La Gloria'!$1:$15</definedName>
    <definedName name="Z_350733B7_CBCC_42B1_9C35_AD94440217F3_.wvu.PrintTitles" localSheetId="5" hidden="1">PIV!$1:$15</definedName>
    <definedName name="Z_350733B7_CBCC_42B1_9C35_AD94440217F3_.wvu.PrintTitles" localSheetId="4" hidden="1">Puentes!$1:$15</definedName>
    <definedName name="Z_350733B7_CBCC_42B1_9C35_AD94440217F3_.wvu.PrintTitles" localSheetId="0" hidden="1">Troncal!$1:$15</definedName>
  </definedNames>
  <calcPr calcId="152511" calcMode="manual"/>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19" i="1"/>
  <c r="H108"/>
  <c r="H107"/>
  <c r="H106"/>
  <c r="H105"/>
  <c r="H104"/>
  <c r="H103"/>
  <c r="H102"/>
  <c r="H101"/>
  <c r="H100"/>
  <c r="H99"/>
  <c r="H98"/>
  <c r="H97"/>
  <c r="H96"/>
  <c r="H95"/>
  <c r="H94"/>
  <c r="H93"/>
  <c r="H92"/>
  <c r="H91"/>
  <c r="H90"/>
  <c r="H89"/>
  <c r="H88"/>
  <c r="H87"/>
  <c r="H86"/>
  <c r="H85"/>
  <c r="H84"/>
  <c r="H83"/>
  <c r="H82"/>
  <c r="H81"/>
  <c r="H80"/>
  <c r="H76"/>
  <c r="H75"/>
  <c r="H74"/>
  <c r="H73"/>
  <c r="H72"/>
  <c r="H71"/>
  <c r="H70"/>
  <c r="H69"/>
  <c r="H68"/>
  <c r="H67"/>
  <c r="H66"/>
  <c r="H65"/>
  <c r="H64"/>
  <c r="H63"/>
  <c r="H62"/>
  <c r="H61"/>
  <c r="H60"/>
  <c r="H59"/>
  <c r="H58"/>
  <c r="H57"/>
  <c r="H52"/>
  <c r="H53"/>
  <c r="H40"/>
  <c r="H41"/>
  <c r="H42"/>
  <c r="H43"/>
  <c r="H44"/>
  <c r="H45"/>
  <c r="H46"/>
  <c r="H47"/>
  <c r="H48"/>
  <c r="H28"/>
  <c r="H29"/>
  <c r="H30"/>
  <c r="H31"/>
  <c r="H32"/>
  <c r="H33"/>
  <c r="H26" i="4" l="1"/>
  <c r="H27"/>
  <c r="H28"/>
  <c r="H29"/>
  <c r="H33" i="8"/>
  <c r="A37"/>
  <c r="A36"/>
  <c r="A32"/>
  <c r="A31"/>
  <c r="H42"/>
  <c r="A42"/>
  <c r="H27"/>
  <c r="H26"/>
  <c r="H23"/>
  <c r="H22"/>
  <c r="H21"/>
  <c r="H18"/>
  <c r="H17"/>
  <c r="A17"/>
  <c r="A47" i="7"/>
  <c r="A46"/>
  <c r="A43"/>
  <c r="A42"/>
  <c r="H43"/>
  <c r="A40"/>
  <c r="A39"/>
  <c r="H29"/>
  <c r="A29"/>
  <c r="H17"/>
  <c r="A17"/>
  <c r="A93"/>
  <c r="A88"/>
  <c r="A79"/>
  <c r="A72"/>
  <c r="A69"/>
  <c r="A61"/>
  <c r="A57"/>
  <c r="A30"/>
  <c r="A29" i="6"/>
  <c r="A74"/>
  <c r="A69"/>
  <c r="A62"/>
  <c r="A57"/>
  <c r="A54"/>
  <c r="A49"/>
  <c r="A45"/>
  <c r="A39"/>
  <c r="A17"/>
  <c r="A18" s="1"/>
  <c r="A19" s="1"/>
  <c r="A20" s="1"/>
  <c r="A136" i="5"/>
  <c r="A132"/>
  <c r="A126"/>
  <c r="A121"/>
  <c r="A118"/>
  <c r="A111"/>
  <c r="A106"/>
  <c r="A99"/>
  <c r="A84"/>
  <c r="A83"/>
  <c r="A82"/>
  <c r="A77"/>
  <c r="A73"/>
  <c r="H72"/>
  <c r="A72"/>
  <c r="A71"/>
  <c r="A62"/>
  <c r="A54"/>
  <c r="A46"/>
  <c r="A45"/>
  <c r="A44"/>
  <c r="A41"/>
  <c r="A40"/>
  <c r="A31"/>
  <c r="A30"/>
  <c r="H17"/>
  <c r="A17"/>
  <c r="A146" i="4"/>
  <c r="A150"/>
  <c r="A131"/>
  <c r="A138"/>
  <c r="A108"/>
  <c r="A115"/>
  <c r="A120"/>
  <c r="A128"/>
  <c r="A90"/>
  <c r="A91"/>
  <c r="A92"/>
  <c r="A93"/>
  <c r="A80"/>
  <c r="A81"/>
  <c r="A82"/>
  <c r="A85"/>
  <c r="A65"/>
  <c r="A57"/>
  <c r="H81"/>
  <c r="A49"/>
  <c r="H48"/>
  <c r="A48"/>
  <c r="A47"/>
  <c r="H45"/>
  <c r="H44"/>
  <c r="A44"/>
  <c r="A43"/>
  <c r="H34"/>
  <c r="H33"/>
  <c r="H32"/>
  <c r="H31"/>
  <c r="A31"/>
  <c r="H30"/>
  <c r="A30"/>
  <c r="H25"/>
  <c r="H24"/>
  <c r="H23"/>
  <c r="H22"/>
  <c r="H21"/>
  <c r="H20"/>
  <c r="H18"/>
  <c r="H17"/>
  <c r="A17"/>
  <c r="A50" i="1"/>
  <c r="A34" i="3"/>
  <c r="H24" i="1"/>
  <c r="H20" i="3"/>
  <c r="A92"/>
  <c r="A90"/>
  <c r="A88"/>
  <c r="A73"/>
  <c r="A70"/>
  <c r="A64"/>
  <c r="H63"/>
  <c r="A63"/>
  <c r="A62"/>
  <c r="A60"/>
  <c r="A58"/>
  <c r="A50"/>
  <c r="A46"/>
  <c r="A41"/>
  <c r="H40"/>
  <c r="A40"/>
  <c r="A39"/>
  <c r="H36"/>
  <c r="H34"/>
  <c r="A33"/>
  <c r="H29"/>
  <c r="H28"/>
  <c r="A28"/>
  <c r="H27"/>
  <c r="A27"/>
  <c r="H23"/>
  <c r="H22"/>
  <c r="H21"/>
  <c r="H19"/>
  <c r="H18"/>
  <c r="H17"/>
  <c r="A17"/>
  <c r="A103" i="1"/>
  <c r="A105"/>
  <c r="A107"/>
  <c r="A88"/>
  <c r="H78"/>
  <c r="A78"/>
  <c r="A73"/>
  <c r="A75"/>
  <c r="A77"/>
  <c r="A79"/>
  <c r="A85"/>
  <c r="A54"/>
  <c r="A55"/>
  <c r="A56"/>
  <c r="A61"/>
  <c r="A65"/>
  <c r="H55"/>
  <c r="A49"/>
  <c r="A18" i="8" l="1"/>
  <c r="A18" i="7"/>
  <c r="A19" s="1"/>
  <c r="A21" i="6"/>
  <c r="A18" i="5"/>
  <c r="A18" i="4"/>
  <c r="A20" i="7" l="1"/>
  <c r="A22" i="6"/>
  <c r="A19" i="5"/>
  <c r="A19" i="4"/>
  <c r="A20" s="1"/>
  <c r="A21" i="8" l="1"/>
  <c r="A21" i="7"/>
  <c r="A23" i="6"/>
  <c r="A20" i="5"/>
  <c r="A21" s="1"/>
  <c r="A21" i="4"/>
  <c r="A22" i="8" l="1"/>
  <c r="A24" i="6"/>
  <c r="A22" i="5"/>
  <c r="A23" s="1"/>
  <c r="A22" i="4"/>
  <c r="A18" i="3"/>
  <c r="A23" i="8" l="1"/>
  <c r="A26" s="1"/>
  <c r="A25" i="6"/>
  <c r="A26" s="1"/>
  <c r="A27" s="1"/>
  <c r="A30" s="1"/>
  <c r="A24" i="5"/>
  <c r="A23" i="4"/>
  <c r="A24" s="1"/>
  <c r="A19" i="3"/>
  <c r="A27" i="8" l="1"/>
  <c r="A28" s="1"/>
  <c r="A29" s="1"/>
  <c r="A31" i="6"/>
  <c r="A32" s="1"/>
  <c r="A25" i="5"/>
  <c r="A25" i="4"/>
  <c r="A20" i="3"/>
  <c r="A30" i="8" l="1"/>
  <c r="A33" s="1"/>
  <c r="A22" i="7"/>
  <c r="A33" i="6"/>
  <c r="A34" s="1"/>
  <c r="A26" i="5"/>
  <c r="A26" i="4"/>
  <c r="A21" i="3"/>
  <c r="A34" i="8" l="1"/>
  <c r="A35" s="1"/>
  <c r="C44" s="1"/>
  <c r="A23" i="7"/>
  <c r="A24" s="1"/>
  <c r="A35" i="6"/>
  <c r="A27" i="5"/>
  <c r="A28" s="1"/>
  <c r="A29" s="1"/>
  <c r="A27" i="4"/>
  <c r="A28" s="1"/>
  <c r="A22" i="3"/>
  <c r="A25" i="7" l="1"/>
  <c r="A26" s="1"/>
  <c r="A27"/>
  <c r="A28" s="1"/>
  <c r="A36" i="6"/>
  <c r="A37" s="1"/>
  <c r="A32" i="5"/>
  <c r="A33" s="1"/>
  <c r="A23" i="3"/>
  <c r="A34" i="5" l="1"/>
  <c r="A24" i="3"/>
  <c r="A31" i="7" l="1"/>
  <c r="A29" i="4"/>
  <c r="A25" i="3"/>
  <c r="A32" i="7" l="1"/>
  <c r="A35" i="5"/>
  <c r="A32" i="4"/>
  <c r="A26" i="3"/>
  <c r="A33" i="7" l="1"/>
  <c r="A33" i="4"/>
  <c r="A34" i="7" l="1"/>
  <c r="A34" i="4"/>
  <c r="A35" i="7" l="1"/>
  <c r="A36" s="1"/>
  <c r="A36" i="5"/>
  <c r="A37" s="1"/>
  <c r="A29" i="3"/>
  <c r="A37" i="7" l="1"/>
  <c r="A38" s="1"/>
  <c r="A41" s="1"/>
  <c r="A38" i="5"/>
  <c r="A39" s="1"/>
  <c r="A35" i="4"/>
  <c r="A44" i="7" l="1"/>
  <c r="A42" i="5"/>
  <c r="A36" i="4"/>
  <c r="A30" i="3"/>
  <c r="A45" i="7" l="1"/>
  <c r="A48" s="1"/>
  <c r="A49" s="1"/>
  <c r="A50" s="1"/>
  <c r="A51" s="1"/>
  <c r="A52" s="1"/>
  <c r="A53" s="1"/>
  <c r="A54" s="1"/>
  <c r="A55" s="1"/>
  <c r="A58" s="1"/>
  <c r="A43" i="5"/>
  <c r="A37" i="4"/>
  <c r="A31" i="3"/>
  <c r="A59" i="7" l="1"/>
  <c r="A60" s="1"/>
  <c r="A47" i="5"/>
  <c r="A48" s="1"/>
  <c r="A38" i="4"/>
  <c r="H39" i="1"/>
  <c r="A34"/>
  <c r="A35"/>
  <c r="H38"/>
  <c r="H37"/>
  <c r="H27"/>
  <c r="H26"/>
  <c r="H25"/>
  <c r="H23"/>
  <c r="H22"/>
  <c r="H21"/>
  <c r="A62" i="7" l="1"/>
  <c r="A49" i="5"/>
  <c r="A39" i="4"/>
  <c r="A63" i="7" l="1"/>
  <c r="A64" s="1"/>
  <c r="A50" i="5"/>
  <c r="A40" i="4"/>
  <c r="A32" i="3"/>
  <c r="A35" l="1"/>
  <c r="A65" i="7"/>
  <c r="A66" s="1"/>
  <c r="A51" i="5"/>
  <c r="A41" i="4"/>
  <c r="A36" i="3" l="1"/>
  <c r="A37" s="1"/>
  <c r="A38" s="1"/>
  <c r="A67" i="7"/>
  <c r="A70" s="1"/>
  <c r="A52" i="5"/>
  <c r="A42" i="4"/>
  <c r="A71" i="7" l="1"/>
  <c r="A73" s="1"/>
  <c r="A53" i="5"/>
  <c r="A45" i="4"/>
  <c r="A46" s="1"/>
  <c r="A74" i="7" l="1"/>
  <c r="A55" i="5"/>
  <c r="A56" s="1"/>
  <c r="A57" s="1"/>
  <c r="A75" i="7" l="1"/>
  <c r="A50" i="4"/>
  <c r="A76" i="7" l="1"/>
  <c r="A77" s="1"/>
  <c r="A51" i="4"/>
  <c r="A78" i="7" l="1"/>
  <c r="A80" s="1"/>
  <c r="A81" s="1"/>
  <c r="A82" s="1"/>
  <c r="A58" i="5"/>
  <c r="A52" i="4"/>
  <c r="A83" i="7" l="1"/>
  <c r="A84" s="1"/>
  <c r="A85" s="1"/>
  <c r="A86" s="1"/>
  <c r="A89" s="1"/>
  <c r="A90" s="1"/>
  <c r="A91" s="1"/>
  <c r="A94" s="1"/>
  <c r="C96" s="1"/>
  <c r="A59" i="5"/>
  <c r="A60" s="1"/>
  <c r="A53" i="4"/>
  <c r="A61" i="5" l="1"/>
  <c r="A54" i="4"/>
  <c r="A55" s="1"/>
  <c r="A63" i="5" l="1"/>
  <c r="A56" i="4"/>
  <c r="A64" i="5" l="1"/>
  <c r="A58" i="4"/>
  <c r="A65" i="5" l="1"/>
  <c r="A59" i="4"/>
  <c r="A66" i="5" l="1"/>
  <c r="A67" s="1"/>
  <c r="A68" s="1"/>
  <c r="A69" s="1"/>
  <c r="A60" i="4"/>
  <c r="A70" i="5" l="1"/>
  <c r="A61" i="4"/>
  <c r="A74" i="5" l="1"/>
  <c r="A62" i="4"/>
  <c r="A75" i="5" l="1"/>
  <c r="A63" i="4"/>
  <c r="A76" i="5" l="1"/>
  <c r="A78" s="1"/>
  <c r="A80" s="1"/>
  <c r="A64" i="4"/>
  <c r="H51" i="1"/>
  <c r="H50"/>
  <c r="H36"/>
  <c r="H35"/>
  <c r="H34"/>
  <c r="H20"/>
  <c r="H18"/>
  <c r="H17"/>
  <c r="A17"/>
  <c r="H110" l="1"/>
  <c r="A79" i="5"/>
  <c r="A81" s="1"/>
  <c r="A85" s="1"/>
  <c r="A66" i="4"/>
  <c r="A86" i="5" l="1"/>
  <c r="A67" i="4"/>
  <c r="A68" s="1"/>
  <c r="A18" i="1"/>
  <c r="A87" i="5" l="1"/>
  <c r="A88" s="1"/>
  <c r="A69" i="4"/>
  <c r="A19" i="1"/>
  <c r="A89" i="5" l="1"/>
  <c r="A70" i="4"/>
  <c r="A20" i="1"/>
  <c r="A90" i="5" l="1"/>
  <c r="A71" i="4"/>
  <c r="A72" s="1"/>
  <c r="A21" i="1"/>
  <c r="A91" i="5" l="1"/>
  <c r="A73" i="4"/>
  <c r="A74" s="1"/>
  <c r="A75" s="1"/>
  <c r="A76" s="1"/>
  <c r="A22" i="1"/>
  <c r="A92" i="5" l="1"/>
  <c r="A77" i="4"/>
  <c r="A78" s="1"/>
  <c r="A79" s="1"/>
  <c r="A23" i="1"/>
  <c r="A24" s="1"/>
  <c r="A93" i="5" l="1"/>
  <c r="A83" i="4"/>
  <c r="A25" i="1"/>
  <c r="A26" s="1"/>
  <c r="A94" i="5" l="1"/>
  <c r="A84" i="4"/>
  <c r="A27" i="1"/>
  <c r="A28" s="1"/>
  <c r="A95" i="5" l="1"/>
  <c r="A86" i="4"/>
  <c r="A87"/>
  <c r="A29" i="1"/>
  <c r="A30" s="1"/>
  <c r="A31" s="1"/>
  <c r="A32" s="1"/>
  <c r="A40" i="6" l="1"/>
  <c r="A96" i="5"/>
  <c r="A88" i="4"/>
  <c r="A41" i="6" l="1"/>
  <c r="A42" s="1"/>
  <c r="A43" s="1"/>
  <c r="A44" s="1"/>
  <c r="A97" i="5"/>
  <c r="A89" i="4"/>
  <c r="A98" i="5" l="1"/>
  <c r="A94" i="4"/>
  <c r="A46" i="6" l="1"/>
  <c r="A100" i="5"/>
  <c r="A95" i="4"/>
  <c r="A96" s="1"/>
  <c r="A97" s="1"/>
  <c r="A47" i="6" l="1"/>
  <c r="A101" i="5"/>
  <c r="A98" i="4"/>
  <c r="A99" s="1"/>
  <c r="A100" s="1"/>
  <c r="A33" i="1"/>
  <c r="A48" i="6" l="1"/>
  <c r="A102" i="5"/>
  <c r="A101" i="4"/>
  <c r="A36" i="1"/>
  <c r="A50" i="6" l="1"/>
  <c r="A103" i="5"/>
  <c r="A102" i="4"/>
  <c r="A37" i="1"/>
  <c r="A51" i="6" l="1"/>
  <c r="A104" i="5"/>
  <c r="A103" i="4"/>
  <c r="A38" i="1"/>
  <c r="A52" i="6" l="1"/>
  <c r="A105" i="5"/>
  <c r="A104" i="4"/>
  <c r="A39" i="1"/>
  <c r="A55" i="6" l="1"/>
  <c r="A107" i="5"/>
  <c r="A105" i="4"/>
  <c r="A106" s="1"/>
  <c r="A107" s="1"/>
  <c r="A40" i="1"/>
  <c r="A41" s="1"/>
  <c r="A56" i="6" l="1"/>
  <c r="A108" i="5"/>
  <c r="A109" i="4"/>
  <c r="A42" i="1"/>
  <c r="A58" i="6" l="1"/>
  <c r="A109" i="5"/>
  <c r="A110" i="4"/>
  <c r="A43" i="1"/>
  <c r="A44" s="1"/>
  <c r="A59" i="6" l="1"/>
  <c r="A110" i="5"/>
  <c r="A111" i="4"/>
  <c r="A45" i="1"/>
  <c r="A46" s="1"/>
  <c r="A60" i="6" l="1"/>
  <c r="A112" i="5"/>
  <c r="A112" i="4"/>
  <c r="A47" i="1"/>
  <c r="A48" s="1"/>
  <c r="A51" s="1"/>
  <c r="A52" s="1"/>
  <c r="A53" s="1"/>
  <c r="A61" i="6" l="1"/>
  <c r="A113" i="5"/>
  <c r="A113" i="4"/>
  <c r="A42" i="3"/>
  <c r="A63" i="6" l="1"/>
  <c r="A114" i="5"/>
  <c r="A114" i="4"/>
  <c r="A43" i="3"/>
  <c r="A44" s="1"/>
  <c r="A45" s="1"/>
  <c r="A64" i="6" l="1"/>
  <c r="A116" i="4"/>
  <c r="A47" i="3"/>
  <c r="A48" s="1"/>
  <c r="A65" i="6" l="1"/>
  <c r="A66" s="1"/>
  <c r="A67" s="1"/>
  <c r="A70" s="1"/>
  <c r="A71" s="1"/>
  <c r="A72" s="1"/>
  <c r="A75" s="1"/>
  <c r="C77" s="1"/>
  <c r="A115" i="5"/>
  <c r="A117" i="4"/>
  <c r="A49" i="3"/>
  <c r="A51" s="1"/>
  <c r="A116" i="5" l="1"/>
  <c r="A118" i="4"/>
  <c r="A52" i="3"/>
  <c r="A117" i="5" l="1"/>
  <c r="A119" i="4"/>
  <c r="A53" i="3"/>
  <c r="A119" i="5" l="1"/>
  <c r="A121" i="4"/>
  <c r="A54" i="3"/>
  <c r="A120" i="5" l="1"/>
  <c r="A122" s="1"/>
  <c r="A122" i="4"/>
  <c r="A55" i="3"/>
  <c r="A56" s="1"/>
  <c r="A123" i="5" l="1"/>
  <c r="A124" s="1"/>
  <c r="A125" s="1"/>
  <c r="A127" s="1"/>
  <c r="A128" s="1"/>
  <c r="A129" s="1"/>
  <c r="A130" s="1"/>
  <c r="A123" i="4"/>
  <c r="A124" s="1"/>
  <c r="A125" s="1"/>
  <c r="A57" i="3"/>
  <c r="A131" i="5" l="1"/>
  <c r="A133" s="1"/>
  <c r="A126" i="4"/>
  <c r="A59" i="3"/>
  <c r="A134" i="5" l="1"/>
  <c r="A135" s="1"/>
  <c r="A137" s="1"/>
  <c r="C139" s="1"/>
  <c r="A127" i="4"/>
  <c r="A61" i="3"/>
  <c r="A129" i="4" l="1"/>
  <c r="A65" i="3"/>
  <c r="A130" i="4" l="1"/>
  <c r="A66" i="3"/>
  <c r="A132" i="4" l="1"/>
  <c r="A67" i="3"/>
  <c r="A133" i="4" l="1"/>
  <c r="A68" i="3"/>
  <c r="A134" i="4" l="1"/>
  <c r="A69" i="3"/>
  <c r="A135" i="4" l="1"/>
  <c r="A71" i="3"/>
  <c r="A136" i="4" l="1"/>
  <c r="A137" s="1"/>
  <c r="A139" s="1"/>
  <c r="A140" s="1"/>
  <c r="A141" s="1"/>
  <c r="A142" s="1"/>
  <c r="A143" s="1"/>
  <c r="A144" s="1"/>
  <c r="A72" i="3"/>
  <c r="A145" i="4" l="1"/>
  <c r="A74" i="3"/>
  <c r="A147" i="4" l="1"/>
  <c r="A148" s="1"/>
  <c r="A75" i="3"/>
  <c r="A149" i="4" l="1"/>
  <c r="A151" s="1"/>
  <c r="C153" s="1"/>
  <c r="A76" i="3"/>
  <c r="A77" l="1"/>
  <c r="A78" l="1"/>
  <c r="A79" l="1"/>
  <c r="A80" s="1"/>
  <c r="A81" s="1"/>
  <c r="A82" s="1"/>
  <c r="A83" s="1"/>
  <c r="A84" s="1"/>
  <c r="A85" s="1"/>
  <c r="A86" l="1"/>
  <c r="A87" s="1"/>
  <c r="A89" s="1"/>
  <c r="A91" l="1"/>
  <c r="A93" s="1"/>
  <c r="C96" s="1"/>
  <c r="A57" i="1" l="1"/>
  <c r="A58" l="1"/>
  <c r="A59" s="1"/>
  <c r="A60" l="1"/>
  <c r="A62" s="1"/>
  <c r="A63" l="1"/>
  <c r="A64" s="1"/>
  <c r="A66" l="1"/>
  <c r="A67" s="1"/>
  <c r="A68" l="1"/>
  <c r="A69" l="1"/>
  <c r="A70" l="1"/>
  <c r="A71" l="1"/>
  <c r="A72" l="1"/>
  <c r="A74" l="1"/>
  <c r="A76" l="1"/>
  <c r="A80" l="1"/>
  <c r="A81" l="1"/>
  <c r="A82" l="1"/>
  <c r="A83" l="1"/>
  <c r="A84" l="1"/>
  <c r="A86" s="1"/>
  <c r="A87" l="1"/>
  <c r="A89" l="1"/>
  <c r="A90" l="1"/>
  <c r="A91" l="1"/>
  <c r="A92" l="1"/>
  <c r="A93" l="1"/>
  <c r="A94" l="1"/>
  <c r="A95" l="1"/>
  <c r="A96" s="1"/>
  <c r="A97" s="1"/>
  <c r="A98" s="1"/>
  <c r="A99" s="1"/>
  <c r="A100" l="1"/>
  <c r="A101" s="1"/>
  <c r="A102" s="1"/>
  <c r="A104" s="1"/>
  <c r="A106" l="1"/>
  <c r="A108" s="1"/>
  <c r="C111" s="1"/>
</calcChain>
</file>

<file path=xl/sharedStrings.xml><?xml version="1.0" encoding="utf-8"?>
<sst xmlns="http://schemas.openxmlformats.org/spreadsheetml/2006/main" count="1614" uniqueCount="286">
  <si>
    <t>SECRETARIA DE COMUNICACIONES Y TANSPORTES</t>
  </si>
  <si>
    <t>SUBSECRETARÍA DE INFRAESTRUCTURA</t>
  </si>
  <si>
    <t>DIRECCION GENERAL DE CARRETERAS</t>
  </si>
  <si>
    <t>FORMA E-7</t>
  </si>
  <si>
    <t>CARRETERA:</t>
  </si>
  <si>
    <t>SUBTRAMOS:</t>
  </si>
  <si>
    <t>No.</t>
  </si>
  <si>
    <t>ESPECIFICACION GENERAL</t>
  </si>
  <si>
    <t>DESCRIPCION</t>
  </si>
  <si>
    <t>UNIDAD</t>
  </si>
  <si>
    <t>CANTIDAD</t>
  </si>
  <si>
    <t>P.U.</t>
  </si>
  <si>
    <t>IMPORTE</t>
  </si>
  <si>
    <t>CON NUMERO</t>
  </si>
  <si>
    <t>CON LETRA</t>
  </si>
  <si>
    <t/>
  </si>
  <si>
    <t xml:space="preserve">T E R R A C E R I A S  </t>
  </si>
  <si>
    <t>N·CTR·CAR·1·01·002/11</t>
  </si>
  <si>
    <t>m3</t>
  </si>
  <si>
    <t>N·CTR·CAR·1·01·003/11</t>
  </si>
  <si>
    <t>N·CTR·CAR·1·01·009/11</t>
  </si>
  <si>
    <t>O B R A S  D E  D R E N A J E</t>
  </si>
  <si>
    <t>N·CTR·CAR·1·03·002/00</t>
  </si>
  <si>
    <t>m</t>
  </si>
  <si>
    <t>Alcantarilla tubular de concreto reforzado de f´c =350 kg/cm2 , de 150 cm de diámetro, Clase 3, por unidad de obra terminada:</t>
  </si>
  <si>
    <t xml:space="preserve">N·CTR·CAR·1·01·011/11
 </t>
  </si>
  <si>
    <t>N·CTR·CAR·1·02·002/00</t>
  </si>
  <si>
    <t>Zampeado de concreto hidráulico de f'c= 100 kg/cm2, para cualquier altura, por unidad de obra terminada:</t>
  </si>
  <si>
    <t>N·CTR·CAR·1·02·003/04</t>
  </si>
  <si>
    <t>P A V I M E N  T O S</t>
  </si>
  <si>
    <t>N·CTR·CAR·1·04·002/11</t>
  </si>
  <si>
    <t>kg</t>
  </si>
  <si>
    <t>N·CTR·CAR·1·03·003/00</t>
  </si>
  <si>
    <t>N·CTR·CAR·1·03·006/00</t>
  </si>
  <si>
    <t>Lavaderos de concreto hidráulico simple de f´c=150 kg/cm2 por unidad de obra terminada:</t>
  </si>
  <si>
    <t>N·CTR·CAR·1·03·007/00</t>
  </si>
  <si>
    <t>Bordillos de concreto hidráulico de f´c= 150 kg/cm2, de 138 cm2 de sección, por unidad de obra terminada:</t>
  </si>
  <si>
    <t>m2</t>
  </si>
  <si>
    <t>SUBESTRUCTURA</t>
  </si>
  <si>
    <t>APOYOS</t>
  </si>
  <si>
    <t>PARAPETO Y GUARNICION</t>
  </si>
  <si>
    <t>VIALETAS Y BOTONES</t>
  </si>
  <si>
    <t>INDICADORES DE ALINEAMIENTO</t>
  </si>
  <si>
    <t>MONTERREY - NUEVO LAREDO, TRAMO LA GLORIA - SAN FERNANDO</t>
  </si>
  <si>
    <t>km 145+000 AL km 194+000</t>
  </si>
  <si>
    <t>Despalme, para desplante de terraplenes, por unidad de obra terminada:</t>
  </si>
  <si>
    <t>Despalme, en cortes, por unidad de obra terminada:</t>
  </si>
  <si>
    <t>N·CTR·CAR·1·01·007/11</t>
  </si>
  <si>
    <t>N·CTR·CAR·1·01·008/00</t>
  </si>
  <si>
    <t>N·CTR·CAR·1·01</t>
  </si>
  <si>
    <t>N·CTR·CAR·1·02·004/02</t>
  </si>
  <si>
    <t>Acero de refuerzo para concreto hidráulico para obras de drenaje, con límite elástico &gt; 4200 kg/cm2, por unidad de obra terminada:</t>
  </si>
  <si>
    <t>Acero de refuerzo para concreto hidráulico para obras de drenaje, Malla Electrosoldada E 66-10/10, por unidad de obra terminada:</t>
  </si>
  <si>
    <t>Construcción de cuneta de concreto hidráulico de f´c= 150 kg/cm2, por unidad de obra terminada:</t>
  </si>
  <si>
    <t>N·CTR·CAR·1·04·003/14</t>
  </si>
  <si>
    <t>Carpeta de Concreto hidráulico, de 32 cm de espesor, de MR=48 kg/cm2. por unidad de obra terminada.</t>
  </si>
  <si>
    <t>Base estabilizada con cemento portlan de 20 cm de espesor, con materiales procedentes de bancos que elija el contratista incluyendo acarreos,  compactada al 100 %, por unidad de obra terminada:</t>
  </si>
  <si>
    <t>N-CSV-CAR-2-02-001/10</t>
  </si>
  <si>
    <t>Limpieza de la superficie de rodadura y de los acotamientos con equipo autopropulsado, incluye mano de obra equipo y herramienta y todo lo necesario para su correcta ejecución</t>
  </si>
  <si>
    <t>N·CTR·CAR·1·04·009/06</t>
  </si>
  <si>
    <t>N·CTR·CAR·1·03</t>
  </si>
  <si>
    <t>N·CTR·CAR·1·04</t>
  </si>
  <si>
    <t>MARCAS EN PAVIMENTO</t>
  </si>
  <si>
    <t>PZA</t>
  </si>
  <si>
    <t>SEÑALES VERTICALES BAJAS</t>
  </si>
  <si>
    <t>DEFENSAS</t>
  </si>
  <si>
    <t>PROYECTO DE SEÑALAMIENTO Y DISPOSITIVOS DE SEGURIDAD EN CALLES Y CARRETERAS</t>
  </si>
  <si>
    <t>N·CTR·CAR·1·07</t>
  </si>
  <si>
    <t>N·CTR·CAR·1·07·001/00</t>
  </si>
  <si>
    <t>N·CTR·CAR·1·07·004/02</t>
  </si>
  <si>
    <t>N·CTR·CAR·1·07·005/00</t>
  </si>
  <si>
    <t>N·CTR·CAR·1·07·007/00</t>
  </si>
  <si>
    <t>N·CTR·CAR·1·07·009/00</t>
  </si>
  <si>
    <t>MARCAS EN PAVIMENTO.</t>
  </si>
  <si>
    <t>Marcas M-1.1 Raya separadora de sentidos de circulación continua sencilla, con pintura convencional color amarillo retrorreflejante de 10 cm de ancho, por unidad de obra terminada.</t>
  </si>
  <si>
    <t>Marcas M-1.4 Raya separadora de sentidos de circulación continua-discontinua, con pintura convencional color amarillo retrorreflejante de 10 cm de ancho, por unidad de obra terminada.</t>
  </si>
  <si>
    <t>Marcas M-1.2 Raya separadora de sentidos de circulación discontinua sencilla, con pintura convencional color amarillo retrorreflejante de 10 cm de ancho, por unidad de obra terminada.</t>
  </si>
  <si>
    <t>Marcas M-3.1 Raya en la orilla derecha, continua, con pintura convencional color blanco retrorreflejante de 10 cm de ancho, por unidad de obra terminada.</t>
  </si>
  <si>
    <t>Marcas M-3.2 Raya en la orilla derecha, discontinua, con pintura convencional color blanco retrorreflejante de 10 cm de ancho, por unidad de obra terminada.</t>
  </si>
  <si>
    <t>Botones DH-1 retrorreflejantes y delimitadores sobre el pavimento, de forma trapecial, plásticos de dos caras, color amarillo retrorreflejante, por unidad de obra terminada.</t>
  </si>
  <si>
    <t>Botones DH-1 retrorreflejantes y delimitadores sobre el pavimento, de forma trapecial, plásticos de dos caras, color blanco retrorreflejante, por unidad de obra terminada.</t>
  </si>
  <si>
    <t>SEÑALES VERTICALES BAJAS.</t>
  </si>
  <si>
    <t>Señal preventiva SP-6 Curva, con un tablero de 86 cm X 86 cm, en un poste, con película reflejante tipo A, por unidad de obra terminada.</t>
  </si>
  <si>
    <t>Señal preventiva SP-7 Codo, con un tablero de 86 cm X 86 cm, en un poste, con película reflejante tipo A, por unidad de obra terminada.</t>
  </si>
  <si>
    <t>Señal preventiva SP-8 Curva inversa, con un tablero de 86 cm X 86 cm, en un poste, con película reflejante tipo A, por unidad de obra terminada.</t>
  </si>
  <si>
    <t>Señal preventiva SP-10 Camino sinuoso, con un tablero de 86 cm X 86 cm, en un poste, con película reflejante tipo A, por unidad de obra terminada.</t>
  </si>
  <si>
    <t>Señal preventiva SP-32 Peatones, con un tablero de 86 cm X 86 cm, en un poste, con película reflejante tipo A, por unidad de obra terminada.</t>
  </si>
  <si>
    <t>Señal restrictiva SR-9 Velocidad, con un tablero de 86 cm X 86 cm, en un poste, con película reflejante tipo A, por unidad de obra terminada.</t>
  </si>
  <si>
    <t>Señal restrictiva SR-18 Prohibido rebasar, con un tablero de 86 cm X 86 cm, en un poste, con película reflejante tipo A, por unidad de obra terminada.</t>
  </si>
  <si>
    <t>Señal informativa de destino SID-8 Acceso a poblado, con un tablero de 40 cm X 239 cm, en dos postes, con película reflejante tipo A, por unidad de obra terminada.</t>
  </si>
  <si>
    <t>Señal informativa de destino SID-11 Confirmativa, con dos tableros de 40 cm X 239 cm, en dos postes, con película reflejante tipo A, por unidad de obra terminada.</t>
  </si>
  <si>
    <t>Señal informativa de identificación SII-14 Distancia en kilómetros con ruta, con un tablero de 120 cm X 30 cm, en un poste, con película reflejante tipo A, por unidad de obra terminada.</t>
  </si>
  <si>
    <t>Señal informativa de identificación SII-15 Distancia en kilómetros sin ruta, con un tablero de 76 cm X 30 cm, en un poste, con película reflejante tipo A, por unidad de obra terminada.</t>
  </si>
  <si>
    <t>Señal de información general SIG-8 Nombre de Obras, con un tablero de 40 cm X 239 cm, en dos postes, con película reflejante tipo A, por unidad de obra terminada.</t>
  </si>
  <si>
    <t>Señal informativa de recomendación, con un tablero de 71 cm X 239 cm, con tablero adicional de 40 cm X 159.4 cm máximo, en dos postes, con película reflejante tipo A, por unidad de obra terminada.</t>
  </si>
  <si>
    <t>DISPOSITIVOS DIVERSOS</t>
  </si>
  <si>
    <t>Señal obras y dispositivos diversos OD-12 Indicador de curva peligrosa, con un tablero de 76 cm X 60 cm, en un poste, con película reflejante tipo A, por unidad de obra terminada.</t>
  </si>
  <si>
    <t>INDICADORES DE ALINEAMIENTO.</t>
  </si>
  <si>
    <t>Indicadores de alineamiento OD-6, de policloruro de vinilo (PVC)blanco, por unidad de obra terminada.</t>
  </si>
  <si>
    <t>Defensa metálica de dos crestas, con longitud de viga acanalada de 4 128 mm y largo efectivo de 3 810 mm, con recubrimiento de zinc tipo I, con clase A de espesor nominal del metal base de las vigas acanaladas, con uniones con placas de respaldo, con postes y separadores de acero, con extremos aterrizados tipo A y terminales, incluye botones retrorreflejantes, por unidad de obra terminada.</t>
  </si>
  <si>
    <t>M-2.3 Raya separadora de carriles discontinua (color blanco) de 15 cm, con pintura convencional retrorreflejante, por unidad de obra terminada.</t>
  </si>
  <si>
    <t>M-3.2 Raya en la orilla derecha, discontinua(color blanco) de 15 cm, con pintura convencional retrorreflejante, por unidad de obra terminada.</t>
  </si>
  <si>
    <t>M-3.3 Raya en la orilla izquierda, continua(color amarilla) de 15 cm, con pintura convencional retrorreflejante, por unidad de obra terminada.</t>
  </si>
  <si>
    <t>M-11.1 Simbolos para regular el uso de carriles, Flechas de 5.00 y 7.5 de longitud (color blanco), con pintura convencional retrorreflejante, por unidad de obra terminada.</t>
  </si>
  <si>
    <t>DH-1.7 Boton en M-2.3 a/c 30 m, color blanco en la cara al transito, retrorreflejantes y delimitadores sobre el pavimento, de forma trapecial, por unidad de obra terminada.</t>
  </si>
  <si>
    <t>DH-1.13 Boton en M-3.2 disc. a/c 32 m de separacion una cara reflejante color blanco, etrorreflejantes y delimitadores sobre el pavimento, de forma trapecial, por unidad de obra terminada.</t>
  </si>
  <si>
    <t>DH-1.14 Boton en M-3.3 disc. a/c 30 m de separacion una cara reflejante color amarillo, etrorreflejantes y delimitadores sobre el pavimento, de forma trapecial, por unidad de obra terminada.</t>
  </si>
  <si>
    <t>SR-9, SR-34, señales (117x117), Señal preventiva, tablero de 117 cm X 117 cm, en 2 postes, con película reflejante, por unidad de obra terminada.</t>
  </si>
  <si>
    <t>SID-11 de 56x300, Señal Informativa de Destino, tablero de 56 cm X 300 cm, en 2 postes, con película reflejante, por unidad de obra terminada.</t>
  </si>
  <si>
    <t>SIR-6 de 56x300 cm, Señal Informativa de Recomendación, tablero de 56 cm X 300 cm, en 2 postes, con película reflejante, por unidad de obra terminada.</t>
  </si>
  <si>
    <t>SIR-6 de 86x300 cm, Señal Informativa de Recomendación, tablero de 86 cm X 300 cm, en 2 postes, con película reflejante, por unidad de obra terminada.</t>
  </si>
  <si>
    <t>SIG-8 de 56x300 cm, Señal de Información General, tablero de 56 cm X 300 cm, en 2 postes, con película reflejante, por unidad de obra terminada.</t>
  </si>
  <si>
    <t>SII-14 de 120x30, Señal Informativa de Identificación, tablero de 30 cm X 120 cm, en 2 postes, con película reflejante, por unidad de obra terminada.</t>
  </si>
  <si>
    <t>SII-15 de 76x30, Señal Informativa de Identificación, tablero de 30 cm X 76 cm, en 1 poste, con película reflejante, por unidad de obra terminada.</t>
  </si>
  <si>
    <t>OD-4.1.2 Defensa metálica de tres crestas, con longitud de viga acanalada de 4 128 mm y largo efectivo de 3 810 mm, con recubrimiento de zinc tipo I, con clase A de espesor nominal del metal base de las vigas acanaladas, con uniones con placas de respaldo, con postes y separadores de acero, con extremos aterrizados tipo A y terminales, incluye botones retrorreflejantes, por unidad de obra terminada.</t>
  </si>
  <si>
    <t>OD-6 de 100x13 cm, Indicadores de alineamiento OD-6, de policloruro de vinilo (PVC)blanco, por unidad de obra terminada.</t>
  </si>
  <si>
    <t>SEÑALAMIENTO Y DISPOSITIVOS DE SEGURIDAD PARA PROTECCIÓN DE OBRA</t>
  </si>
  <si>
    <t>N·CTR·CAR·1·07·001/00
N·CTR·CAR·1·07·016/00</t>
  </si>
  <si>
    <t>N·CTR·CAR·1·07·004/02
N·CTR·CAR·1·07·016/00</t>
  </si>
  <si>
    <t>N·CTR·CAR·1·07·005/00
N·CTR·CAR·1·07·016/00</t>
  </si>
  <si>
    <t>N·CTR·CAR·1·07·007/00
N·CTR·CAR·1·07·016/00</t>
  </si>
  <si>
    <t>N·CTR·CAR·1·07·009/00
N·CTR·CAR·1·07·016/00</t>
  </si>
  <si>
    <r>
      <t xml:space="preserve">Excavación de cortes y adicionales debajo de la subrasante, cualquiera que sea su clasificación y profundidad, </t>
    </r>
    <r>
      <rPr>
        <b/>
        <sz val="10"/>
        <color indexed="8"/>
        <rFont val="Arial Narrow"/>
        <family val="2"/>
      </rPr>
      <t xml:space="preserve">cuando el material se utilice en la formación de terraplenes, </t>
    </r>
    <r>
      <rPr>
        <sz val="10"/>
        <color indexed="8"/>
        <rFont val="Arial Narrow"/>
        <family val="2"/>
      </rPr>
      <t>por unidad de obra terminada:</t>
    </r>
    <r>
      <rPr>
        <b/>
        <sz val="10"/>
        <color indexed="8"/>
        <rFont val="Arial Narrow"/>
        <family val="2"/>
      </rPr>
      <t xml:space="preserve">                 </t>
    </r>
  </si>
  <si>
    <r>
      <t xml:space="preserve">Excavación en cajas para desplante de terraplenes, cualquiera que sea su clasificación y profundidad, </t>
    </r>
    <r>
      <rPr>
        <b/>
        <sz val="10"/>
        <color indexed="8"/>
        <rFont val="Arial Narrow"/>
        <family val="2"/>
      </rPr>
      <t xml:space="preserve">cuando el material se utilice en la formación de terraplenes, </t>
    </r>
    <r>
      <rPr>
        <sz val="10"/>
        <color indexed="8"/>
        <rFont val="Arial Narrow"/>
        <family val="2"/>
      </rPr>
      <t>por unidad de obra terminada:</t>
    </r>
    <r>
      <rPr>
        <b/>
        <sz val="10"/>
        <color indexed="8"/>
        <rFont val="Arial Narrow"/>
        <family val="2"/>
      </rPr>
      <t xml:space="preserve">                 </t>
    </r>
  </si>
  <si>
    <r>
      <t xml:space="preserve">Excavación para estructuras, </t>
    </r>
    <r>
      <rPr>
        <b/>
        <sz val="10"/>
        <rFont val="Arial Narrow"/>
        <family val="2"/>
      </rPr>
      <t>en material "A" para obras de drenaje</t>
    </r>
    <r>
      <rPr>
        <b/>
        <sz val="10"/>
        <color indexed="8"/>
        <rFont val="Arial Narrow"/>
        <family val="2"/>
      </rPr>
      <t xml:space="preserve">, </t>
    </r>
    <r>
      <rPr>
        <sz val="10"/>
        <color indexed="8"/>
        <rFont val="Arial Narrow"/>
        <family val="2"/>
      </rPr>
      <t>por unidad de obra terminada:</t>
    </r>
    <r>
      <rPr>
        <b/>
        <sz val="10"/>
        <color indexed="8"/>
        <rFont val="Arial Narrow"/>
        <family val="2"/>
      </rPr>
      <t xml:space="preserve">                 </t>
    </r>
  </si>
  <si>
    <r>
      <t>Excavación en banco de préstamos,</t>
    </r>
    <r>
      <rPr>
        <b/>
        <sz val="10"/>
        <color indexed="8"/>
        <rFont val="Arial Narrow"/>
        <family val="2"/>
      </rPr>
      <t xml:space="preserve"> BANCO "SAN MARCOS", "LA GLORIA", "MICRO ONDAS" y "BANCO # 32", </t>
    </r>
    <r>
      <rPr>
        <sz val="10"/>
        <color indexed="8"/>
        <rFont val="Arial Narrow"/>
        <family val="2"/>
      </rPr>
      <t>por unidad de obra terminada:</t>
    </r>
    <r>
      <rPr>
        <b/>
        <sz val="10"/>
        <color indexed="8"/>
        <rFont val="Arial Narrow"/>
        <family val="2"/>
      </rPr>
      <t xml:space="preserve">                 </t>
    </r>
  </si>
  <si>
    <r>
      <t xml:space="preserve">Compactación, Del terreno natural en el área de desplante de terraplenes, </t>
    </r>
    <r>
      <rPr>
        <b/>
        <sz val="10"/>
        <rFont val="Arial Narrow"/>
        <family val="2"/>
      </rPr>
      <t>para noventa porciento (90%)</t>
    </r>
  </si>
  <si>
    <r>
      <t>Compactación, De la cama de los cortes, p</t>
    </r>
    <r>
      <rPr>
        <b/>
        <sz val="10"/>
        <rFont val="Arial Narrow"/>
        <family val="2"/>
      </rPr>
      <t>ara noventa y cinco por ciento (95%)</t>
    </r>
  </si>
  <si>
    <r>
      <t xml:space="preserve">Formación y compactación, De terraplenes con o sin cuñas de afinamiento, </t>
    </r>
    <r>
      <rPr>
        <b/>
        <sz val="10"/>
        <rFont val="Arial Narrow"/>
        <family val="2"/>
      </rPr>
      <t>Para noventa por ciento (90%)</t>
    </r>
  </si>
  <si>
    <r>
      <t xml:space="preserve">Formación y compactación, De terraplenes con o sin cuñas de afinamiento, </t>
    </r>
    <r>
      <rPr>
        <b/>
        <sz val="10"/>
        <rFont val="Arial Narrow"/>
        <family val="2"/>
      </rPr>
      <t>Para noventa y cinco por ciento (95%)</t>
    </r>
  </si>
  <si>
    <r>
      <t xml:space="preserve">Formación y compactación, De terraplenes con o sin cuñas de afinamiento, </t>
    </r>
    <r>
      <rPr>
        <b/>
        <sz val="10"/>
        <rFont val="Arial Narrow"/>
        <family val="2"/>
      </rPr>
      <t>Para cien por ciento (100%)</t>
    </r>
  </si>
  <si>
    <r>
      <t xml:space="preserve">Formación y compactación, el relleno para formar capa subrasante en cortes, </t>
    </r>
    <r>
      <rPr>
        <b/>
        <sz val="10"/>
        <rFont val="Arial Narrow"/>
        <family val="2"/>
      </rPr>
      <t>Para noventa y cinco por ciento (95%)</t>
    </r>
  </si>
  <si>
    <r>
      <t xml:space="preserve">Formación y compactación, el relleno para formar capa subrasante en cortes, </t>
    </r>
    <r>
      <rPr>
        <b/>
        <sz val="10"/>
        <rFont val="Arial Narrow"/>
        <family val="2"/>
      </rPr>
      <t>Para cien por ciento (100%)</t>
    </r>
  </si>
  <si>
    <r>
      <t xml:space="preserve">Formación y compactación, Excavación, acamellonado, tendido y compactado, </t>
    </r>
    <r>
      <rPr>
        <b/>
        <sz val="10"/>
        <rFont val="Arial Narrow"/>
        <family val="2"/>
      </rPr>
      <t>Para cien por ciento (100%)</t>
    </r>
  </si>
  <si>
    <r>
      <t xml:space="preserve">Relleno, </t>
    </r>
    <r>
      <rPr>
        <b/>
        <sz val="10"/>
        <rFont val="Arial Narrow"/>
        <family val="2"/>
      </rPr>
      <t>Material de protección Plant. P/Tubo,</t>
    </r>
    <r>
      <rPr>
        <sz val="10"/>
        <rFont val="Arial Narrow"/>
        <family val="2"/>
      </rPr>
      <t xml:space="preserve"> con material que elija el contratista para estructuras y obras de drenaje, por unidad de obra termianda.</t>
    </r>
  </si>
  <si>
    <r>
      <t xml:space="preserve">Relleno, </t>
    </r>
    <r>
      <rPr>
        <b/>
        <sz val="10"/>
        <rFont val="Arial Narrow"/>
        <family val="2"/>
      </rPr>
      <t>Material de protección P/Obra</t>
    </r>
    <r>
      <rPr>
        <sz val="10"/>
        <rFont val="Arial Narrow"/>
        <family val="2"/>
      </rPr>
      <t>, con material que elija el contratista para estructuras y obras de drenaje, por unidad de obra termianda.</t>
    </r>
  </si>
  <si>
    <r>
      <t xml:space="preserve">Concreto hidráulico para obras de drenaje, </t>
    </r>
    <r>
      <rPr>
        <b/>
        <sz val="10"/>
        <rFont val="Arial Narrow"/>
        <family val="2"/>
      </rPr>
      <t>De f´c = 100 kg/cm2,</t>
    </r>
    <r>
      <rPr>
        <sz val="10"/>
        <rFont val="Arial Narrow"/>
        <family val="2"/>
      </rPr>
      <t xml:space="preserve"> por unidad de obra terminada:</t>
    </r>
  </si>
  <si>
    <r>
      <t xml:space="preserve">Concreto hidráulico para obras de drenaje, </t>
    </r>
    <r>
      <rPr>
        <b/>
        <sz val="10"/>
        <rFont val="Arial Narrow"/>
        <family val="2"/>
      </rPr>
      <t>De f´c = 150 kg/cm2,</t>
    </r>
    <r>
      <rPr>
        <sz val="10"/>
        <rFont val="Arial Narrow"/>
        <family val="2"/>
      </rPr>
      <t xml:space="preserve"> por unidad de obra terminada:</t>
    </r>
  </si>
  <si>
    <r>
      <t xml:space="preserve">Concreto hidráulico para obras de drenaje, </t>
    </r>
    <r>
      <rPr>
        <b/>
        <sz val="10"/>
        <rFont val="Arial Narrow"/>
        <family val="2"/>
      </rPr>
      <t>De f´c = 200 kg/cm2,</t>
    </r>
    <r>
      <rPr>
        <sz val="10"/>
        <rFont val="Arial Narrow"/>
        <family val="2"/>
      </rPr>
      <t xml:space="preserve"> por unidad de obra terminada:</t>
    </r>
  </si>
  <si>
    <r>
      <t xml:space="preserve">Concreto hidráulico para obras de drenaje, </t>
    </r>
    <r>
      <rPr>
        <b/>
        <sz val="10"/>
        <rFont val="Arial Narrow"/>
        <family val="2"/>
      </rPr>
      <t>De f´c = 250 kg/cm2,</t>
    </r>
    <r>
      <rPr>
        <sz val="10"/>
        <rFont val="Arial Narrow"/>
        <family val="2"/>
      </rPr>
      <t xml:space="preserve"> por unidad de obra terminada:</t>
    </r>
  </si>
  <si>
    <r>
      <t xml:space="preserve">Excavación para estructuras, </t>
    </r>
    <r>
      <rPr>
        <b/>
        <sz val="10"/>
        <rFont val="Arial Narrow"/>
        <family val="2"/>
      </rPr>
      <t>en material "B" para obras de drenaje</t>
    </r>
    <r>
      <rPr>
        <b/>
        <sz val="10"/>
        <color indexed="8"/>
        <rFont val="Arial Narrow"/>
        <family val="2"/>
      </rPr>
      <t xml:space="preserve">, </t>
    </r>
    <r>
      <rPr>
        <sz val="10"/>
        <color indexed="8"/>
        <rFont val="Arial Narrow"/>
        <family val="2"/>
      </rPr>
      <t>por unidad de obra terminada:</t>
    </r>
    <r>
      <rPr>
        <b/>
        <sz val="10"/>
        <color indexed="8"/>
        <rFont val="Arial Narrow"/>
        <family val="2"/>
      </rPr>
      <t xml:space="preserve">                 </t>
    </r>
  </si>
  <si>
    <r>
      <t xml:space="preserve">Excavación para estructuras, </t>
    </r>
    <r>
      <rPr>
        <b/>
        <sz val="10"/>
        <rFont val="Arial Narrow"/>
        <family val="2"/>
      </rPr>
      <t>en material "C" para obras de drenaje</t>
    </r>
    <r>
      <rPr>
        <b/>
        <sz val="10"/>
        <color indexed="8"/>
        <rFont val="Arial Narrow"/>
        <family val="2"/>
      </rPr>
      <t xml:space="preserve">, </t>
    </r>
    <r>
      <rPr>
        <sz val="10"/>
        <color indexed="8"/>
        <rFont val="Arial Narrow"/>
        <family val="2"/>
      </rPr>
      <t>por unidad de obra terminada:</t>
    </r>
    <r>
      <rPr>
        <b/>
        <sz val="10"/>
        <color indexed="8"/>
        <rFont val="Arial Narrow"/>
        <family val="2"/>
      </rPr>
      <t xml:space="preserve">                 </t>
    </r>
  </si>
  <si>
    <t>T R O N C A L   A 4 S - CUERPO PONIENTE</t>
  </si>
  <si>
    <t>T R O N C A L   A 4 S - CUERPO NUEVO</t>
  </si>
  <si>
    <t>Fresado de la superficie de rodadura en pavimentos asfálticos</t>
  </si>
  <si>
    <t>N·CSV·CAR·3·02·006/10</t>
  </si>
  <si>
    <t>ENTRONQUE LA GLORIA</t>
  </si>
  <si>
    <t>M-1.3 Raya separadora doble, continua (color amarilla) de 15 cm, con pintura convencional retrorreflejante, por unidad de obra terminada.</t>
  </si>
  <si>
    <t>M-3.1 Raya en la orilla exterior derecha(color blanco) de 15 cm, con pintura convencional retrorreflejante, por unidad de obra terminada.</t>
  </si>
  <si>
    <t>M-4 Raya guia entrada/ salida, con pintura convencional retrorreflejante, por unidad de obra terminada.</t>
  </si>
  <si>
    <t>M-5 Raya canalizadora, continua (color blanco) de 15 cm, con pintura convencional retrorreflejante, por unidad de obra terminada.</t>
  </si>
  <si>
    <t>DH-1.3 Boton en M-1.3 disc. a/c 30 m de separacion dos caras reflejantes color blanco. retrorreflejantes y delimitadores sobre el pavimento, de forma trapecial, por unidad de obra terminada.</t>
  </si>
  <si>
    <t>DH-1.11 Boton en M-3.1 disc. a/c 30 m de separacion una cara reflejante color blanco. retrorreflejantes y delimitadores sobre el pavimento, de forma trapecial, por unidad de obra terminada.</t>
  </si>
  <si>
    <t>DH-1.14 Boton en M-3.3 disc. a/c 30 m de separacion una cara reflejante color amarillo, retrorreflejantes y delimitadores sobre el pavimento, de forma trapecial, por unidad de obra terminada.</t>
  </si>
  <si>
    <t>DH-1.15 Boton en M-5 disc. a/c 2 m de separacion sobre la raya que delimita la zona neutral una cara reflejante color blanco.retrorreflejantes y delimitadores sobre el pavimento, de forma trapecial, por unidad de obra terminada.</t>
  </si>
  <si>
    <t>DH-2.2 En defensa metalica Izq. A/C 30 m. retrorreflejantes, de forma trapecial, por unidad de obra terminada.</t>
  </si>
  <si>
    <t>DH-2.3 En defensa metalica Der. A/C 30 m, retrorreflejantes, de forma trapecial, por unidad de obra terminada..</t>
  </si>
  <si>
    <t>SP-6, SP-15, SP-17 señales  (117x117), Señal preventiva, tablero de 117 cm X 117 cm, en 2 postes, con película reflejante, por unidad de obra terminada.</t>
  </si>
  <si>
    <t>SP,-SP-6,SP-61, SP-21 señales (86 x 86), Señal preventiva, tablero de 86 cm X 86 cm, en 1 postes con película reflejante, por unidad de obra terminada.</t>
  </si>
  <si>
    <t>SR-9, SR-15, SR-34 señales (117x117), Señal preventiva, tablero de 117 cm X 117 cm, en 2 postes, con película reflejante, por unidad de obra terminada.</t>
  </si>
  <si>
    <t>SR-9, SR-14, SR-18, SR-34señales (86 x  86), Señal preventiva, tablero de 117 cm X 117 cm, en 2 postes, con película reflejante, por unidad de obra terminada.</t>
  </si>
  <si>
    <t>SID-11 de 30 x 178 dos un tableros, Señal Informativa de Destino, tablero de 30 cm X 178 cm, en 2 postes, con película reflejante, por unidad de obra terminada.</t>
  </si>
  <si>
    <t>SID-14 de 152x488 cm Señal Informativa de Destino, tablero de 152 cm X 488 cm, con película reflejante, por unidad de obra terminada.</t>
  </si>
  <si>
    <t>SID-9 de 56 x 300, Señal Informativa de Destino, tablero de 56 cm X 300 cm, con película reflejante, por unidad de obra terminada.</t>
  </si>
  <si>
    <t>SID-15 de 122 x 366, Señal Informativa de Destino, tablero de 122 cm X 366 cm, econ película reflejante, por unidad de obra terminada.</t>
  </si>
  <si>
    <t>SID- de 150 x 180, Señal Informativa de Destino, tablero de 150 cm X 180 cm, con película reflejante, por unidad de obra terminada.</t>
  </si>
  <si>
    <t>SIG-10 de 71x239 cm, Señal de Información General, tablero de 71 cm X 239 cm, con película reflejante, por unidad de obra terminada.</t>
  </si>
  <si>
    <t>TA de 34 x 117 tablero de 34 cm X 117 cm, en 1 poste, con película reflejante, por unidad de obra terminada.</t>
  </si>
  <si>
    <t>TA de 35 x 86 tablero de 35 cm X 86 cm, en 1 poste, con película reflejante, por unidad de obra terminada.</t>
  </si>
  <si>
    <t>Señal obras y dispositivos diversos OD-5 de 122x61 cm en un poste, con película reflejante tipo A, por unidad de obra terminada.</t>
  </si>
  <si>
    <t>Señal obras y dispositivos diversos OD-12 de 45x60 cm en un poste, con película reflejante tipo A, por unidad de obra terminada.</t>
  </si>
  <si>
    <t>OD-4.1.3. Defensa de acero 3 crestas a/c 1.91 m. NC-4, con longitud de viga acanalada de 4 128 mm y largo efectivo de 3 810 mm, con recubrimiento de zinc tipo I, con clase A de espesor nominal del metal base de las vigas acanaladas, con uniones con placas de respaldo, con postes y separadores de acero, con extremos aterrizados tipo A y terminales, incluye botones retrorreflejantes, por unidad de obra terminada.</t>
  </si>
  <si>
    <t>OD-4.4.1. Terminal Estandar, por unidad de obra terminada.</t>
  </si>
  <si>
    <t>OD-4.4.1. Amortiguador P/Defensa a Nivel 3 NCHRP 350 Retractil, por unidad de obra terminada.</t>
  </si>
  <si>
    <t>OD-14/RT Amortiguador Impacto P/Bifurcación a Nivel 3, por unidad de obra terminada.</t>
  </si>
  <si>
    <t>ESTRUCTURA ENTRONQUE LA GLORIA</t>
  </si>
  <si>
    <t>Construcción de terraplenes adicionados con sus cuñas de sobreancho utilizando material compactable del banco que elija el contratista, en el cuerpo de terraplén compactado al 90%, por unidad de obra terminada:</t>
  </si>
  <si>
    <t>Construcción de terraplenes adicionados con sus cuñas de sobreancho utilizando material compactable del banco que elija el contratista, en el la capa subyacente compactado al 95%, por unidad de obra terminada:</t>
  </si>
  <si>
    <t>Construcción de terraplenes adicionados con sus cuñas de sobreancho utilizando material compactable del banco que elija el contratista, en el la capa subrasante compactado al 100%, por unidad de obra terminada:</t>
  </si>
  <si>
    <t>pzas</t>
  </si>
  <si>
    <t xml:space="preserve">ACCESOS  </t>
  </si>
  <si>
    <t>Base Modificada, Capa estabilizada para base con materiales procedentes de los bancos que elija el contratista  incluyendo acarreos, compactada al 95 %, (Base Asfáltica) por unidad de obra terminada</t>
  </si>
  <si>
    <t>Losa de concreto hidráulico de f'c=250 kg/cm2 de 32 cm de espesor, por unidad de obra terminada</t>
  </si>
  <si>
    <t>Muro de retención (escamas)</t>
  </si>
  <si>
    <t>Poste metalico IR-152mm X 18kg/m (L=1.60m)</t>
  </si>
  <si>
    <t>Relleno en Muro mecanicamente soportado (terraplen)</t>
  </si>
  <si>
    <t>Acero de refuerzo para concreto hidráulico para guarniciones, con límite elástico &gt; 4200 kg/cm2, por unidad de obra terminada:</t>
  </si>
  <si>
    <r>
      <t xml:space="preserve">Concreto hidráulico para guarniciones, </t>
    </r>
    <r>
      <rPr>
        <b/>
        <sz val="10"/>
        <rFont val="Arial Narrow"/>
        <family val="2"/>
      </rPr>
      <t>De f´c = 250 kg/cm2,</t>
    </r>
    <r>
      <rPr>
        <sz val="10"/>
        <rFont val="Arial Narrow"/>
        <family val="2"/>
      </rPr>
      <t xml:space="preserve"> por unidad de obra terminada:</t>
    </r>
  </si>
  <si>
    <t>Defensa de lamina de acero galv. Cal 12, incluye pernos y empalmes</t>
  </si>
  <si>
    <t>Tornillos de 13 mm x 3.8 cm con tuerca</t>
  </si>
  <si>
    <t>N·CTR·CAR·1·02·005/01</t>
  </si>
  <si>
    <t>Concreto hidraulico de f'c = 250 kg/cm² en Remates y Guarniciones</t>
  </si>
  <si>
    <t>Acero de refuerzo, de L,E, 4,200 kg/cm2 en Remates y Guarniciones</t>
  </si>
  <si>
    <t>Acero estructural A-36 (Por pilastra)</t>
  </si>
  <si>
    <t>Pernos de 2.54 de diámetro por 20 (3/4") con tuerca (Por pilastra)</t>
  </si>
  <si>
    <t>Tubo de acero galvanizado de  Diam. (2 1/2"),  Ced. 40</t>
  </si>
  <si>
    <t>Tubo de acero galvanizado de  Diam. (3"),  Ced. 40</t>
  </si>
  <si>
    <t>Pzas.</t>
  </si>
  <si>
    <t>N·CTR·CAR·1·02·009/00</t>
  </si>
  <si>
    <t>SUPERESTRUCTURA LOSA Y DIAFRAGMAS</t>
  </si>
  <si>
    <t>Acero de refuerzo, de L.E 4,200 kg/cm²</t>
  </si>
  <si>
    <t>Concreto hidraulico de f'c = 250 kg/cm²</t>
  </si>
  <si>
    <t>Carpeta de concreto asfáltico compactado al noventa y cinco por ciento (95%), por unidad de obra terminada (EP 044-E.13) :</t>
  </si>
  <si>
    <t>Ducto de plastico de  ? 2.5 cm (diafragmas)</t>
  </si>
  <si>
    <t>N·CTR·CAR·1·04·006/14</t>
  </si>
  <si>
    <t>Acero de Presfuerzo; torones de 1.27 Diam LR&gt;=19000 kg/cm²</t>
  </si>
  <si>
    <t>Acero de refuerzo, de LE&gt;=4200 kg/cm²</t>
  </si>
  <si>
    <t>Cable tipo "CASCABEL" galvanizado serie G-37 con alma de acero de 1.59? para izado</t>
  </si>
  <si>
    <t>Concreto de f'c=400 kg/cm²</t>
  </si>
  <si>
    <t>Concreto f'c=350Kg/cm2</t>
  </si>
  <si>
    <t>Ducto de plastico de  Diam. 2.5 cm (enductado de torones)</t>
  </si>
  <si>
    <t>Traslado, alineación y montaje de trabes</t>
  </si>
  <si>
    <t>TON</t>
  </si>
  <si>
    <t>TRABES</t>
  </si>
  <si>
    <t>N·CTR·CAR·1·02·007/01</t>
  </si>
  <si>
    <t>Excavacion, por unidad de obra terminada, cualesquiera que sean clasificación y profundidad.</t>
  </si>
  <si>
    <t xml:space="preserve">Relleno de excavaciones para estructuras, por unidad de obra terminada </t>
  </si>
  <si>
    <t>N·CTR·CAR·1·01·011/11</t>
  </si>
  <si>
    <t>Suministro, habilitado y colocación de acero de refuerzo, de L.E. 4,200kg/cm2,por unidad de obra terminada.</t>
  </si>
  <si>
    <t>Muro de contención y Zapata</t>
  </si>
  <si>
    <t>Zapata</t>
  </si>
  <si>
    <t>Pilas de cimentación</t>
  </si>
  <si>
    <t>Cabezal, Muros de respaldo y Mensulas</t>
  </si>
  <si>
    <t>Tope sismicos y Bancos de apoyo</t>
  </si>
  <si>
    <t>Losa de Transicón</t>
  </si>
  <si>
    <t>Suministro, y colocación de concreto hídraulico de f'c=250 kg/cm2, por unidad de obra terminada.</t>
  </si>
  <si>
    <t>Pilas de cimentación.</t>
  </si>
  <si>
    <t>Carton asfaltado de 2 cm de espesor</t>
  </si>
  <si>
    <t>Apoyos de neopreno shore 60 20X40x1.3, por unidad de obra terminada</t>
  </si>
  <si>
    <t>dm³</t>
  </si>
  <si>
    <t>Apoyos de neoprenoshore 60 40X40X1.7, por unidad de obra terminada</t>
  </si>
  <si>
    <t>Lamina de Acero estructural A - 36</t>
  </si>
  <si>
    <t>JUNTA DE CALZADA</t>
  </si>
  <si>
    <t>Junta de Calzada Tipo N65</t>
  </si>
  <si>
    <t>ENTRONQUE LA EXGARITA</t>
  </si>
  <si>
    <t>DH-1.9 Boton en M-2.3 A/C 30 al Centro (e/blanco) de separacion una cara reflejante color blanco. retrorreflejantes y delimitadores sobre el pavimento, de forma trapecial, por unidad de obra terminada.</t>
  </si>
  <si>
    <t>DH-1.3 Boton en M-1.3 A/C 15 en Curva y A/C 30 en Tangente (e/amarilla) de separacion dos caras reflejantes color blanco. retrorreflejantes y delimitadores sobre el pavimento, de forma trapecial, por unidad de obra terminada.</t>
  </si>
  <si>
    <t>Señal obras y dispositivos diversos OD-5D de 122x30 cm en un poste, con película reflejante tipo A, por unidad de obra terminada.</t>
  </si>
  <si>
    <t xml:space="preserve">P U E N T E S </t>
  </si>
  <si>
    <t>Concreto hidráulico de f'c=150 kg/cm2 en losa de protección, por unidad de obra terminada</t>
  </si>
  <si>
    <t>Excavacion para desplante de dentellones, por unidad de obra terminada, cualesquiera que sean clasificación y profundidad.</t>
  </si>
  <si>
    <t>Tubo de acero galvanizado de  Diam. (1 1/2"),  Ced. 40</t>
  </si>
  <si>
    <t>Tubo de acero galvanizado de  Diam. (2"),  Ced. 40</t>
  </si>
  <si>
    <t>Ducto de plastico de  ? 7.5 cm (diafragmas)</t>
  </si>
  <si>
    <t>PIV´s</t>
  </si>
  <si>
    <t>Base y Sub-base de 15 cm de espesor cada una, con material del Banco de préstamo. compactada al 100 %, por unidad de obra terminada:</t>
  </si>
  <si>
    <t xml:space="preserve">Carpeta de concreto asfáltico compactado al noventa y cinco por ciento (95%), por unidad de obra terminada </t>
  </si>
  <si>
    <t>INGENIERIAS Y ESTUDIOS, MANIFESTACION AMBIENTAL, SEGUIMIENTO DEL MISMO, INGENIERO INDEPENDEIENTE, GERENCIA DE PROYECTO Y SUPERVISION DE OBRA, OBRAS INDUCIDAS Y OBRAS ADICIONALES.</t>
  </si>
  <si>
    <t>PROYECTOS, OBRAS Y ESTUDIOS COMPLEMENTARIOS .</t>
  </si>
  <si>
    <t>ESTUDIOS, PROYECTO Y CONSTRUCCION DE PLAZA DE COBRO que Incluye: Diseño Arquitectónico, Estructural, e Instalaciones Generales y Construcción de Edificio para Administracion de PEAJE  y que deberá considerar las siguientes áreas: 30 m2 Oficinas Administrativas, 25 m2 para Área de Computo (Site Informativo), 30 m2 Sala de Juntas, 20 m2 Área de Visitas, 45 m2 Área Administrativa, 60 m2 Liquidacion de Operacion, 50 m2 Área Servicios Generales, 30 m2 de Almacén, 150 m2 Accesos Ambulancias y Valores, 250 m2 de Áreas Comunes o Circulación, 250 m2 de Estacionamiento.</t>
  </si>
  <si>
    <t>LOTE</t>
  </si>
  <si>
    <t>INSTALACION DE SISTEMA ITS Incluye: Diseño, Proyecto Ejecutivo, e Instalacion de Camaras Fijas, Camaras Móviles,  Postes S.O.S.,  Pantallas de Mensajes,  Sensores Metereologicos,  Bascula Dinamica,  Sistemas de Deteccion de Cola,  SITE,  Software Maestro, 106.6 km de Fibra Optica, Camaras (Identificador de Placas),  Sensores de Presencia para Rampas de Emergencia,  Sensores de Visibilidad, CO2, Temp.,  Ventiladores,  Semaforos, Barreras y estrobos, Altavoces,  Salidas de Emergencia (sensor y alarma de puerta)</t>
  </si>
  <si>
    <t>EQUIPO DE LINEAS DE COBRO; Incluye: Diseño, Elaboracion de Proyecto Ejecutivo, e Instalacion de Equipamientos de Carril Express, Equipamientos de Peaje</t>
  </si>
  <si>
    <t>Lote</t>
  </si>
  <si>
    <t>ESTUDIOS, PROYECTO Y CONSTRUCCION DE CENTRO DE CONTROL DE OPERACIONES; Incluye: Diseño Arquitectónico, Estructural, e Instalaciones Generales y Construcción de Edificio para Centro de Control de Operaciones,  y que deberá considerar las siguientes áreas: 40 m2 papa Área de Monitoreo, 25 m2 para Área de Computo (Site Informativo), 30 m2 Sala de Juntas, 25 m2 Área de Visitas, 50 m2 Área Administrativa, 40 m2 Área de Atención, 50 m2 Área Servicios Generales, 30 m2 de Almacén, 250 m2 de Áreas Comunes o Circulación, 250 m2 de Estacionamiento.</t>
  </si>
  <si>
    <t>Cruce con Lineas de Agua Potable o Alcantarillado</t>
  </si>
  <si>
    <t>Cruce</t>
  </si>
  <si>
    <t xml:space="preserve">Movimiento de línea de corriente eléctrica </t>
  </si>
  <si>
    <t>Cruce con Oleoducto.</t>
  </si>
  <si>
    <t>Cruce con Lineas Telefonicas</t>
  </si>
  <si>
    <t xml:space="preserve">Protección al ambiente y a los entornos naturales de zonas, monumentos y vestigios arqueológicos, históricos y artísticos, así como el cumplimiento de las medidas de mitigación de impacto ambiental, p. u. o. t.                              </t>
  </si>
  <si>
    <t>OBRAS INDUCIDAS</t>
  </si>
  <si>
    <t>PROYECTO DE ITS Y PEAJE</t>
  </si>
  <si>
    <t>MEDIDAS DE PROTECCIÓN Y MITIGACIÓN AMBIENTAL</t>
  </si>
  <si>
    <t>N-CTR-CAR-1.01.012/00</t>
  </si>
  <si>
    <t>Medidas de Proteccion y Mitigacion Ambiental</t>
  </si>
  <si>
    <t>km</t>
  </si>
  <si>
    <t>Reforestación y recuperación de especies</t>
  </si>
  <si>
    <t>ESTUDIOS Y MANIFESTACIÓN DE IMPACTO AMBIENTAL.</t>
  </si>
  <si>
    <t>OBRA: Construcción de terracerías, pavimentación de concreto hidráulico, estructuras, obras de drenaje, obras complementarias y señalamiento de la Carretera: Monterrey – Nuevo Laredo, Tramo La Gloria - San Fernando: del km 145+000 al km 194+000, incluye: la modernización del cuerpo existente Monterrey - Nuevo Laredo y la construcción de un cuerpo nuevo con dirección Nuevo Laredo - Monterrey, para una Autopista Tipo A4S, y cumplimiento de las condicionantes de impacto ambiental en los Estados de Nuevo León y Tamaulipas.</t>
  </si>
  <si>
    <t>E.P. 001</t>
  </si>
  <si>
    <t>E.P. 002</t>
  </si>
  <si>
    <t>E.P. 003</t>
  </si>
  <si>
    <t>E.P. 004</t>
  </si>
  <si>
    <t>E.P. 005</t>
  </si>
  <si>
    <t>E.P. 006</t>
  </si>
  <si>
    <t>E.P. 007</t>
  </si>
  <si>
    <t>E.P. 008</t>
  </si>
  <si>
    <t>E.P. 009</t>
  </si>
  <si>
    <t>E.P. 010</t>
  </si>
  <si>
    <t>E.P. 011</t>
  </si>
  <si>
    <t>E.P. 012</t>
  </si>
  <si>
    <t>E.P. 013</t>
  </si>
  <si>
    <t>E.P. 014</t>
  </si>
  <si>
    <t>E.P. 015</t>
  </si>
  <si>
    <t>E.P. 016</t>
  </si>
</sst>
</file>

<file path=xl/styles.xml><?xml version="1.0" encoding="utf-8"?>
<styleSheet xmlns="http://schemas.openxmlformats.org/spreadsheetml/2006/main">
  <numFmts count="6">
    <numFmt numFmtId="44" formatCode="_-&quot;$&quot;* #,##0.00_-;\-&quot;$&quot;* #,##0.00_-;_-&quot;$&quot;* &quot;-&quot;??_-;_-@_-"/>
    <numFmt numFmtId="43" formatCode="_-* #,##0.00_-;\-* #,##0.00_-;_-* &quot;-&quot;??_-;_-@_-"/>
    <numFmt numFmtId="164" formatCode="_(&quot;$&quot;* #,##0.00_);_(&quot;$&quot;* \(#,##0.00\);_(&quot;$&quot;* &quot;-&quot;??_);_(@_)"/>
    <numFmt numFmtId="165" formatCode="General_)"/>
    <numFmt numFmtId="166" formatCode="#,##0.0"/>
    <numFmt numFmtId="167" formatCode="&quot;Esta Forma E-7 consta de &quot;0&quot; conceptos&quot;"/>
  </numFmts>
  <fonts count="22">
    <font>
      <sz val="11"/>
      <color theme="1"/>
      <name val="Calibri"/>
      <family val="2"/>
      <scheme val="minor"/>
    </font>
    <font>
      <sz val="11"/>
      <color theme="1"/>
      <name val="Calibri"/>
      <family val="2"/>
      <scheme val="minor"/>
    </font>
    <font>
      <sz val="10"/>
      <name val="Arial"/>
      <family val="2"/>
    </font>
    <font>
      <sz val="12"/>
      <name val="Helv"/>
    </font>
    <font>
      <sz val="8"/>
      <color indexed="64"/>
      <name val="Arial"/>
      <family val="2"/>
    </font>
    <font>
      <b/>
      <sz val="12"/>
      <name val="Arial Narrow"/>
      <family val="2"/>
    </font>
    <font>
      <sz val="10"/>
      <color theme="1"/>
      <name val="Arial Narrow"/>
      <family val="2"/>
    </font>
    <font>
      <sz val="10"/>
      <name val="Arial Narrow"/>
      <family val="2"/>
    </font>
    <font>
      <b/>
      <sz val="10"/>
      <name val="Arial Narrow"/>
      <family val="2"/>
    </font>
    <font>
      <i/>
      <sz val="10"/>
      <name val="Arial Narrow"/>
      <family val="2"/>
    </font>
    <font>
      <b/>
      <sz val="11"/>
      <name val="Arial Narrow"/>
      <family val="2"/>
    </font>
    <font>
      <sz val="11"/>
      <name val="Arial Narrow"/>
      <family val="2"/>
    </font>
    <font>
      <sz val="12"/>
      <color theme="0"/>
      <name val="Arial Narrow"/>
      <family val="2"/>
    </font>
    <font>
      <b/>
      <sz val="12"/>
      <color theme="0"/>
      <name val="Arial Narrow"/>
      <family val="2"/>
    </font>
    <font>
      <sz val="12"/>
      <color theme="1"/>
      <name val="Arial Narrow"/>
      <family val="2"/>
    </font>
    <font>
      <b/>
      <sz val="10"/>
      <color indexed="8"/>
      <name val="Arial Narrow"/>
      <family val="2"/>
    </font>
    <font>
      <sz val="10"/>
      <color indexed="8"/>
      <name val="Arial Narrow"/>
      <family val="2"/>
    </font>
    <font>
      <sz val="10"/>
      <color rgb="FFFF0000"/>
      <name val="Arial Narrow"/>
      <family val="2"/>
    </font>
    <font>
      <b/>
      <sz val="8"/>
      <color indexed="64"/>
      <name val="Arial Narrow"/>
      <family val="2"/>
    </font>
    <font>
      <b/>
      <sz val="10"/>
      <color theme="1"/>
      <name val="Arial Narrow"/>
      <family val="2"/>
    </font>
    <font>
      <i/>
      <sz val="10"/>
      <color theme="1"/>
      <name val="Arial Narrow"/>
      <family val="2"/>
    </font>
    <font>
      <i/>
      <sz val="10"/>
      <color theme="0" tint="-0.499984740745262"/>
      <name val="Arial Narrow"/>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165" fontId="3" fillId="0" borderId="0"/>
    <xf numFmtId="165" fontId="3" fillId="0" borderId="0"/>
    <xf numFmtId="0" fontId="2" fillId="0" borderId="0"/>
  </cellStyleXfs>
  <cellXfs count="110">
    <xf numFmtId="0" fontId="0" fillId="0" borderId="0" xfId="0"/>
    <xf numFmtId="0" fontId="6" fillId="0" borderId="0" xfId="0" applyFont="1"/>
    <xf numFmtId="0" fontId="7" fillId="0" borderId="0" xfId="0" applyFont="1" applyFill="1" applyAlignment="1">
      <alignment horizontal="center" vertical="center"/>
    </xf>
    <xf numFmtId="0" fontId="7" fillId="0" borderId="0" xfId="0" applyFont="1" applyFill="1" applyAlignment="1" applyProtection="1">
      <alignment horizontal="center"/>
    </xf>
    <xf numFmtId="164" fontId="8" fillId="0" borderId="0" xfId="3" applyFont="1" applyFill="1" applyAlignment="1">
      <alignment vertical="top"/>
    </xf>
    <xf numFmtId="0" fontId="9" fillId="0" borderId="0" xfId="0" applyFont="1" applyFill="1" applyAlignment="1" applyProtection="1"/>
    <xf numFmtId="0" fontId="8" fillId="0" borderId="0" xfId="0" applyFont="1" applyFill="1" applyAlignment="1" applyProtection="1">
      <alignment horizontal="right" vertical="center"/>
    </xf>
    <xf numFmtId="0" fontId="7" fillId="0" borderId="0" xfId="0" applyFont="1" applyFill="1" applyAlignment="1" applyProtection="1"/>
    <xf numFmtId="0" fontId="8" fillId="0" borderId="0" xfId="0" applyFont="1" applyFill="1" applyAlignment="1" applyProtection="1">
      <alignment horizontal="center" vertical="center"/>
    </xf>
    <xf numFmtId="0" fontId="7" fillId="0" borderId="0" xfId="0" applyFont="1" applyFill="1" applyAlignment="1" applyProtection="1">
      <alignment horizontal="right" vertical="center"/>
    </xf>
    <xf numFmtId="0" fontId="7" fillId="0" borderId="0" xfId="0" applyFont="1" applyFill="1" applyAlignment="1">
      <alignment vertical="top"/>
    </xf>
    <xf numFmtId="0" fontId="11" fillId="0" borderId="0" xfId="0" applyNumberFormat="1" applyFont="1" applyFill="1" applyAlignment="1" applyProtection="1">
      <alignment vertical="top" wrapText="1"/>
    </xf>
    <xf numFmtId="0" fontId="11" fillId="0" borderId="0" xfId="0" applyFont="1" applyFill="1" applyAlignment="1">
      <alignment horizontal="left" vertical="center"/>
    </xf>
    <xf numFmtId="0" fontId="10" fillId="0" borderId="0" xfId="0" applyFont="1" applyFill="1" applyAlignment="1">
      <alignment vertical="top"/>
    </xf>
    <xf numFmtId="164" fontId="7" fillId="0" borderId="0" xfId="3" applyFont="1" applyFill="1"/>
    <xf numFmtId="44" fontId="8" fillId="0" borderId="2" xfId="2" applyFont="1" applyFill="1" applyBorder="1" applyAlignment="1" applyProtection="1">
      <alignment horizontal="center" vertical="center" wrapText="1"/>
      <protection locked="0"/>
    </xf>
    <xf numFmtId="165" fontId="12" fillId="4" borderId="1" xfId="0" applyNumberFormat="1" applyFont="1" applyFill="1" applyBorder="1" applyAlignment="1" applyProtection="1">
      <alignment horizontal="center" vertical="center"/>
    </xf>
    <xf numFmtId="165" fontId="13" fillId="4" borderId="1" xfId="0" applyNumberFormat="1" applyFont="1" applyFill="1" applyBorder="1" applyAlignment="1" applyProtection="1">
      <alignment horizontal="justify" vertical="center" wrapText="1"/>
    </xf>
    <xf numFmtId="4" fontId="12" fillId="4" borderId="1" xfId="0" applyNumberFormat="1" applyFont="1" applyFill="1" applyBorder="1" applyAlignment="1">
      <alignment horizontal="center"/>
    </xf>
    <xf numFmtId="44" fontId="12" fillId="4" borderId="1" xfId="2" applyFont="1" applyFill="1" applyBorder="1" applyAlignment="1">
      <alignment horizontal="center" vertical="center"/>
    </xf>
    <xf numFmtId="44" fontId="12" fillId="4" borderId="1" xfId="2" applyFont="1" applyFill="1" applyBorder="1" applyAlignment="1">
      <alignment vertical="center"/>
    </xf>
    <xf numFmtId="0" fontId="14" fillId="0" borderId="0" xfId="0" applyFont="1"/>
    <xf numFmtId="165" fontId="7" fillId="5" borderId="3" xfId="0" applyNumberFormat="1" applyFont="1" applyFill="1" applyBorder="1" applyAlignment="1" applyProtection="1">
      <alignment horizontal="center" vertical="center"/>
    </xf>
    <xf numFmtId="165" fontId="8" fillId="5" borderId="3" xfId="0" applyNumberFormat="1" applyFont="1" applyFill="1" applyBorder="1" applyAlignment="1" applyProtection="1">
      <alignment horizontal="center" vertical="center"/>
    </xf>
    <xf numFmtId="165" fontId="8" fillId="5" borderId="3" xfId="0" applyNumberFormat="1" applyFont="1" applyFill="1" applyBorder="1" applyAlignment="1" applyProtection="1">
      <alignment horizontal="justify" vertical="center" wrapText="1"/>
    </xf>
    <xf numFmtId="4" fontId="7" fillId="5" borderId="3" xfId="0" applyNumberFormat="1" applyFont="1" applyFill="1" applyBorder="1" applyAlignment="1">
      <alignment horizontal="center"/>
    </xf>
    <xf numFmtId="44" fontId="7" fillId="5" borderId="3" xfId="2" applyFont="1" applyFill="1" applyBorder="1" applyAlignment="1">
      <alignment horizontal="center" vertical="center"/>
    </xf>
    <xf numFmtId="44" fontId="7" fillId="5" borderId="3" xfId="2" applyFont="1" applyFill="1" applyBorder="1" applyAlignment="1">
      <alignment vertical="center"/>
    </xf>
    <xf numFmtId="165" fontId="7" fillId="2" borderId="3" xfId="0" applyNumberFormat="1" applyFont="1" applyFill="1" applyBorder="1" applyAlignment="1" applyProtection="1">
      <alignment horizontal="center" vertical="center"/>
    </xf>
    <xf numFmtId="165" fontId="7" fillId="0" borderId="3" xfId="0" applyNumberFormat="1" applyFont="1" applyFill="1" applyBorder="1" applyAlignment="1" applyProtection="1">
      <alignment horizontal="center" vertical="center" wrapText="1"/>
    </xf>
    <xf numFmtId="165" fontId="7" fillId="2" borderId="3" xfId="0" applyNumberFormat="1" applyFont="1" applyFill="1" applyBorder="1" applyAlignment="1" applyProtection="1">
      <alignment horizontal="justify" vertical="center" wrapText="1"/>
    </xf>
    <xf numFmtId="165" fontId="7" fillId="0" borderId="3" xfId="0" applyNumberFormat="1" applyFont="1" applyFill="1" applyBorder="1" applyAlignment="1" applyProtection="1">
      <alignment horizontal="center" vertical="center"/>
    </xf>
    <xf numFmtId="4" fontId="7" fillId="0" borderId="3" xfId="0" applyNumberFormat="1" applyFont="1" applyFill="1" applyBorder="1" applyAlignment="1">
      <alignment horizontal="center" vertical="center"/>
    </xf>
    <xf numFmtId="44" fontId="7" fillId="0" borderId="3" xfId="2" applyFont="1" applyFill="1" applyBorder="1" applyAlignment="1">
      <alignment horizontal="center" vertical="center"/>
    </xf>
    <xf numFmtId="44" fontId="7" fillId="2" borderId="3" xfId="2" applyFont="1" applyFill="1" applyBorder="1" applyAlignment="1">
      <alignment vertical="center"/>
    </xf>
    <xf numFmtId="165" fontId="7" fillId="2" borderId="3" xfId="0" applyNumberFormat="1" applyFont="1" applyFill="1" applyBorder="1" applyAlignment="1" applyProtection="1">
      <alignment vertical="center" wrapText="1"/>
    </xf>
    <xf numFmtId="4" fontId="7" fillId="0" borderId="3" xfId="0" applyNumberFormat="1" applyFont="1" applyFill="1" applyBorder="1" applyAlignment="1">
      <alignment horizontal="center"/>
    </xf>
    <xf numFmtId="44" fontId="7" fillId="2" borderId="3" xfId="2" applyFont="1" applyFill="1" applyBorder="1" applyAlignment="1">
      <alignment horizontal="center" vertical="center"/>
    </xf>
    <xf numFmtId="0" fontId="17" fillId="0" borderId="0" xfId="0" applyFont="1"/>
    <xf numFmtId="166" fontId="7" fillId="0" borderId="3" xfId="4" applyNumberFormat="1" applyFont="1" applyFill="1" applyBorder="1" applyAlignment="1" applyProtection="1">
      <alignment horizontal="center" vertical="center"/>
    </xf>
    <xf numFmtId="165" fontId="7" fillId="0" borderId="3" xfId="0" applyNumberFormat="1" applyFont="1" applyFill="1" applyBorder="1" applyAlignment="1" applyProtection="1">
      <alignment vertical="center" wrapText="1"/>
    </xf>
    <xf numFmtId="165" fontId="7" fillId="2" borderId="3" xfId="0" applyNumberFormat="1" applyFont="1" applyFill="1" applyBorder="1" applyAlignment="1" applyProtection="1">
      <alignment horizontal="center" vertical="center" wrapText="1"/>
    </xf>
    <xf numFmtId="165" fontId="8" fillId="5" borderId="3" xfId="0" applyNumberFormat="1" applyFont="1" applyFill="1" applyBorder="1" applyAlignment="1" applyProtection="1">
      <alignment horizontal="left" vertical="top" wrapText="1"/>
    </xf>
    <xf numFmtId="0" fontId="6" fillId="5" borderId="3" xfId="0" applyFont="1" applyFill="1" applyBorder="1" applyAlignment="1">
      <alignment horizontal="center" vertical="center"/>
    </xf>
    <xf numFmtId="0" fontId="6" fillId="5" borderId="3" xfId="0" applyFont="1" applyFill="1" applyBorder="1" applyAlignment="1">
      <alignment horizontal="center"/>
    </xf>
    <xf numFmtId="44" fontId="6" fillId="5" borderId="3" xfId="2" applyFont="1" applyFill="1" applyBorder="1" applyAlignment="1">
      <alignment horizontal="center" vertical="center"/>
    </xf>
    <xf numFmtId="0" fontId="6" fillId="0" borderId="3" xfId="0" applyFont="1" applyBorder="1" applyAlignment="1">
      <alignment horizontal="center" vertical="center"/>
    </xf>
    <xf numFmtId="44" fontId="6" fillId="0" borderId="3" xfId="2" applyFont="1" applyBorder="1" applyAlignment="1">
      <alignment horizontal="center" vertical="center"/>
    </xf>
    <xf numFmtId="165" fontId="18" fillId="5" borderId="0" xfId="4" applyFont="1" applyFill="1" applyAlignment="1">
      <alignment vertical="center"/>
    </xf>
    <xf numFmtId="165" fontId="8" fillId="0" borderId="3" xfId="0" applyNumberFormat="1" applyFont="1" applyFill="1" applyBorder="1" applyAlignment="1" applyProtection="1">
      <alignment vertical="center" wrapText="1"/>
    </xf>
    <xf numFmtId="44" fontId="7" fillId="0" borderId="3" xfId="2" applyFont="1" applyFill="1" applyBorder="1" applyAlignment="1">
      <alignment vertical="center"/>
    </xf>
    <xf numFmtId="0" fontId="6" fillId="0" borderId="0" xfId="0" applyFont="1" applyFill="1"/>
    <xf numFmtId="165" fontId="7" fillId="0" borderId="3" xfId="0" quotePrefix="1" applyNumberFormat="1" applyFont="1" applyFill="1" applyBorder="1" applyAlignment="1" applyProtection="1">
      <alignment horizontal="center" vertical="center"/>
    </xf>
    <xf numFmtId="165" fontId="7" fillId="0" borderId="3" xfId="0" applyNumberFormat="1" applyFont="1" applyFill="1" applyBorder="1" applyAlignment="1" applyProtection="1">
      <alignment horizontal="left" vertical="top" wrapText="1"/>
    </xf>
    <xf numFmtId="4" fontId="7" fillId="0" borderId="3" xfId="0" applyNumberFormat="1" applyFont="1" applyFill="1" applyBorder="1" applyAlignment="1">
      <alignment horizontal="right" vertical="center"/>
    </xf>
    <xf numFmtId="44" fontId="6" fillId="0" borderId="3" xfId="2" applyFont="1" applyFill="1" applyBorder="1" applyAlignment="1">
      <alignment horizontal="center" vertical="center"/>
    </xf>
    <xf numFmtId="0" fontId="6" fillId="0" borderId="3" xfId="0" applyFont="1" applyFill="1" applyBorder="1"/>
    <xf numFmtId="165" fontId="8" fillId="0" borderId="3" xfId="0" applyNumberFormat="1" applyFont="1" applyFill="1" applyBorder="1" applyAlignment="1" applyProtection="1">
      <alignment horizontal="right" vertical="center"/>
    </xf>
    <xf numFmtId="165" fontId="8" fillId="0" borderId="3" xfId="0" applyNumberFormat="1" applyFont="1" applyFill="1" applyBorder="1" applyAlignment="1" applyProtection="1">
      <alignment horizontal="left" vertical="top" wrapText="1"/>
    </xf>
    <xf numFmtId="0" fontId="7" fillId="0" borderId="3" xfId="4" applyNumberFormat="1" applyFont="1" applyFill="1" applyBorder="1" applyAlignment="1" applyProtection="1">
      <alignment horizontal="center" vertical="center" wrapText="1"/>
    </xf>
    <xf numFmtId="0" fontId="7" fillId="0" borderId="3" xfId="4" applyNumberFormat="1" applyFont="1" applyFill="1" applyBorder="1" applyAlignment="1" applyProtection="1">
      <alignment vertical="top" wrapText="1"/>
    </xf>
    <xf numFmtId="44" fontId="7" fillId="0" borderId="3" xfId="2" applyFont="1" applyFill="1" applyBorder="1" applyAlignment="1" applyProtection="1">
      <alignment horizontal="center" vertical="center"/>
    </xf>
    <xf numFmtId="0" fontId="8" fillId="0" borderId="3" xfId="4" applyNumberFormat="1" applyFont="1" applyFill="1" applyBorder="1" applyAlignment="1" applyProtection="1">
      <alignment vertical="top" wrapText="1"/>
    </xf>
    <xf numFmtId="0" fontId="7" fillId="0" borderId="3" xfId="4" applyNumberFormat="1" applyFont="1" applyFill="1" applyBorder="1" applyAlignment="1" applyProtection="1">
      <alignment horizontal="center" vertical="center"/>
    </xf>
    <xf numFmtId="44" fontId="7" fillId="0" borderId="4" xfId="2" applyFont="1" applyFill="1" applyBorder="1" applyAlignment="1">
      <alignment vertical="center"/>
    </xf>
    <xf numFmtId="165" fontId="7" fillId="0" borderId="3" xfId="0" quotePrefix="1" applyNumberFormat="1" applyFont="1" applyFill="1" applyBorder="1" applyAlignment="1" applyProtection="1">
      <alignment horizontal="center" vertical="center" wrapText="1"/>
    </xf>
    <xf numFmtId="0" fontId="7" fillId="0" borderId="0" xfId="0" applyFont="1" applyFill="1"/>
    <xf numFmtId="166" fontId="8" fillId="0" borderId="3" xfId="4" applyNumberFormat="1" applyFont="1" applyFill="1" applyBorder="1" applyAlignment="1" applyProtection="1">
      <alignment horizontal="center" vertical="center"/>
    </xf>
    <xf numFmtId="165" fontId="7" fillId="0" borderId="3" xfId="0" applyNumberFormat="1" applyFont="1" applyFill="1" applyBorder="1" applyAlignment="1" applyProtection="1">
      <alignment horizontal="justify" vertical="center" wrapText="1"/>
    </xf>
    <xf numFmtId="165" fontId="7" fillId="0" borderId="2" xfId="0" applyNumberFormat="1" applyFont="1" applyFill="1" applyBorder="1" applyAlignment="1" applyProtection="1">
      <alignment horizontal="center" vertical="center"/>
    </xf>
    <xf numFmtId="165" fontId="19" fillId="0" borderId="2" xfId="0" applyNumberFormat="1" applyFont="1" applyFill="1" applyBorder="1" applyAlignment="1" applyProtection="1">
      <alignment horizontal="center" vertical="center"/>
    </xf>
    <xf numFmtId="165" fontId="7" fillId="0" borderId="2" xfId="0" applyNumberFormat="1" applyFont="1" applyFill="1" applyBorder="1" applyAlignment="1" applyProtection="1">
      <alignment vertical="center" wrapText="1"/>
    </xf>
    <xf numFmtId="4" fontId="7" fillId="0" borderId="2" xfId="0" applyNumberFormat="1" applyFont="1" applyFill="1" applyBorder="1" applyAlignment="1">
      <alignment horizontal="center" vertical="center"/>
    </xf>
    <xf numFmtId="44" fontId="6" fillId="0" borderId="2" xfId="2" applyFont="1" applyFill="1" applyBorder="1" applyAlignment="1">
      <alignment horizontal="center" vertical="center"/>
    </xf>
    <xf numFmtId="44" fontId="7" fillId="0" borderId="2" xfId="2" applyFont="1" applyFill="1" applyBorder="1" applyAlignment="1">
      <alignment vertical="center"/>
    </xf>
    <xf numFmtId="167" fontId="20" fillId="0" borderId="0" xfId="0" applyNumberFormat="1" applyFont="1" applyAlignment="1">
      <alignment horizontal="center"/>
    </xf>
    <xf numFmtId="165" fontId="21" fillId="0" borderId="0" xfId="5" quotePrefix="1" applyNumberFormat="1" applyFont="1" applyFill="1" applyBorder="1" applyAlignment="1" applyProtection="1"/>
    <xf numFmtId="165" fontId="7" fillId="0" borderId="0" xfId="0" applyNumberFormat="1" applyFont="1" applyFill="1" applyBorder="1" applyAlignment="1" applyProtection="1">
      <alignment horizontal="justify" vertical="top" wrapText="1"/>
    </xf>
    <xf numFmtId="165" fontId="21" fillId="0" borderId="0" xfId="5" applyNumberFormat="1" applyFont="1" applyFill="1" applyBorder="1" applyAlignment="1" applyProtection="1"/>
    <xf numFmtId="4" fontId="7" fillId="0" borderId="0" xfId="0" applyNumberFormat="1" applyFont="1" applyFill="1" applyBorder="1" applyAlignment="1">
      <alignment horizontal="center" vertical="center"/>
    </xf>
    <xf numFmtId="43" fontId="6" fillId="0" borderId="0" xfId="1" applyFont="1"/>
    <xf numFmtId="165" fontId="4" fillId="0" borderId="0" xfId="4" applyFont="1" applyAlignment="1">
      <alignment horizontal="justify" vertical="top" wrapText="1"/>
    </xf>
    <xf numFmtId="0" fontId="7" fillId="5" borderId="3" xfId="4" applyNumberFormat="1" applyFont="1" applyFill="1" applyBorder="1" applyAlignment="1" applyProtection="1">
      <alignment horizontal="center" vertical="center" wrapText="1"/>
    </xf>
    <xf numFmtId="4" fontId="7" fillId="5" borderId="3" xfId="0" applyNumberFormat="1" applyFont="1" applyFill="1" applyBorder="1" applyAlignment="1">
      <alignment horizontal="center" vertical="center"/>
    </xf>
    <xf numFmtId="44" fontId="7" fillId="5" borderId="3" xfId="2" applyFont="1" applyFill="1" applyBorder="1" applyAlignment="1" applyProtection="1">
      <alignment horizontal="center" vertical="center"/>
    </xf>
    <xf numFmtId="44" fontId="7" fillId="5" borderId="4" xfId="2" applyFont="1" applyFill="1" applyBorder="1" applyAlignment="1">
      <alignment vertical="center"/>
    </xf>
    <xf numFmtId="165" fontId="8" fillId="5" borderId="3" xfId="0" applyNumberFormat="1" applyFont="1" applyFill="1" applyBorder="1" applyAlignment="1" applyProtection="1">
      <alignment vertical="center" wrapText="1"/>
    </xf>
    <xf numFmtId="0" fontId="9" fillId="0" borderId="0" xfId="0" applyFont="1" applyFill="1" applyAlignment="1" applyProtection="1">
      <alignment wrapText="1"/>
    </xf>
    <xf numFmtId="0" fontId="7" fillId="0" borderId="0" xfId="0" applyFont="1" applyFill="1" applyAlignment="1">
      <alignment vertical="top" wrapText="1"/>
    </xf>
    <xf numFmtId="0" fontId="10" fillId="0" borderId="0" xfId="0" applyFont="1" applyFill="1" applyAlignment="1">
      <alignment vertical="top" wrapText="1"/>
    </xf>
    <xf numFmtId="0" fontId="6" fillId="0" borderId="0" xfId="0" applyFont="1" applyAlignment="1">
      <alignment wrapText="1"/>
    </xf>
    <xf numFmtId="167" fontId="20" fillId="0" borderId="0" xfId="0" applyNumberFormat="1" applyFont="1" applyAlignment="1">
      <alignment horizontal="center" wrapText="1"/>
    </xf>
    <xf numFmtId="0" fontId="8" fillId="3" borderId="3" xfId="4" applyNumberFormat="1" applyFont="1" applyFill="1" applyBorder="1" applyAlignment="1" applyProtection="1">
      <alignment horizontal="center" vertical="center" wrapText="1"/>
    </xf>
    <xf numFmtId="165" fontId="7" fillId="5" borderId="3" xfId="0" applyNumberFormat="1" applyFont="1" applyFill="1" applyBorder="1" applyAlignment="1" applyProtection="1">
      <alignment horizontal="center" vertical="center" wrapText="1"/>
    </xf>
    <xf numFmtId="44" fontId="8" fillId="0" borderId="2" xfId="2" applyFont="1" applyFill="1" applyBorder="1" applyAlignment="1">
      <alignment vertical="center"/>
    </xf>
    <xf numFmtId="44" fontId="8" fillId="0" borderId="1" xfId="2" applyFont="1" applyFill="1" applyBorder="1" applyAlignment="1" applyProtection="1">
      <alignment horizontal="center" vertical="center" wrapText="1"/>
      <protection locked="0"/>
    </xf>
    <xf numFmtId="44" fontId="8" fillId="0" borderId="1" xfId="2" applyFont="1" applyFill="1" applyBorder="1" applyAlignment="1" applyProtection="1">
      <alignment horizontal="center" vertical="center"/>
      <protection locked="0"/>
    </xf>
    <xf numFmtId="44" fontId="8" fillId="0" borderId="2" xfId="2" applyFont="1" applyFill="1" applyBorder="1" applyAlignment="1" applyProtection="1">
      <alignment horizontal="center" vertical="center"/>
      <protection locked="0"/>
    </xf>
    <xf numFmtId="0" fontId="10" fillId="0" borderId="0" xfId="0" applyNumberFormat="1" applyFont="1" applyFill="1" applyAlignment="1" applyProtection="1">
      <alignment horizontal="left" vertical="center" wrapText="1"/>
    </xf>
    <xf numFmtId="0" fontId="5" fillId="0" borderId="0" xfId="0" applyFont="1" applyFill="1" applyAlignment="1">
      <alignment horizontal="center" vertical="top"/>
    </xf>
    <xf numFmtId="0" fontId="7" fillId="0" borderId="0" xfId="0" applyFont="1" applyFill="1" applyAlignment="1" applyProtection="1">
      <alignment horizontal="center"/>
    </xf>
    <xf numFmtId="0" fontId="7" fillId="0" borderId="0" xfId="0" applyFont="1" applyFill="1" applyAlignment="1" applyProtection="1">
      <alignment horizontal="right" vertical="center"/>
    </xf>
    <xf numFmtId="0" fontId="8" fillId="0" borderId="1"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2" fontId="8" fillId="0" borderId="1" xfId="1" applyNumberFormat="1" applyFont="1" applyFill="1" applyBorder="1" applyAlignment="1" applyProtection="1">
      <alignment horizontal="center" vertical="center" wrapText="1"/>
      <protection locked="0"/>
    </xf>
    <xf numFmtId="2" fontId="8" fillId="0" borderId="2" xfId="1" applyNumberFormat="1" applyFont="1" applyFill="1" applyBorder="1" applyAlignment="1" applyProtection="1">
      <alignment horizontal="center" vertical="center" wrapText="1"/>
      <protection locked="0"/>
    </xf>
    <xf numFmtId="4" fontId="8" fillId="0" borderId="1" xfId="1" applyNumberFormat="1" applyFont="1" applyFill="1" applyBorder="1" applyAlignment="1" applyProtection="1">
      <alignment horizontal="center" vertical="center" wrapText="1"/>
      <protection locked="0"/>
    </xf>
    <xf numFmtId="4" fontId="8" fillId="0" borderId="2" xfId="1" applyNumberFormat="1" applyFont="1" applyFill="1" applyBorder="1" applyAlignment="1" applyProtection="1">
      <alignment horizontal="center" vertical="center" wrapText="1"/>
      <protection locked="0"/>
    </xf>
  </cellXfs>
  <cellStyles count="7">
    <cellStyle name="Millares" xfId="1" builtinId="3"/>
    <cellStyle name="Moneda" xfId="2" builtinId="4"/>
    <cellStyle name="Moneda 2" xfId="3"/>
    <cellStyle name="Normal" xfId="0" builtinId="0"/>
    <cellStyle name="Normal 2" xfId="4"/>
    <cellStyle name="Normal 2 2" xfId="6"/>
    <cellStyle name="Normal_forma e-7 atla - vta. bravo al 06-08-0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1197429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09575" y="0"/>
          <a:ext cx="3400425" cy="12319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1197429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1197429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1673679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1673679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1673679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409575</xdr:colOff>
      <xdr:row>0</xdr:row>
      <xdr:rowOff>0</xdr:rowOff>
    </xdr:from>
    <xdr:to>
      <xdr:col>2</xdr:col>
      <xdr:colOff>1673679</xdr:colOff>
      <xdr:row>6</xdr:row>
      <xdr:rowOff>129764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09575" y="0"/>
          <a:ext cx="3397704" cy="121561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J117"/>
  <sheetViews>
    <sheetView view="pageBreakPreview" topLeftCell="A5" zoomScale="80" zoomScaleNormal="55" zoomScaleSheetLayoutView="80" workbookViewId="0">
      <selection activeCell="G27" sqref="G27"/>
    </sheetView>
  </sheetViews>
  <sheetFormatPr baseColWidth="10" defaultRowHeight="12.75"/>
  <cols>
    <col min="1" max="1" width="8.5703125" style="1" bestFit="1" customWidth="1"/>
    <col min="2" max="2" width="30.5703125" style="1" bestFit="1" customWidth="1"/>
    <col min="3" max="3" width="92.140625" style="1"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c r="A1" s="99" t="s">
        <v>0</v>
      </c>
      <c r="B1" s="99"/>
      <c r="C1" s="99"/>
      <c r="D1" s="99"/>
      <c r="E1" s="99"/>
      <c r="F1" s="99"/>
      <c r="G1" s="99"/>
      <c r="H1" s="99"/>
    </row>
    <row r="2" spans="1:8" ht="15.75">
      <c r="A2" s="99" t="s">
        <v>1</v>
      </c>
      <c r="B2" s="99"/>
      <c r="C2" s="99"/>
      <c r="D2" s="99"/>
      <c r="E2" s="99"/>
      <c r="F2" s="99"/>
      <c r="G2" s="99"/>
      <c r="H2" s="99"/>
    </row>
    <row r="3" spans="1:8" ht="15.75">
      <c r="A3" s="99" t="s">
        <v>2</v>
      </c>
      <c r="B3" s="99"/>
      <c r="C3" s="99"/>
      <c r="D3" s="99"/>
      <c r="E3" s="99"/>
      <c r="F3" s="99"/>
      <c r="G3" s="99"/>
      <c r="H3" s="99"/>
    </row>
    <row r="4" spans="1:8">
      <c r="A4" s="2"/>
      <c r="B4" s="2"/>
      <c r="C4" s="100"/>
      <c r="D4" s="100"/>
      <c r="E4" s="100"/>
      <c r="F4" s="3"/>
      <c r="G4" s="3"/>
      <c r="H4" s="4"/>
    </row>
    <row r="5" spans="1:8">
      <c r="A5" s="101" t="s">
        <v>3</v>
      </c>
      <c r="B5" s="101"/>
      <c r="C5" s="101"/>
      <c r="D5" s="101"/>
      <c r="E5" s="101"/>
      <c r="F5" s="101"/>
      <c r="G5" s="101"/>
      <c r="H5" s="101"/>
    </row>
    <row r="6" spans="1:8">
      <c r="A6" s="2"/>
      <c r="B6" s="2"/>
      <c r="C6" s="5"/>
      <c r="D6" s="6"/>
      <c r="E6" s="7"/>
      <c r="F6" s="8"/>
      <c r="G6" s="101"/>
      <c r="H6" s="101"/>
    </row>
    <row r="7" spans="1:8">
      <c r="A7" s="2"/>
      <c r="B7" s="2"/>
      <c r="C7" s="5"/>
      <c r="D7" s="6"/>
      <c r="E7" s="7"/>
      <c r="F7" s="8"/>
      <c r="G7" s="9"/>
      <c r="H7" s="9"/>
    </row>
    <row r="8" spans="1:8" ht="30" customHeight="1">
      <c r="A8" s="2"/>
      <c r="B8" s="2"/>
      <c r="C8" s="98" t="s">
        <v>269</v>
      </c>
      <c r="D8" s="98"/>
      <c r="E8" s="98"/>
      <c r="F8" s="98"/>
      <c r="G8" s="98"/>
      <c r="H8" s="98"/>
    </row>
    <row r="9" spans="1:8" ht="30" customHeight="1">
      <c r="A9" s="2"/>
      <c r="B9" s="2"/>
      <c r="C9" s="98"/>
      <c r="D9" s="98"/>
      <c r="E9" s="98"/>
      <c r="F9" s="98"/>
      <c r="G9" s="98"/>
      <c r="H9" s="98"/>
    </row>
    <row r="10" spans="1:8" ht="12.75" customHeight="1">
      <c r="A10" s="2"/>
      <c r="B10" s="2"/>
      <c r="C10" s="10"/>
      <c r="D10" s="11"/>
      <c r="E10" s="11"/>
      <c r="F10" s="11"/>
      <c r="G10" s="11"/>
      <c r="H10" s="11"/>
    </row>
    <row r="11" spans="1:8" ht="16.5">
      <c r="A11" s="2"/>
      <c r="B11" s="12" t="s">
        <v>4</v>
      </c>
      <c r="C11" s="13" t="s">
        <v>43</v>
      </c>
      <c r="D11" s="11"/>
      <c r="E11" s="11"/>
      <c r="F11" s="11"/>
      <c r="G11" s="11"/>
      <c r="H11" s="11"/>
    </row>
    <row r="12" spans="1:8" ht="16.5">
      <c r="A12" s="2"/>
      <c r="B12" s="12" t="s">
        <v>5</v>
      </c>
      <c r="C12" s="13" t="s">
        <v>44</v>
      </c>
      <c r="D12" s="2"/>
      <c r="E12" s="2"/>
      <c r="F12" s="2"/>
      <c r="G12" s="2"/>
      <c r="H12" s="14"/>
    </row>
    <row r="14" spans="1:8" ht="15" customHeight="1">
      <c r="A14" s="102" t="s">
        <v>6</v>
      </c>
      <c r="B14" s="104" t="s">
        <v>7</v>
      </c>
      <c r="C14" s="102" t="s">
        <v>8</v>
      </c>
      <c r="D14" s="106" t="s">
        <v>9</v>
      </c>
      <c r="E14" s="108" t="s">
        <v>10</v>
      </c>
      <c r="F14" s="95" t="s">
        <v>11</v>
      </c>
      <c r="G14" s="95"/>
      <c r="H14" s="96" t="s">
        <v>12</v>
      </c>
    </row>
    <row r="15" spans="1:8" ht="15" customHeight="1">
      <c r="A15" s="103"/>
      <c r="B15" s="105"/>
      <c r="C15" s="103"/>
      <c r="D15" s="107"/>
      <c r="E15" s="109"/>
      <c r="F15" s="15" t="s">
        <v>13</v>
      </c>
      <c r="G15" s="15" t="s">
        <v>14</v>
      </c>
      <c r="H15" s="97"/>
    </row>
    <row r="16" spans="1:8" s="21" customFormat="1" ht="15.75">
      <c r="A16" s="16" t="s">
        <v>15</v>
      </c>
      <c r="B16" s="16"/>
      <c r="C16" s="17" t="s">
        <v>143</v>
      </c>
      <c r="D16" s="16"/>
      <c r="E16" s="18"/>
      <c r="F16" s="19"/>
      <c r="G16" s="19"/>
      <c r="H16" s="20" t="s">
        <v>15</v>
      </c>
    </row>
    <row r="17" spans="1:8">
      <c r="A17" s="22" t="str">
        <f>IF((E17&gt;0),+MAX(A8:A16)+1,"")</f>
        <v/>
      </c>
      <c r="B17" s="23" t="s">
        <v>49</v>
      </c>
      <c r="C17" s="24" t="s">
        <v>16</v>
      </c>
      <c r="D17" s="22"/>
      <c r="E17" s="25"/>
      <c r="F17" s="26"/>
      <c r="G17" s="26"/>
      <c r="H17" s="27" t="str">
        <f t="shared" ref="H17:H53" si="0">IF(E17&gt;0,E17*F17,"")</f>
        <v/>
      </c>
    </row>
    <row r="18" spans="1:8">
      <c r="A18" s="28">
        <f>IF((E18&gt;0),+MAX(A10:A17)+1,"")</f>
        <v>1</v>
      </c>
      <c r="B18" s="29" t="s">
        <v>17</v>
      </c>
      <c r="C18" s="30" t="s">
        <v>45</v>
      </c>
      <c r="D18" s="31" t="s">
        <v>18</v>
      </c>
      <c r="E18" s="32">
        <v>108622</v>
      </c>
      <c r="F18" s="33"/>
      <c r="G18" s="33"/>
      <c r="H18" s="34">
        <f t="shared" si="0"/>
        <v>0</v>
      </c>
    </row>
    <row r="19" spans="1:8">
      <c r="A19" s="28">
        <f>IF((E19&gt;0),+MAX(A11:A18)+1,"")</f>
        <v>2</v>
      </c>
      <c r="B19" s="29" t="s">
        <v>17</v>
      </c>
      <c r="C19" s="30" t="s">
        <v>46</v>
      </c>
      <c r="D19" s="31" t="s">
        <v>18</v>
      </c>
      <c r="E19" s="32">
        <v>16601</v>
      </c>
      <c r="F19" s="33"/>
      <c r="G19" s="33"/>
      <c r="H19" s="34">
        <f t="shared" si="0"/>
        <v>0</v>
      </c>
    </row>
    <row r="20" spans="1:8" ht="25.5">
      <c r="A20" s="28">
        <f>IF((E20&gt;0),+MAX(A12:A19)+1,"")</f>
        <v>3</v>
      </c>
      <c r="B20" s="29" t="s">
        <v>19</v>
      </c>
      <c r="C20" s="30" t="s">
        <v>122</v>
      </c>
      <c r="D20" s="31" t="s">
        <v>18</v>
      </c>
      <c r="E20" s="32">
        <v>20614</v>
      </c>
      <c r="F20" s="33"/>
      <c r="G20" s="33"/>
      <c r="H20" s="34">
        <f t="shared" si="0"/>
        <v>0</v>
      </c>
    </row>
    <row r="21" spans="1:8" ht="25.5">
      <c r="A21" s="28">
        <f>IF((E21&gt;0),+MAX(A13:A20)+1,"")</f>
        <v>4</v>
      </c>
      <c r="B21" s="29" t="s">
        <v>19</v>
      </c>
      <c r="C21" s="30" t="s">
        <v>123</v>
      </c>
      <c r="D21" s="31" t="s">
        <v>18</v>
      </c>
      <c r="E21" s="32">
        <v>44844</v>
      </c>
      <c r="F21" s="33"/>
      <c r="G21" s="33"/>
      <c r="H21" s="34">
        <f t="shared" ref="H21" si="1">IF(E21&gt;0,E21*F21,"")</f>
        <v>0</v>
      </c>
    </row>
    <row r="22" spans="1:8">
      <c r="A22" s="28">
        <f t="shared" ref="A22:A32" si="2">IF((E22&gt;0),+MAX(A14:A21)+1,"")</f>
        <v>5</v>
      </c>
      <c r="B22" s="29" t="s">
        <v>47</v>
      </c>
      <c r="C22" s="30" t="s">
        <v>124</v>
      </c>
      <c r="D22" s="31" t="s">
        <v>18</v>
      </c>
      <c r="E22" s="32">
        <v>5266.82</v>
      </c>
      <c r="F22" s="33"/>
      <c r="G22" s="33"/>
      <c r="H22" s="34">
        <f t="shared" ref="H22:H33" si="3">IF(E22&gt;0,E22*F22,"")</f>
        <v>0</v>
      </c>
    </row>
    <row r="23" spans="1:8">
      <c r="A23" s="28">
        <f t="shared" si="2"/>
        <v>6</v>
      </c>
      <c r="B23" s="29" t="s">
        <v>47</v>
      </c>
      <c r="C23" s="30" t="s">
        <v>140</v>
      </c>
      <c r="D23" s="31" t="s">
        <v>18</v>
      </c>
      <c r="E23" s="32">
        <v>28265.45</v>
      </c>
      <c r="F23" s="33"/>
      <c r="G23" s="33"/>
      <c r="H23" s="34">
        <f t="shared" si="3"/>
        <v>0</v>
      </c>
    </row>
    <row r="24" spans="1:8">
      <c r="A24" s="28" t="str">
        <f t="shared" si="2"/>
        <v/>
      </c>
      <c r="B24" s="29" t="s">
        <v>47</v>
      </c>
      <c r="C24" s="30" t="s">
        <v>141</v>
      </c>
      <c r="D24" s="31" t="s">
        <v>18</v>
      </c>
      <c r="E24" s="32"/>
      <c r="F24" s="33"/>
      <c r="G24" s="33"/>
      <c r="H24" s="34" t="str">
        <f t="shared" si="3"/>
        <v/>
      </c>
    </row>
    <row r="25" spans="1:8" ht="25.5">
      <c r="A25" s="28">
        <f t="shared" si="2"/>
        <v>7</v>
      </c>
      <c r="B25" s="29" t="s">
        <v>48</v>
      </c>
      <c r="C25" s="30" t="s">
        <v>125</v>
      </c>
      <c r="D25" s="31" t="s">
        <v>18</v>
      </c>
      <c r="E25" s="32">
        <v>780921.7</v>
      </c>
      <c r="F25" s="33"/>
      <c r="G25" s="33"/>
      <c r="H25" s="34">
        <f t="shared" si="3"/>
        <v>0</v>
      </c>
    </row>
    <row r="26" spans="1:8">
      <c r="A26" s="28">
        <f t="shared" si="2"/>
        <v>8</v>
      </c>
      <c r="B26" s="29" t="s">
        <v>20</v>
      </c>
      <c r="C26" s="30" t="s">
        <v>126</v>
      </c>
      <c r="D26" s="31" t="s">
        <v>18</v>
      </c>
      <c r="E26" s="32">
        <v>108344</v>
      </c>
      <c r="F26" s="33"/>
      <c r="G26" s="33"/>
      <c r="H26" s="34">
        <f t="shared" si="3"/>
        <v>0</v>
      </c>
    </row>
    <row r="27" spans="1:8">
      <c r="A27" s="28">
        <f t="shared" si="2"/>
        <v>9</v>
      </c>
      <c r="B27" s="29" t="s">
        <v>20</v>
      </c>
      <c r="C27" s="30" t="s">
        <v>127</v>
      </c>
      <c r="D27" s="31" t="s">
        <v>18</v>
      </c>
      <c r="E27" s="32">
        <v>35713</v>
      </c>
      <c r="F27" s="33"/>
      <c r="G27" s="33"/>
      <c r="H27" s="34">
        <f t="shared" si="3"/>
        <v>0</v>
      </c>
    </row>
    <row r="28" spans="1:8">
      <c r="A28" s="28">
        <f t="shared" si="2"/>
        <v>10</v>
      </c>
      <c r="B28" s="29" t="s">
        <v>20</v>
      </c>
      <c r="C28" s="30" t="s">
        <v>128</v>
      </c>
      <c r="D28" s="31" t="s">
        <v>18</v>
      </c>
      <c r="E28" s="32">
        <v>408364</v>
      </c>
      <c r="F28" s="33"/>
      <c r="G28" s="33"/>
      <c r="H28" s="34">
        <f t="shared" si="3"/>
        <v>0</v>
      </c>
    </row>
    <row r="29" spans="1:8">
      <c r="A29" s="28">
        <f t="shared" si="2"/>
        <v>11</v>
      </c>
      <c r="B29" s="29" t="s">
        <v>20</v>
      </c>
      <c r="C29" s="30" t="s">
        <v>129</v>
      </c>
      <c r="D29" s="31" t="s">
        <v>18</v>
      </c>
      <c r="E29" s="32">
        <v>266316</v>
      </c>
      <c r="F29" s="33"/>
      <c r="G29" s="33"/>
      <c r="H29" s="34">
        <f t="shared" si="3"/>
        <v>0</v>
      </c>
    </row>
    <row r="30" spans="1:8">
      <c r="A30" s="28">
        <f t="shared" si="2"/>
        <v>12</v>
      </c>
      <c r="B30" s="29" t="s">
        <v>20</v>
      </c>
      <c r="C30" s="30" t="s">
        <v>130</v>
      </c>
      <c r="D30" s="31" t="s">
        <v>18</v>
      </c>
      <c r="E30" s="32">
        <v>163123</v>
      </c>
      <c r="F30" s="33"/>
      <c r="G30" s="33"/>
      <c r="H30" s="34">
        <f t="shared" si="3"/>
        <v>0</v>
      </c>
    </row>
    <row r="31" spans="1:8">
      <c r="A31" s="28">
        <f t="shared" si="2"/>
        <v>13</v>
      </c>
      <c r="B31" s="29" t="s">
        <v>20</v>
      </c>
      <c r="C31" s="30" t="s">
        <v>131</v>
      </c>
      <c r="D31" s="31" t="s">
        <v>18</v>
      </c>
      <c r="E31" s="32">
        <v>109</v>
      </c>
      <c r="F31" s="33"/>
      <c r="G31" s="33"/>
      <c r="H31" s="34">
        <f t="shared" si="3"/>
        <v>0</v>
      </c>
    </row>
    <row r="32" spans="1:8">
      <c r="A32" s="28">
        <f t="shared" si="2"/>
        <v>14</v>
      </c>
      <c r="B32" s="29" t="s">
        <v>20</v>
      </c>
      <c r="C32" s="30" t="s">
        <v>132</v>
      </c>
      <c r="D32" s="31" t="s">
        <v>18</v>
      </c>
      <c r="E32" s="32">
        <v>8973</v>
      </c>
      <c r="F32" s="33"/>
      <c r="G32" s="33"/>
      <c r="H32" s="34">
        <f t="shared" si="3"/>
        <v>0</v>
      </c>
    </row>
    <row r="33" spans="1:10">
      <c r="A33" s="28">
        <f t="shared" ref="A33:A39" si="4">IF((E33&gt;0),+MAX(A17:A32)+1,"")</f>
        <v>15</v>
      </c>
      <c r="B33" s="29" t="s">
        <v>20</v>
      </c>
      <c r="C33" s="30" t="s">
        <v>133</v>
      </c>
      <c r="D33" s="31" t="s">
        <v>18</v>
      </c>
      <c r="E33" s="32">
        <v>13638</v>
      </c>
      <c r="F33" s="33"/>
      <c r="G33" s="33"/>
      <c r="H33" s="34">
        <f t="shared" si="3"/>
        <v>0</v>
      </c>
    </row>
    <row r="34" spans="1:10">
      <c r="A34" s="28" t="str">
        <f t="shared" si="4"/>
        <v/>
      </c>
      <c r="B34" s="28"/>
      <c r="C34" s="35"/>
      <c r="D34" s="28"/>
      <c r="E34" s="36"/>
      <c r="F34" s="37"/>
      <c r="G34" s="37"/>
      <c r="H34" s="34" t="str">
        <f t="shared" si="0"/>
        <v/>
      </c>
    </row>
    <row r="35" spans="1:10">
      <c r="A35" s="22" t="str">
        <f t="shared" si="4"/>
        <v/>
      </c>
      <c r="B35" s="23" t="s">
        <v>60</v>
      </c>
      <c r="C35" s="24" t="s">
        <v>21</v>
      </c>
      <c r="D35" s="22"/>
      <c r="E35" s="25"/>
      <c r="F35" s="26"/>
      <c r="G35" s="26"/>
      <c r="H35" s="27" t="str">
        <f t="shared" si="0"/>
        <v/>
      </c>
    </row>
    <row r="36" spans="1:10" s="38" customFormat="1">
      <c r="A36" s="28">
        <f t="shared" si="4"/>
        <v>16</v>
      </c>
      <c r="B36" s="28" t="s">
        <v>22</v>
      </c>
      <c r="C36" s="35" t="s">
        <v>24</v>
      </c>
      <c r="D36" s="28" t="s">
        <v>23</v>
      </c>
      <c r="E36" s="32">
        <v>1105.93</v>
      </c>
      <c r="F36" s="37"/>
      <c r="G36" s="37"/>
      <c r="H36" s="34">
        <f t="shared" si="0"/>
        <v>0</v>
      </c>
      <c r="J36" s="1"/>
    </row>
    <row r="37" spans="1:10" s="38" customFormat="1" ht="25.5">
      <c r="A37" s="28">
        <f t="shared" si="4"/>
        <v>17</v>
      </c>
      <c r="B37" s="39" t="s">
        <v>25</v>
      </c>
      <c r="C37" s="35" t="s">
        <v>134</v>
      </c>
      <c r="D37" s="28" t="s">
        <v>18</v>
      </c>
      <c r="E37" s="32">
        <v>548.74</v>
      </c>
      <c r="F37" s="37"/>
      <c r="G37" s="37"/>
      <c r="H37" s="34">
        <f t="shared" ref="H37:H48" si="5">IF(E37&gt;0,E37*F37,"")</f>
        <v>0</v>
      </c>
      <c r="J37" s="1"/>
    </row>
    <row r="38" spans="1:10" s="38" customFormat="1" ht="25.5">
      <c r="A38" s="28">
        <f t="shared" si="4"/>
        <v>18</v>
      </c>
      <c r="B38" s="39" t="s">
        <v>25</v>
      </c>
      <c r="C38" s="35" t="s">
        <v>135</v>
      </c>
      <c r="D38" s="28" t="s">
        <v>18</v>
      </c>
      <c r="E38" s="32">
        <v>19975.52</v>
      </c>
      <c r="F38" s="37"/>
      <c r="G38" s="37"/>
      <c r="H38" s="34">
        <f t="shared" si="5"/>
        <v>0</v>
      </c>
      <c r="J38" s="1"/>
    </row>
    <row r="39" spans="1:10" s="38" customFormat="1">
      <c r="A39" s="28">
        <f t="shared" si="4"/>
        <v>19</v>
      </c>
      <c r="B39" s="39" t="s">
        <v>26</v>
      </c>
      <c r="C39" s="40" t="s">
        <v>27</v>
      </c>
      <c r="D39" s="28" t="s">
        <v>18</v>
      </c>
      <c r="E39" s="32">
        <v>1665.01</v>
      </c>
      <c r="F39" s="37"/>
      <c r="G39" s="37"/>
      <c r="H39" s="34">
        <f t="shared" si="5"/>
        <v>0</v>
      </c>
      <c r="J39" s="1"/>
    </row>
    <row r="40" spans="1:10" s="38" customFormat="1">
      <c r="A40" s="28">
        <f t="shared" ref="A40:A50" si="6">IF((E40&gt;0),+MAX(A25:A39)+1,"")</f>
        <v>20</v>
      </c>
      <c r="B40" s="41" t="s">
        <v>28</v>
      </c>
      <c r="C40" s="35" t="s">
        <v>136</v>
      </c>
      <c r="D40" s="28" t="s">
        <v>18</v>
      </c>
      <c r="E40" s="32">
        <v>1145.96</v>
      </c>
      <c r="F40" s="37"/>
      <c r="G40" s="37"/>
      <c r="H40" s="34">
        <f t="shared" si="5"/>
        <v>0</v>
      </c>
      <c r="J40" s="1"/>
    </row>
    <row r="41" spans="1:10" s="38" customFormat="1">
      <c r="A41" s="28">
        <f t="shared" si="6"/>
        <v>21</v>
      </c>
      <c r="B41" s="41" t="s">
        <v>28</v>
      </c>
      <c r="C41" s="35" t="s">
        <v>137</v>
      </c>
      <c r="D41" s="28" t="s">
        <v>18</v>
      </c>
      <c r="E41" s="32">
        <v>8201.25</v>
      </c>
      <c r="F41" s="37"/>
      <c r="G41" s="37"/>
      <c r="H41" s="34">
        <f t="shared" si="5"/>
        <v>0</v>
      </c>
      <c r="J41" s="1"/>
    </row>
    <row r="42" spans="1:10" s="38" customFormat="1">
      <c r="A42" s="28">
        <f t="shared" si="6"/>
        <v>22</v>
      </c>
      <c r="B42" s="41" t="s">
        <v>28</v>
      </c>
      <c r="C42" s="35" t="s">
        <v>138</v>
      </c>
      <c r="D42" s="28" t="s">
        <v>18</v>
      </c>
      <c r="E42" s="32">
        <v>4500.88</v>
      </c>
      <c r="F42" s="37"/>
      <c r="G42" s="37"/>
      <c r="H42" s="34">
        <f t="shared" si="5"/>
        <v>0</v>
      </c>
      <c r="J42" s="1"/>
    </row>
    <row r="43" spans="1:10" s="38" customFormat="1">
      <c r="A43" s="28">
        <f t="shared" si="6"/>
        <v>23</v>
      </c>
      <c r="B43" s="41" t="s">
        <v>28</v>
      </c>
      <c r="C43" s="35" t="s">
        <v>139</v>
      </c>
      <c r="D43" s="28" t="s">
        <v>18</v>
      </c>
      <c r="E43" s="32">
        <v>4518.2700000000004</v>
      </c>
      <c r="F43" s="37"/>
      <c r="G43" s="37"/>
      <c r="H43" s="34">
        <f t="shared" si="5"/>
        <v>0</v>
      </c>
      <c r="J43" s="1"/>
    </row>
    <row r="44" spans="1:10" s="38" customFormat="1">
      <c r="A44" s="28">
        <f t="shared" si="6"/>
        <v>24</v>
      </c>
      <c r="B44" s="39" t="s">
        <v>50</v>
      </c>
      <c r="C44" s="35" t="s">
        <v>51</v>
      </c>
      <c r="D44" s="28" t="s">
        <v>31</v>
      </c>
      <c r="E44" s="32">
        <v>608805.4</v>
      </c>
      <c r="F44" s="37"/>
      <c r="G44" s="37"/>
      <c r="H44" s="34">
        <f t="shared" si="5"/>
        <v>0</v>
      </c>
      <c r="J44" s="1"/>
    </row>
    <row r="45" spans="1:10" s="38" customFormat="1">
      <c r="A45" s="28">
        <f t="shared" si="6"/>
        <v>25</v>
      </c>
      <c r="B45" s="39" t="s">
        <v>50</v>
      </c>
      <c r="C45" s="35" t="s">
        <v>52</v>
      </c>
      <c r="D45" s="28" t="s">
        <v>37</v>
      </c>
      <c r="E45" s="32">
        <v>501.07</v>
      </c>
      <c r="F45" s="37"/>
      <c r="G45" s="37"/>
      <c r="H45" s="34">
        <f t="shared" si="5"/>
        <v>0</v>
      </c>
      <c r="J45" s="1"/>
    </row>
    <row r="46" spans="1:10" s="38" customFormat="1">
      <c r="A46" s="28">
        <f t="shared" si="6"/>
        <v>26</v>
      </c>
      <c r="B46" s="28" t="s">
        <v>32</v>
      </c>
      <c r="C46" s="35" t="s">
        <v>53</v>
      </c>
      <c r="D46" s="28" t="s">
        <v>23</v>
      </c>
      <c r="E46" s="32">
        <v>10706.67</v>
      </c>
      <c r="F46" s="37"/>
      <c r="G46" s="37"/>
      <c r="H46" s="34">
        <f t="shared" si="5"/>
        <v>0</v>
      </c>
      <c r="J46" s="1"/>
    </row>
    <row r="47" spans="1:10" s="38" customFormat="1">
      <c r="A47" s="28">
        <f t="shared" si="6"/>
        <v>27</v>
      </c>
      <c r="B47" s="28" t="s">
        <v>33</v>
      </c>
      <c r="C47" s="35" t="s">
        <v>34</v>
      </c>
      <c r="D47" s="28" t="s">
        <v>23</v>
      </c>
      <c r="E47" s="32">
        <v>1235.3499999999999</v>
      </c>
      <c r="F47" s="37"/>
      <c r="G47" s="37"/>
      <c r="H47" s="34">
        <f t="shared" si="5"/>
        <v>0</v>
      </c>
      <c r="J47" s="1"/>
    </row>
    <row r="48" spans="1:10" s="38" customFormat="1">
      <c r="A48" s="28">
        <f t="shared" si="6"/>
        <v>28</v>
      </c>
      <c r="B48" s="28" t="s">
        <v>35</v>
      </c>
      <c r="C48" s="35" t="s">
        <v>36</v>
      </c>
      <c r="D48" s="28" t="s">
        <v>23</v>
      </c>
      <c r="E48" s="32">
        <v>12480</v>
      </c>
      <c r="F48" s="37"/>
      <c r="G48" s="37"/>
      <c r="H48" s="34">
        <f t="shared" si="5"/>
        <v>0</v>
      </c>
      <c r="J48" s="1"/>
    </row>
    <row r="49" spans="1:10" s="38" customFormat="1">
      <c r="A49" s="28" t="str">
        <f t="shared" si="6"/>
        <v/>
      </c>
      <c r="B49" s="41"/>
      <c r="C49" s="35"/>
      <c r="D49" s="28"/>
      <c r="E49" s="32"/>
      <c r="F49" s="37"/>
      <c r="G49" s="37"/>
      <c r="H49" s="34"/>
      <c r="J49" s="1"/>
    </row>
    <row r="50" spans="1:10">
      <c r="A50" s="22" t="str">
        <f t="shared" si="6"/>
        <v/>
      </c>
      <c r="B50" s="23" t="s">
        <v>61</v>
      </c>
      <c r="C50" s="42" t="s">
        <v>29</v>
      </c>
      <c r="D50" s="43"/>
      <c r="E50" s="44"/>
      <c r="F50" s="45"/>
      <c r="G50" s="45"/>
      <c r="H50" s="27" t="str">
        <f t="shared" si="0"/>
        <v/>
      </c>
    </row>
    <row r="51" spans="1:10" ht="25.5">
      <c r="A51" s="28">
        <f t="shared" ref="A51:A63" si="7">IF((E51&gt;0),+MAX(A37:A50)+1,"")</f>
        <v>29</v>
      </c>
      <c r="B51" s="29" t="s">
        <v>54</v>
      </c>
      <c r="C51" s="35" t="s">
        <v>56</v>
      </c>
      <c r="D51" s="46" t="s">
        <v>18</v>
      </c>
      <c r="E51" s="32">
        <v>210000</v>
      </c>
      <c r="F51" s="47"/>
      <c r="G51" s="47"/>
      <c r="H51" s="34">
        <f t="shared" si="0"/>
        <v>0</v>
      </c>
    </row>
    <row r="52" spans="1:10">
      <c r="A52" s="28">
        <f t="shared" si="7"/>
        <v>30</v>
      </c>
      <c r="B52" s="29" t="s">
        <v>59</v>
      </c>
      <c r="C52" s="35" t="s">
        <v>55</v>
      </c>
      <c r="D52" s="46" t="s">
        <v>18</v>
      </c>
      <c r="E52" s="32">
        <v>336000</v>
      </c>
      <c r="F52" s="47"/>
      <c r="G52" s="47"/>
      <c r="H52" s="34">
        <f t="shared" si="0"/>
        <v>0</v>
      </c>
    </row>
    <row r="53" spans="1:10" ht="25.5">
      <c r="A53" s="28">
        <f t="shared" si="7"/>
        <v>31</v>
      </c>
      <c r="B53" s="29" t="s">
        <v>57</v>
      </c>
      <c r="C53" s="35" t="s">
        <v>58</v>
      </c>
      <c r="D53" s="46" t="s">
        <v>37</v>
      </c>
      <c r="E53" s="32">
        <v>1012500</v>
      </c>
      <c r="F53" s="47"/>
      <c r="G53" s="47"/>
      <c r="H53" s="34">
        <f t="shared" si="0"/>
        <v>0</v>
      </c>
    </row>
    <row r="54" spans="1:10">
      <c r="A54" s="28" t="str">
        <f t="shared" si="7"/>
        <v/>
      </c>
      <c r="B54" s="29"/>
      <c r="C54" s="35"/>
      <c r="D54" s="46"/>
      <c r="E54" s="32"/>
      <c r="F54" s="47"/>
      <c r="G54" s="47"/>
      <c r="H54" s="34"/>
    </row>
    <row r="55" spans="1:10">
      <c r="A55" s="22" t="str">
        <f t="shared" si="7"/>
        <v/>
      </c>
      <c r="B55" s="23" t="s">
        <v>67</v>
      </c>
      <c r="C55" s="48" t="s">
        <v>66</v>
      </c>
      <c r="D55" s="43"/>
      <c r="E55" s="44"/>
      <c r="F55" s="45"/>
      <c r="G55" s="45"/>
      <c r="H55" s="27" t="str">
        <f t="shared" ref="H55" si="8">IF(E55&gt;0,E55*F55,"")</f>
        <v/>
      </c>
    </row>
    <row r="56" spans="1:10" s="51" customFormat="1">
      <c r="A56" s="28" t="str">
        <f t="shared" si="7"/>
        <v/>
      </c>
      <c r="B56" s="31"/>
      <c r="C56" s="49" t="s">
        <v>62</v>
      </c>
      <c r="D56" s="31"/>
      <c r="E56" s="32"/>
      <c r="F56" s="33"/>
      <c r="G56" s="33"/>
      <c r="H56" s="50"/>
    </row>
    <row r="57" spans="1:10" s="51" customFormat="1" ht="25.5">
      <c r="A57" s="28">
        <f t="shared" si="7"/>
        <v>32</v>
      </c>
      <c r="B57" s="31" t="s">
        <v>68</v>
      </c>
      <c r="C57" s="40" t="s">
        <v>100</v>
      </c>
      <c r="D57" s="31" t="s">
        <v>23</v>
      </c>
      <c r="E57" s="32">
        <v>49000</v>
      </c>
      <c r="F57" s="33"/>
      <c r="G57" s="33"/>
      <c r="H57" s="50">
        <f t="shared" ref="H57:H76" si="9">IF(E57&gt;0,E57*F57,"")</f>
        <v>0</v>
      </c>
    </row>
    <row r="58" spans="1:10" s="51" customFormat="1" ht="25.5">
      <c r="A58" s="28">
        <f t="shared" si="7"/>
        <v>33</v>
      </c>
      <c r="B58" s="31" t="s">
        <v>68</v>
      </c>
      <c r="C58" s="40" t="s">
        <v>101</v>
      </c>
      <c r="D58" s="31" t="s">
        <v>23</v>
      </c>
      <c r="E58" s="32">
        <v>49000</v>
      </c>
      <c r="F58" s="33"/>
      <c r="G58" s="33"/>
      <c r="H58" s="50">
        <f t="shared" si="9"/>
        <v>0</v>
      </c>
    </row>
    <row r="59" spans="1:10" s="51" customFormat="1" ht="25.5">
      <c r="A59" s="28">
        <f t="shared" si="7"/>
        <v>34</v>
      </c>
      <c r="B59" s="31" t="s">
        <v>68</v>
      </c>
      <c r="C59" s="40" t="s">
        <v>102</v>
      </c>
      <c r="D59" s="31" t="s">
        <v>23</v>
      </c>
      <c r="E59" s="32">
        <v>49000</v>
      </c>
      <c r="F59" s="33"/>
      <c r="G59" s="33"/>
      <c r="H59" s="50">
        <f t="shared" si="9"/>
        <v>0</v>
      </c>
    </row>
    <row r="60" spans="1:10" s="51" customFormat="1" ht="25.5">
      <c r="A60" s="28">
        <f t="shared" si="7"/>
        <v>35</v>
      </c>
      <c r="B60" s="31" t="s">
        <v>68</v>
      </c>
      <c r="C60" s="40" t="s">
        <v>103</v>
      </c>
      <c r="D60" s="31" t="s">
        <v>37</v>
      </c>
      <c r="E60" s="32">
        <v>93.64</v>
      </c>
      <c r="F60" s="33"/>
      <c r="G60" s="33"/>
      <c r="H60" s="50">
        <f t="shared" si="9"/>
        <v>0</v>
      </c>
    </row>
    <row r="61" spans="1:10" s="51" customFormat="1">
      <c r="A61" s="28" t="str">
        <f t="shared" si="7"/>
        <v/>
      </c>
      <c r="B61" s="31"/>
      <c r="C61" s="49" t="s">
        <v>41</v>
      </c>
      <c r="D61" s="31"/>
      <c r="E61" s="32"/>
      <c r="F61" s="33"/>
      <c r="G61" s="33"/>
      <c r="H61" s="50" t="str">
        <f t="shared" si="9"/>
        <v/>
      </c>
    </row>
    <row r="62" spans="1:10" s="51" customFormat="1" ht="25.5">
      <c r="A62" s="28">
        <f t="shared" si="7"/>
        <v>36</v>
      </c>
      <c r="B62" s="31" t="s">
        <v>69</v>
      </c>
      <c r="C62" s="40" t="s">
        <v>104</v>
      </c>
      <c r="D62" s="31" t="s">
        <v>63</v>
      </c>
      <c r="E62" s="32">
        <v>1633.33</v>
      </c>
      <c r="F62" s="33"/>
      <c r="G62" s="33"/>
      <c r="H62" s="50">
        <f t="shared" si="9"/>
        <v>0</v>
      </c>
    </row>
    <row r="63" spans="1:10" s="51" customFormat="1" ht="25.5">
      <c r="A63" s="28">
        <f t="shared" si="7"/>
        <v>37</v>
      </c>
      <c r="B63" s="31" t="s">
        <v>69</v>
      </c>
      <c r="C63" s="40" t="s">
        <v>105</v>
      </c>
      <c r="D63" s="31" t="s">
        <v>63</v>
      </c>
      <c r="E63" s="32">
        <v>1530.98</v>
      </c>
      <c r="F63" s="33"/>
      <c r="G63" s="33"/>
      <c r="H63" s="50">
        <f t="shared" si="9"/>
        <v>0</v>
      </c>
    </row>
    <row r="64" spans="1:10" s="51" customFormat="1" ht="25.5">
      <c r="A64" s="28">
        <f t="shared" ref="A64:A69" si="10">IF((E64&gt;0),+MAX(A49:A63)+1,"")</f>
        <v>38</v>
      </c>
      <c r="B64" s="31" t="s">
        <v>69</v>
      </c>
      <c r="C64" s="40" t="s">
        <v>106</v>
      </c>
      <c r="D64" s="31" t="s">
        <v>63</v>
      </c>
      <c r="E64" s="36">
        <v>1633.33</v>
      </c>
      <c r="F64" s="33"/>
      <c r="G64" s="33"/>
      <c r="H64" s="50">
        <f t="shared" si="9"/>
        <v>0</v>
      </c>
    </row>
    <row r="65" spans="1:8" s="51" customFormat="1">
      <c r="A65" s="28" t="str">
        <f t="shared" si="10"/>
        <v/>
      </c>
      <c r="B65" s="39"/>
      <c r="C65" s="49" t="s">
        <v>64</v>
      </c>
      <c r="D65" s="31"/>
      <c r="E65" s="36"/>
      <c r="F65" s="33"/>
      <c r="G65" s="33"/>
      <c r="H65" s="50" t="str">
        <f t="shared" si="9"/>
        <v/>
      </c>
    </row>
    <row r="66" spans="1:8" s="51" customFormat="1" ht="25.5">
      <c r="A66" s="28">
        <f t="shared" si="10"/>
        <v>39</v>
      </c>
      <c r="B66" s="52" t="s">
        <v>70</v>
      </c>
      <c r="C66" s="40" t="s">
        <v>107</v>
      </c>
      <c r="D66" s="31" t="s">
        <v>63</v>
      </c>
      <c r="E66" s="36">
        <v>37.020000000000003</v>
      </c>
      <c r="F66" s="33"/>
      <c r="G66" s="33"/>
      <c r="H66" s="50">
        <f t="shared" si="9"/>
        <v>0</v>
      </c>
    </row>
    <row r="67" spans="1:8" s="51" customFormat="1" ht="25.5">
      <c r="A67" s="28">
        <f t="shared" si="10"/>
        <v>40</v>
      </c>
      <c r="B67" s="52" t="s">
        <v>70</v>
      </c>
      <c r="C67" s="53" t="s">
        <v>108</v>
      </c>
      <c r="D67" s="31" t="s">
        <v>63</v>
      </c>
      <c r="E67" s="36">
        <v>9.26</v>
      </c>
      <c r="F67" s="54"/>
      <c r="G67" s="54"/>
      <c r="H67" s="50">
        <f t="shared" si="9"/>
        <v>0</v>
      </c>
    </row>
    <row r="68" spans="1:8" s="51" customFormat="1" ht="25.5">
      <c r="A68" s="28">
        <f t="shared" si="10"/>
        <v>41</v>
      </c>
      <c r="B68" s="52" t="s">
        <v>70</v>
      </c>
      <c r="C68" s="40" t="s">
        <v>109</v>
      </c>
      <c r="D68" s="31" t="s">
        <v>63</v>
      </c>
      <c r="E68" s="32">
        <v>10.89</v>
      </c>
      <c r="F68" s="55"/>
      <c r="G68" s="55"/>
      <c r="H68" s="50">
        <f t="shared" si="9"/>
        <v>0</v>
      </c>
    </row>
    <row r="69" spans="1:8" s="51" customFormat="1" ht="25.5">
      <c r="A69" s="28">
        <f t="shared" si="10"/>
        <v>42</v>
      </c>
      <c r="B69" s="52" t="s">
        <v>70</v>
      </c>
      <c r="C69" s="40" t="s">
        <v>110</v>
      </c>
      <c r="D69" s="31" t="s">
        <v>63</v>
      </c>
      <c r="E69" s="32">
        <v>28.31</v>
      </c>
      <c r="F69" s="55"/>
      <c r="G69" s="55"/>
      <c r="H69" s="50">
        <f t="shared" si="9"/>
        <v>0</v>
      </c>
    </row>
    <row r="70" spans="1:8" s="51" customFormat="1" ht="25.5">
      <c r="A70" s="28">
        <f t="shared" ref="A70:A108" si="11">IF((E70&gt;0),+MAX(A54:A69)+1,"")</f>
        <v>43</v>
      </c>
      <c r="B70" s="52" t="s">
        <v>70</v>
      </c>
      <c r="C70" s="40" t="s">
        <v>111</v>
      </c>
      <c r="D70" s="31" t="s">
        <v>63</v>
      </c>
      <c r="E70" s="32">
        <v>4.3600000000000003</v>
      </c>
      <c r="F70" s="55"/>
      <c r="G70" s="55"/>
      <c r="H70" s="50">
        <f t="shared" si="9"/>
        <v>0</v>
      </c>
    </row>
    <row r="71" spans="1:8" s="51" customFormat="1">
      <c r="A71" s="28">
        <f t="shared" si="11"/>
        <v>44</v>
      </c>
      <c r="B71" s="52" t="s">
        <v>70</v>
      </c>
      <c r="C71" s="56" t="s">
        <v>112</v>
      </c>
      <c r="D71" s="31" t="s">
        <v>63</v>
      </c>
      <c r="E71" s="36">
        <v>19.600000000000001</v>
      </c>
      <c r="F71" s="57"/>
      <c r="G71" s="57"/>
      <c r="H71" s="50">
        <f t="shared" si="9"/>
        <v>0</v>
      </c>
    </row>
    <row r="72" spans="1:8" s="51" customFormat="1" ht="25.5">
      <c r="A72" s="28">
        <f t="shared" si="11"/>
        <v>45</v>
      </c>
      <c r="B72" s="52" t="s">
        <v>70</v>
      </c>
      <c r="C72" s="40" t="s">
        <v>113</v>
      </c>
      <c r="D72" s="31" t="s">
        <v>63</v>
      </c>
      <c r="E72" s="36">
        <v>80.58</v>
      </c>
      <c r="F72" s="57"/>
      <c r="G72" s="57"/>
      <c r="H72" s="50">
        <f t="shared" si="9"/>
        <v>0</v>
      </c>
    </row>
    <row r="73" spans="1:8" s="51" customFormat="1">
      <c r="A73" s="28" t="str">
        <f t="shared" si="11"/>
        <v/>
      </c>
      <c r="B73" s="31"/>
      <c r="C73" s="58" t="s">
        <v>42</v>
      </c>
      <c r="D73" s="31"/>
      <c r="E73" s="36"/>
      <c r="F73" s="57"/>
      <c r="G73" s="57"/>
      <c r="H73" s="50" t="str">
        <f t="shared" si="9"/>
        <v/>
      </c>
    </row>
    <row r="74" spans="1:8" s="51" customFormat="1">
      <c r="A74" s="28">
        <f t="shared" si="11"/>
        <v>46</v>
      </c>
      <c r="B74" s="59" t="s">
        <v>71</v>
      </c>
      <c r="C74" s="60" t="s">
        <v>115</v>
      </c>
      <c r="D74" s="31" t="s">
        <v>63</v>
      </c>
      <c r="E74" s="36">
        <v>1088.3399999999999</v>
      </c>
      <c r="F74" s="61"/>
      <c r="G74" s="61"/>
      <c r="H74" s="50">
        <f t="shared" si="9"/>
        <v>0</v>
      </c>
    </row>
    <row r="75" spans="1:8" s="51" customFormat="1">
      <c r="A75" s="28" t="str">
        <f t="shared" si="11"/>
        <v/>
      </c>
      <c r="B75" s="59"/>
      <c r="C75" s="49" t="s">
        <v>65</v>
      </c>
      <c r="D75" s="31"/>
      <c r="E75" s="36"/>
      <c r="F75" s="61"/>
      <c r="G75" s="61"/>
      <c r="H75" s="50" t="str">
        <f t="shared" si="9"/>
        <v/>
      </c>
    </row>
    <row r="76" spans="1:8" s="51" customFormat="1" ht="51">
      <c r="A76" s="28">
        <f t="shared" si="11"/>
        <v>47</v>
      </c>
      <c r="B76" s="59" t="s">
        <v>72</v>
      </c>
      <c r="C76" s="40" t="s">
        <v>114</v>
      </c>
      <c r="D76" s="31" t="s">
        <v>23</v>
      </c>
      <c r="E76" s="36">
        <v>3675</v>
      </c>
      <c r="F76" s="61"/>
      <c r="G76" s="61"/>
      <c r="H76" s="50">
        <f t="shared" si="9"/>
        <v>0</v>
      </c>
    </row>
    <row r="77" spans="1:8" s="51" customFormat="1">
      <c r="A77" s="28" t="str">
        <f t="shared" ref="A77:A92" si="12">IF((E77&gt;0),+MAX(A62:A76)+1,"")</f>
        <v/>
      </c>
      <c r="B77" s="59"/>
      <c r="C77" s="62"/>
      <c r="D77" s="63"/>
      <c r="E77" s="39"/>
      <c r="F77" s="61"/>
      <c r="G77" s="61"/>
      <c r="H77" s="50"/>
    </row>
    <row r="78" spans="1:8">
      <c r="A78" s="22" t="str">
        <f t="shared" si="12"/>
        <v/>
      </c>
      <c r="B78" s="23" t="s">
        <v>67</v>
      </c>
      <c r="C78" s="48" t="s">
        <v>116</v>
      </c>
      <c r="D78" s="43"/>
      <c r="E78" s="44"/>
      <c r="F78" s="45"/>
      <c r="G78" s="45"/>
      <c r="H78" s="27" t="str">
        <f t="shared" ref="H78" si="13">IF(E78&gt;0,E78*F78,"")</f>
        <v/>
      </c>
    </row>
    <row r="79" spans="1:8" s="51" customFormat="1">
      <c r="A79" s="28" t="str">
        <f t="shared" si="12"/>
        <v/>
      </c>
      <c r="B79" s="59"/>
      <c r="C79" s="62" t="s">
        <v>73</v>
      </c>
      <c r="D79" s="63"/>
      <c r="E79" s="39"/>
      <c r="F79" s="61"/>
      <c r="G79" s="61"/>
      <c r="H79" s="50"/>
    </row>
    <row r="80" spans="1:8" s="51" customFormat="1" ht="25.5">
      <c r="A80" s="28">
        <f t="shared" si="12"/>
        <v>48</v>
      </c>
      <c r="B80" s="29" t="s">
        <v>117</v>
      </c>
      <c r="C80" s="40" t="s">
        <v>74</v>
      </c>
      <c r="D80" s="31" t="s">
        <v>23</v>
      </c>
      <c r="E80" s="32">
        <v>5055</v>
      </c>
      <c r="F80" s="61"/>
      <c r="G80" s="61"/>
      <c r="H80" s="64">
        <f t="shared" ref="H80:H108" si="14">IF(E80&gt;0,E80*F80,"")</f>
        <v>0</v>
      </c>
    </row>
    <row r="81" spans="1:10" s="51" customFormat="1" ht="25.5">
      <c r="A81" s="28">
        <f t="shared" si="12"/>
        <v>49</v>
      </c>
      <c r="B81" s="29" t="s">
        <v>117</v>
      </c>
      <c r="C81" s="40" t="s">
        <v>75</v>
      </c>
      <c r="D81" s="31" t="s">
        <v>23</v>
      </c>
      <c r="E81" s="32">
        <v>3087.5</v>
      </c>
      <c r="F81" s="61"/>
      <c r="G81" s="61"/>
      <c r="H81" s="64">
        <f t="shared" si="14"/>
        <v>0</v>
      </c>
    </row>
    <row r="82" spans="1:10" s="51" customFormat="1" ht="25.5">
      <c r="A82" s="28">
        <f t="shared" si="12"/>
        <v>50</v>
      </c>
      <c r="B82" s="29" t="s">
        <v>117</v>
      </c>
      <c r="C82" s="40" t="s">
        <v>76</v>
      </c>
      <c r="D82" s="31" t="s">
        <v>23</v>
      </c>
      <c r="E82" s="32">
        <v>3695</v>
      </c>
      <c r="F82" s="61"/>
      <c r="G82" s="61"/>
      <c r="H82" s="64">
        <f t="shared" si="14"/>
        <v>0</v>
      </c>
    </row>
    <row r="83" spans="1:10" s="51" customFormat="1" ht="25.5">
      <c r="A83" s="28">
        <f t="shared" si="12"/>
        <v>51</v>
      </c>
      <c r="B83" s="29" t="s">
        <v>117</v>
      </c>
      <c r="C83" s="40" t="s">
        <v>77</v>
      </c>
      <c r="D83" s="31" t="s">
        <v>23</v>
      </c>
      <c r="E83" s="32">
        <v>6390</v>
      </c>
      <c r="F83" s="61"/>
      <c r="G83" s="61"/>
      <c r="H83" s="64">
        <f t="shared" si="14"/>
        <v>0</v>
      </c>
    </row>
    <row r="84" spans="1:10" s="51" customFormat="1" ht="25.5">
      <c r="A84" s="28">
        <f t="shared" si="12"/>
        <v>52</v>
      </c>
      <c r="B84" s="29" t="s">
        <v>117</v>
      </c>
      <c r="C84" s="40" t="s">
        <v>78</v>
      </c>
      <c r="D84" s="31" t="s">
        <v>23</v>
      </c>
      <c r="E84" s="32">
        <v>17670</v>
      </c>
      <c r="F84" s="61"/>
      <c r="G84" s="61"/>
      <c r="H84" s="64">
        <f t="shared" si="14"/>
        <v>0</v>
      </c>
    </row>
    <row r="85" spans="1:10" s="51" customFormat="1">
      <c r="A85" s="28" t="str">
        <f t="shared" si="12"/>
        <v/>
      </c>
      <c r="B85" s="59"/>
      <c r="C85" s="49" t="s">
        <v>41</v>
      </c>
      <c r="D85" s="31"/>
      <c r="E85" s="32"/>
      <c r="F85" s="61"/>
      <c r="G85" s="61"/>
      <c r="H85" s="64" t="str">
        <f t="shared" si="14"/>
        <v/>
      </c>
    </row>
    <row r="86" spans="1:10" s="51" customFormat="1" ht="25.5">
      <c r="A86" s="28">
        <f t="shared" si="12"/>
        <v>53</v>
      </c>
      <c r="B86" s="29" t="s">
        <v>118</v>
      </c>
      <c r="C86" s="40" t="s">
        <v>79</v>
      </c>
      <c r="D86" s="31" t="s">
        <v>63</v>
      </c>
      <c r="E86" s="32">
        <v>507</v>
      </c>
      <c r="F86" s="61"/>
      <c r="G86" s="61"/>
      <c r="H86" s="64">
        <f t="shared" si="14"/>
        <v>0</v>
      </c>
    </row>
    <row r="87" spans="1:10" s="51" customFormat="1" ht="25.5">
      <c r="A87" s="28">
        <f t="shared" si="12"/>
        <v>54</v>
      </c>
      <c r="B87" s="29" t="s">
        <v>118</v>
      </c>
      <c r="C87" s="40" t="s">
        <v>80</v>
      </c>
      <c r="D87" s="31" t="s">
        <v>63</v>
      </c>
      <c r="E87" s="32">
        <v>765.5</v>
      </c>
      <c r="F87" s="61"/>
      <c r="G87" s="61"/>
      <c r="H87" s="64">
        <f t="shared" si="14"/>
        <v>0</v>
      </c>
    </row>
    <row r="88" spans="1:10" s="51" customFormat="1">
      <c r="A88" s="28" t="str">
        <f t="shared" si="12"/>
        <v/>
      </c>
      <c r="B88" s="63"/>
      <c r="C88" s="49" t="s">
        <v>81</v>
      </c>
      <c r="D88" s="31"/>
      <c r="E88" s="32"/>
      <c r="F88" s="61"/>
      <c r="G88" s="61"/>
      <c r="H88" s="64" t="str">
        <f t="shared" si="14"/>
        <v/>
      </c>
    </row>
    <row r="89" spans="1:10" s="66" customFormat="1" ht="25.5">
      <c r="A89" s="28">
        <f t="shared" si="12"/>
        <v>55</v>
      </c>
      <c r="B89" s="65" t="s">
        <v>119</v>
      </c>
      <c r="C89" s="40" t="s">
        <v>82</v>
      </c>
      <c r="D89" s="31" t="s">
        <v>63</v>
      </c>
      <c r="E89" s="32">
        <v>10.55</v>
      </c>
      <c r="F89" s="61"/>
      <c r="G89" s="61"/>
      <c r="H89" s="64">
        <f t="shared" si="14"/>
        <v>0</v>
      </c>
      <c r="J89" s="51"/>
    </row>
    <row r="90" spans="1:10" s="66" customFormat="1" ht="25.5">
      <c r="A90" s="28">
        <f t="shared" si="12"/>
        <v>56</v>
      </c>
      <c r="B90" s="65" t="s">
        <v>119</v>
      </c>
      <c r="C90" s="40" t="s">
        <v>83</v>
      </c>
      <c r="D90" s="31" t="s">
        <v>63</v>
      </c>
      <c r="E90" s="32">
        <v>0.96</v>
      </c>
      <c r="F90" s="61"/>
      <c r="G90" s="61"/>
      <c r="H90" s="64">
        <f t="shared" si="14"/>
        <v>0</v>
      </c>
      <c r="J90" s="51"/>
    </row>
    <row r="91" spans="1:10" s="66" customFormat="1" ht="25.5">
      <c r="A91" s="28">
        <f t="shared" si="12"/>
        <v>57</v>
      </c>
      <c r="B91" s="65" t="s">
        <v>119</v>
      </c>
      <c r="C91" s="40" t="s">
        <v>84</v>
      </c>
      <c r="D91" s="31" t="s">
        <v>63</v>
      </c>
      <c r="E91" s="32">
        <v>0.96</v>
      </c>
      <c r="F91" s="61"/>
      <c r="G91" s="61"/>
      <c r="H91" s="64">
        <f t="shared" si="14"/>
        <v>0</v>
      </c>
      <c r="J91" s="51"/>
    </row>
    <row r="92" spans="1:10" s="66" customFormat="1" ht="25.5">
      <c r="A92" s="28">
        <f t="shared" si="12"/>
        <v>58</v>
      </c>
      <c r="B92" s="65" t="s">
        <v>119</v>
      </c>
      <c r="C92" s="40" t="s">
        <v>85</v>
      </c>
      <c r="D92" s="31" t="s">
        <v>63</v>
      </c>
      <c r="E92" s="32">
        <v>1.92</v>
      </c>
      <c r="F92" s="61"/>
      <c r="G92" s="61"/>
      <c r="H92" s="64">
        <f t="shared" si="14"/>
        <v>0</v>
      </c>
    </row>
    <row r="93" spans="1:10" s="51" customFormat="1" ht="25.5">
      <c r="A93" s="28">
        <f t="shared" si="11"/>
        <v>59</v>
      </c>
      <c r="B93" s="65" t="s">
        <v>119</v>
      </c>
      <c r="C93" s="40" t="s">
        <v>86</v>
      </c>
      <c r="D93" s="31" t="s">
        <v>63</v>
      </c>
      <c r="E93" s="32">
        <v>3.84</v>
      </c>
      <c r="F93" s="61"/>
      <c r="G93" s="61"/>
      <c r="H93" s="64">
        <f t="shared" si="14"/>
        <v>0</v>
      </c>
    </row>
    <row r="94" spans="1:10" s="51" customFormat="1" ht="25.5">
      <c r="A94" s="28">
        <f t="shared" si="11"/>
        <v>60</v>
      </c>
      <c r="B94" s="65" t="s">
        <v>119</v>
      </c>
      <c r="C94" s="40" t="s">
        <v>87</v>
      </c>
      <c r="D94" s="31" t="s">
        <v>63</v>
      </c>
      <c r="E94" s="32">
        <v>4.79</v>
      </c>
      <c r="F94" s="56"/>
      <c r="G94" s="56"/>
      <c r="H94" s="64">
        <f t="shared" si="14"/>
        <v>0</v>
      </c>
    </row>
    <row r="95" spans="1:10" s="51" customFormat="1" ht="25.5">
      <c r="A95" s="28">
        <f t="shared" si="11"/>
        <v>61</v>
      </c>
      <c r="B95" s="65" t="s">
        <v>119</v>
      </c>
      <c r="C95" s="40" t="s">
        <v>88</v>
      </c>
      <c r="D95" s="31" t="s">
        <v>63</v>
      </c>
      <c r="E95" s="32">
        <v>6.72</v>
      </c>
      <c r="F95" s="61"/>
      <c r="G95" s="56"/>
      <c r="H95" s="64">
        <f t="shared" si="14"/>
        <v>0</v>
      </c>
    </row>
    <row r="96" spans="1:10" s="51" customFormat="1" ht="25.5">
      <c r="A96" s="28">
        <f t="shared" si="11"/>
        <v>62</v>
      </c>
      <c r="B96" s="65" t="s">
        <v>119</v>
      </c>
      <c r="C96" s="40" t="s">
        <v>89</v>
      </c>
      <c r="D96" s="31" t="s">
        <v>63</v>
      </c>
      <c r="E96" s="32">
        <v>4.79</v>
      </c>
      <c r="F96" s="61"/>
      <c r="G96" s="61"/>
      <c r="H96" s="64">
        <f t="shared" si="14"/>
        <v>0</v>
      </c>
    </row>
    <row r="97" spans="1:8" s="51" customFormat="1" ht="25.5">
      <c r="A97" s="28">
        <f t="shared" si="11"/>
        <v>63</v>
      </c>
      <c r="B97" s="65" t="s">
        <v>119</v>
      </c>
      <c r="C97" s="40" t="s">
        <v>90</v>
      </c>
      <c r="D97" s="31" t="s">
        <v>63</v>
      </c>
      <c r="E97" s="32">
        <v>1.92</v>
      </c>
      <c r="F97" s="61"/>
      <c r="G97" s="61"/>
      <c r="H97" s="64">
        <f t="shared" si="14"/>
        <v>0</v>
      </c>
    </row>
    <row r="98" spans="1:8" s="51" customFormat="1" ht="25.5">
      <c r="A98" s="28">
        <f t="shared" si="11"/>
        <v>64</v>
      </c>
      <c r="B98" s="65" t="s">
        <v>119</v>
      </c>
      <c r="C98" s="40" t="s">
        <v>90</v>
      </c>
      <c r="D98" s="31" t="s">
        <v>63</v>
      </c>
      <c r="E98" s="32">
        <v>2.4</v>
      </c>
      <c r="F98" s="61"/>
      <c r="G98" s="61"/>
      <c r="H98" s="64">
        <f t="shared" si="14"/>
        <v>0</v>
      </c>
    </row>
    <row r="99" spans="1:8" s="51" customFormat="1" ht="25.5">
      <c r="A99" s="28">
        <f t="shared" si="11"/>
        <v>65</v>
      </c>
      <c r="B99" s="65" t="s">
        <v>119</v>
      </c>
      <c r="C99" s="40" t="s">
        <v>91</v>
      </c>
      <c r="D99" s="31" t="s">
        <v>63</v>
      </c>
      <c r="E99" s="32">
        <v>2.4</v>
      </c>
      <c r="F99" s="61"/>
      <c r="G99" s="61"/>
      <c r="H99" s="64">
        <f t="shared" si="14"/>
        <v>0</v>
      </c>
    </row>
    <row r="100" spans="1:8" s="51" customFormat="1" ht="25.5">
      <c r="A100" s="28">
        <f t="shared" si="11"/>
        <v>66</v>
      </c>
      <c r="B100" s="65" t="s">
        <v>119</v>
      </c>
      <c r="C100" s="40" t="s">
        <v>92</v>
      </c>
      <c r="D100" s="31" t="s">
        <v>63</v>
      </c>
      <c r="E100" s="32">
        <v>9.11</v>
      </c>
      <c r="F100" s="61"/>
      <c r="G100" s="61"/>
      <c r="H100" s="64">
        <f t="shared" si="14"/>
        <v>0</v>
      </c>
    </row>
    <row r="101" spans="1:8" s="51" customFormat="1" ht="25.5">
      <c r="A101" s="28">
        <f t="shared" si="11"/>
        <v>67</v>
      </c>
      <c r="B101" s="65" t="s">
        <v>119</v>
      </c>
      <c r="C101" s="40" t="s">
        <v>93</v>
      </c>
      <c r="D101" s="31" t="s">
        <v>63</v>
      </c>
      <c r="E101" s="32">
        <v>5.75</v>
      </c>
      <c r="F101" s="61"/>
      <c r="G101" s="61"/>
      <c r="H101" s="64">
        <f t="shared" si="14"/>
        <v>0</v>
      </c>
    </row>
    <row r="102" spans="1:8" s="51" customFormat="1" ht="25.5">
      <c r="A102" s="28">
        <f t="shared" si="11"/>
        <v>68</v>
      </c>
      <c r="B102" s="65" t="s">
        <v>119</v>
      </c>
      <c r="C102" s="40" t="s">
        <v>94</v>
      </c>
      <c r="D102" s="31" t="s">
        <v>63</v>
      </c>
      <c r="E102" s="32">
        <v>3.84</v>
      </c>
      <c r="F102" s="61"/>
      <c r="G102" s="61"/>
      <c r="H102" s="64">
        <f t="shared" si="14"/>
        <v>0</v>
      </c>
    </row>
    <row r="103" spans="1:8" s="51" customFormat="1">
      <c r="A103" s="28" t="str">
        <f t="shared" si="11"/>
        <v/>
      </c>
      <c r="B103" s="63"/>
      <c r="C103" s="49" t="s">
        <v>95</v>
      </c>
      <c r="D103" s="31"/>
      <c r="E103" s="32"/>
      <c r="F103" s="61"/>
      <c r="G103" s="61"/>
      <c r="H103" s="64" t="str">
        <f t="shared" si="14"/>
        <v/>
      </c>
    </row>
    <row r="104" spans="1:8" s="51" customFormat="1" ht="25.5">
      <c r="A104" s="28">
        <f t="shared" si="11"/>
        <v>69</v>
      </c>
      <c r="B104" s="59" t="s">
        <v>120</v>
      </c>
      <c r="C104" s="40" t="s">
        <v>96</v>
      </c>
      <c r="D104" s="31" t="s">
        <v>63</v>
      </c>
      <c r="E104" s="32">
        <v>61</v>
      </c>
      <c r="F104" s="61"/>
      <c r="G104" s="61"/>
      <c r="H104" s="64">
        <f t="shared" si="14"/>
        <v>0</v>
      </c>
    </row>
    <row r="105" spans="1:8" s="51" customFormat="1">
      <c r="A105" s="28" t="str">
        <f t="shared" si="11"/>
        <v/>
      </c>
      <c r="B105" s="67"/>
      <c r="C105" s="49" t="s">
        <v>97</v>
      </c>
      <c r="D105" s="31"/>
      <c r="E105" s="32"/>
      <c r="F105" s="61"/>
      <c r="G105" s="61"/>
      <c r="H105" s="64" t="str">
        <f t="shared" si="14"/>
        <v/>
      </c>
    </row>
    <row r="106" spans="1:8" s="51" customFormat="1" ht="25.5">
      <c r="A106" s="28">
        <f t="shared" si="11"/>
        <v>70</v>
      </c>
      <c r="B106" s="59" t="s">
        <v>120</v>
      </c>
      <c r="C106" s="40" t="s">
        <v>98</v>
      </c>
      <c r="D106" s="31" t="s">
        <v>63</v>
      </c>
      <c r="E106" s="32">
        <v>407.5</v>
      </c>
      <c r="F106" s="61"/>
      <c r="G106" s="61"/>
      <c r="H106" s="64">
        <f t="shared" si="14"/>
        <v>0</v>
      </c>
    </row>
    <row r="107" spans="1:8" s="51" customFormat="1">
      <c r="A107" s="28" t="str">
        <f t="shared" si="11"/>
        <v/>
      </c>
      <c r="B107" s="59"/>
      <c r="C107" s="49" t="s">
        <v>65</v>
      </c>
      <c r="D107" s="31"/>
      <c r="E107" s="32"/>
      <c r="F107" s="61"/>
      <c r="G107" s="61"/>
      <c r="H107" s="64" t="str">
        <f t="shared" si="14"/>
        <v/>
      </c>
    </row>
    <row r="108" spans="1:8" s="51" customFormat="1" ht="51">
      <c r="A108" s="28">
        <f t="shared" si="11"/>
        <v>71</v>
      </c>
      <c r="B108" s="59" t="s">
        <v>121</v>
      </c>
      <c r="C108" s="40" t="s">
        <v>99</v>
      </c>
      <c r="D108" s="31" t="s">
        <v>23</v>
      </c>
      <c r="E108" s="32">
        <v>4815</v>
      </c>
      <c r="F108" s="61"/>
      <c r="G108" s="61"/>
      <c r="H108" s="64">
        <f t="shared" si="14"/>
        <v>0</v>
      </c>
    </row>
    <row r="109" spans="1:8" s="51" customFormat="1">
      <c r="A109" s="31"/>
      <c r="B109" s="59"/>
      <c r="C109" s="68"/>
      <c r="D109" s="63"/>
      <c r="E109" s="39"/>
      <c r="F109" s="61"/>
      <c r="G109" s="61"/>
      <c r="H109" s="64"/>
    </row>
    <row r="110" spans="1:8" s="51" customFormat="1">
      <c r="A110" s="69"/>
      <c r="B110" s="70"/>
      <c r="C110" s="71"/>
      <c r="D110" s="69"/>
      <c r="E110" s="72"/>
      <c r="F110" s="73"/>
      <c r="G110" s="73"/>
      <c r="H110" s="94">
        <f>SUM(H18:H108)</f>
        <v>0</v>
      </c>
    </row>
    <row r="111" spans="1:8">
      <c r="C111" s="75">
        <f>+MAX(A17:A110)</f>
        <v>71</v>
      </c>
      <c r="D111" s="76"/>
    </row>
    <row r="112" spans="1:8">
      <c r="D112" s="77"/>
    </row>
    <row r="113" spans="1:5">
      <c r="D113" s="78"/>
      <c r="E113" s="79"/>
    </row>
    <row r="117" spans="1:5">
      <c r="A117" s="80"/>
    </row>
  </sheetData>
  <mergeCells count="14">
    <mergeCell ref="F14:G14"/>
    <mergeCell ref="H14:H15"/>
    <mergeCell ref="C8:H9"/>
    <mergeCell ref="A1:H1"/>
    <mergeCell ref="A2:H2"/>
    <mergeCell ref="A3:H3"/>
    <mergeCell ref="C4:E4"/>
    <mergeCell ref="A5:H5"/>
    <mergeCell ref="G6:H6"/>
    <mergeCell ref="A14:A15"/>
    <mergeCell ref="B14:B15"/>
    <mergeCell ref="C14:C15"/>
    <mergeCell ref="D14:D15"/>
    <mergeCell ref="E14:E15"/>
  </mergeCells>
  <printOptions horizontalCentered="1"/>
  <pageMargins left="0.25" right="0.25" top="0.75" bottom="0.75" header="0.3" footer="0.3"/>
  <pageSetup scale="57" fitToHeight="0" orientation="landscape" r:id="rId1"/>
  <rowBreaks count="1" manualBreakCount="1">
    <brk id="92" max="7"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J102"/>
  <sheetViews>
    <sheetView view="pageBreakPreview" zoomScale="80" zoomScaleNormal="55" zoomScaleSheetLayoutView="80" workbookViewId="0">
      <selection activeCell="A62" sqref="A62:IV62"/>
    </sheetView>
  </sheetViews>
  <sheetFormatPr baseColWidth="10" defaultRowHeight="12.75"/>
  <cols>
    <col min="1" max="1" width="8.5703125" style="1" bestFit="1" customWidth="1"/>
    <col min="2" max="2" width="30.5703125" style="1" bestFit="1" customWidth="1"/>
    <col min="3" max="3" width="92.140625" style="1"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c r="A1" s="99" t="s">
        <v>0</v>
      </c>
      <c r="B1" s="99"/>
      <c r="C1" s="99"/>
      <c r="D1" s="99"/>
      <c r="E1" s="99"/>
      <c r="F1" s="99"/>
      <c r="G1" s="99"/>
      <c r="H1" s="99"/>
    </row>
    <row r="2" spans="1:8" ht="15.75">
      <c r="A2" s="99" t="s">
        <v>1</v>
      </c>
      <c r="B2" s="99"/>
      <c r="C2" s="99"/>
      <c r="D2" s="99"/>
      <c r="E2" s="99"/>
      <c r="F2" s="99"/>
      <c r="G2" s="99"/>
      <c r="H2" s="99"/>
    </row>
    <row r="3" spans="1:8" ht="15.75">
      <c r="A3" s="99" t="s">
        <v>2</v>
      </c>
      <c r="B3" s="99"/>
      <c r="C3" s="99"/>
      <c r="D3" s="99"/>
      <c r="E3" s="99"/>
      <c r="F3" s="99"/>
      <c r="G3" s="99"/>
      <c r="H3" s="99"/>
    </row>
    <row r="4" spans="1:8">
      <c r="A4" s="2"/>
      <c r="B4" s="2"/>
      <c r="C4" s="100"/>
      <c r="D4" s="100"/>
      <c r="E4" s="100"/>
      <c r="F4" s="3"/>
      <c r="G4" s="3"/>
      <c r="H4" s="4"/>
    </row>
    <row r="5" spans="1:8">
      <c r="A5" s="101" t="s">
        <v>3</v>
      </c>
      <c r="B5" s="101"/>
      <c r="C5" s="101"/>
      <c r="D5" s="101"/>
      <c r="E5" s="101"/>
      <c r="F5" s="101"/>
      <c r="G5" s="101"/>
      <c r="H5" s="101"/>
    </row>
    <row r="6" spans="1:8">
      <c r="A6" s="2"/>
      <c r="B6" s="2"/>
      <c r="C6" s="5"/>
      <c r="D6" s="6"/>
      <c r="E6" s="7"/>
      <c r="F6" s="8"/>
      <c r="G6" s="101"/>
      <c r="H6" s="101"/>
    </row>
    <row r="7" spans="1:8">
      <c r="A7" s="2"/>
      <c r="B7" s="2"/>
      <c r="C7" s="5"/>
      <c r="D7" s="6"/>
      <c r="E7" s="7"/>
      <c r="F7" s="8"/>
      <c r="G7" s="9"/>
      <c r="H7" s="9"/>
    </row>
    <row r="8" spans="1:8" ht="30" customHeight="1">
      <c r="A8" s="2"/>
      <c r="B8" s="2"/>
      <c r="C8" s="98" t="s">
        <v>269</v>
      </c>
      <c r="D8" s="98"/>
      <c r="E8" s="98"/>
      <c r="F8" s="98"/>
      <c r="G8" s="98"/>
      <c r="H8" s="98"/>
    </row>
    <row r="9" spans="1:8" ht="30" customHeight="1">
      <c r="A9" s="2"/>
      <c r="B9" s="2"/>
      <c r="C9" s="98"/>
      <c r="D9" s="98"/>
      <c r="E9" s="98"/>
      <c r="F9" s="98"/>
      <c r="G9" s="98"/>
      <c r="H9" s="98"/>
    </row>
    <row r="10" spans="1:8" ht="12.75" customHeight="1">
      <c r="A10" s="2"/>
      <c r="B10" s="2"/>
      <c r="C10" s="10"/>
      <c r="D10" s="11"/>
      <c r="E10" s="11"/>
      <c r="F10" s="11"/>
      <c r="G10" s="11"/>
      <c r="H10" s="11"/>
    </row>
    <row r="11" spans="1:8" ht="16.5">
      <c r="A11" s="2"/>
      <c r="B11" s="12" t="s">
        <v>4</v>
      </c>
      <c r="C11" s="13" t="s">
        <v>43</v>
      </c>
      <c r="D11" s="11"/>
      <c r="E11" s="11"/>
      <c r="F11" s="11"/>
      <c r="G11" s="11"/>
      <c r="H11" s="11"/>
    </row>
    <row r="12" spans="1:8" ht="16.5">
      <c r="A12" s="2"/>
      <c r="B12" s="12" t="s">
        <v>5</v>
      </c>
      <c r="C12" s="13" t="s">
        <v>44</v>
      </c>
      <c r="D12" s="2"/>
      <c r="E12" s="2"/>
      <c r="F12" s="2"/>
      <c r="G12" s="2"/>
      <c r="H12" s="14"/>
    </row>
    <row r="14" spans="1:8" ht="15" customHeight="1">
      <c r="A14" s="102" t="s">
        <v>6</v>
      </c>
      <c r="B14" s="104" t="s">
        <v>7</v>
      </c>
      <c r="C14" s="102" t="s">
        <v>8</v>
      </c>
      <c r="D14" s="106" t="s">
        <v>9</v>
      </c>
      <c r="E14" s="108" t="s">
        <v>10</v>
      </c>
      <c r="F14" s="95" t="s">
        <v>11</v>
      </c>
      <c r="G14" s="95"/>
      <c r="H14" s="96" t="s">
        <v>12</v>
      </c>
    </row>
    <row r="15" spans="1:8" ht="15" customHeight="1">
      <c r="A15" s="103"/>
      <c r="B15" s="105"/>
      <c r="C15" s="103"/>
      <c r="D15" s="107"/>
      <c r="E15" s="109"/>
      <c r="F15" s="15" t="s">
        <v>13</v>
      </c>
      <c r="G15" s="15" t="s">
        <v>14</v>
      </c>
      <c r="H15" s="97"/>
    </row>
    <row r="16" spans="1:8" s="21" customFormat="1" ht="15.75">
      <c r="A16" s="16" t="s">
        <v>15</v>
      </c>
      <c r="B16" s="16"/>
      <c r="C16" s="17" t="s">
        <v>142</v>
      </c>
      <c r="D16" s="16"/>
      <c r="E16" s="18"/>
      <c r="F16" s="19"/>
      <c r="G16" s="19"/>
      <c r="H16" s="20" t="s">
        <v>15</v>
      </c>
    </row>
    <row r="17" spans="1:10">
      <c r="A17" s="22" t="str">
        <f>IF((E17&gt;0),+MAX(A8:A16)+1,"")</f>
        <v/>
      </c>
      <c r="B17" s="23" t="s">
        <v>49</v>
      </c>
      <c r="C17" s="24" t="s">
        <v>16</v>
      </c>
      <c r="D17" s="22"/>
      <c r="E17" s="25"/>
      <c r="F17" s="26"/>
      <c r="G17" s="26"/>
      <c r="H17" s="27" t="str">
        <f t="shared" ref="H17:H36" si="0">IF(E17&gt;0,E17*F17,"")</f>
        <v/>
      </c>
    </row>
    <row r="18" spans="1:10">
      <c r="A18" s="28">
        <f>IF((E18&gt;0),+MAX(A14:A17)+1,"")</f>
        <v>1</v>
      </c>
      <c r="B18" s="29" t="s">
        <v>47</v>
      </c>
      <c r="C18" s="30" t="s">
        <v>124</v>
      </c>
      <c r="D18" s="31" t="s">
        <v>18</v>
      </c>
      <c r="E18" s="32">
        <v>1479.54</v>
      </c>
      <c r="F18" s="33"/>
      <c r="G18" s="33"/>
      <c r="H18" s="34">
        <f t="shared" si="0"/>
        <v>0</v>
      </c>
    </row>
    <row r="19" spans="1:10">
      <c r="A19" s="28">
        <f>IF((E19&gt;0),+MAX(A15:A18)+1,"")</f>
        <v>2</v>
      </c>
      <c r="B19" s="29" t="s">
        <v>47</v>
      </c>
      <c r="C19" s="30" t="s">
        <v>140</v>
      </c>
      <c r="D19" s="31" t="s">
        <v>18</v>
      </c>
      <c r="E19" s="32">
        <v>5216.3900000000003</v>
      </c>
      <c r="F19" s="33"/>
      <c r="G19" s="33"/>
      <c r="H19" s="34">
        <f t="shared" si="0"/>
        <v>0</v>
      </c>
    </row>
    <row r="20" spans="1:10">
      <c r="A20" s="28">
        <f>IF((E20&gt;0),+MAX(A16:A19)+1,"")</f>
        <v>3</v>
      </c>
      <c r="B20" s="29" t="s">
        <v>47</v>
      </c>
      <c r="C20" s="30" t="s">
        <v>141</v>
      </c>
      <c r="D20" s="31" t="s">
        <v>18</v>
      </c>
      <c r="E20" s="32">
        <v>8.0299999999999994</v>
      </c>
      <c r="F20" s="33"/>
      <c r="G20" s="33"/>
      <c r="H20" s="34">
        <f t="shared" si="0"/>
        <v>0</v>
      </c>
    </row>
    <row r="21" spans="1:10" ht="25.5">
      <c r="A21" s="28">
        <f>IF((E21&gt;0),+MAX(A17:A20)+1,"")</f>
        <v>4</v>
      </c>
      <c r="B21" s="29" t="s">
        <v>48</v>
      </c>
      <c r="C21" s="30" t="s">
        <v>125</v>
      </c>
      <c r="D21" s="31" t="s">
        <v>18</v>
      </c>
      <c r="E21" s="32">
        <v>105393.92</v>
      </c>
      <c r="F21" s="33"/>
      <c r="G21" s="33"/>
      <c r="H21" s="34">
        <f t="shared" si="0"/>
        <v>0</v>
      </c>
    </row>
    <row r="22" spans="1:10">
      <c r="A22" s="28">
        <f>IF((E22&gt;0),+MAX(A18:A21)+1,"")</f>
        <v>5</v>
      </c>
      <c r="B22" s="29" t="s">
        <v>20</v>
      </c>
      <c r="C22" s="30" t="s">
        <v>126</v>
      </c>
      <c r="D22" s="31" t="s">
        <v>18</v>
      </c>
      <c r="E22" s="32">
        <v>17566</v>
      </c>
      <c r="F22" s="33"/>
      <c r="G22" s="33"/>
      <c r="H22" s="34">
        <f t="shared" si="0"/>
        <v>0</v>
      </c>
    </row>
    <row r="23" spans="1:10">
      <c r="A23" s="28">
        <f>IF((E23&gt;0),+MAX(A18:A22)+1,"")</f>
        <v>6</v>
      </c>
      <c r="B23" s="29" t="s">
        <v>20</v>
      </c>
      <c r="C23" s="30" t="s">
        <v>127</v>
      </c>
      <c r="D23" s="31" t="s">
        <v>18</v>
      </c>
      <c r="E23" s="32">
        <v>4742</v>
      </c>
      <c r="F23" s="33"/>
      <c r="G23" s="33"/>
      <c r="H23" s="34">
        <f t="shared" si="0"/>
        <v>0</v>
      </c>
    </row>
    <row r="24" spans="1:10">
      <c r="A24" s="28">
        <f>IF((E24&gt;0),+MAX(A18:A23)+1,"")</f>
        <v>7</v>
      </c>
      <c r="B24" s="29" t="s">
        <v>20</v>
      </c>
      <c r="C24" s="30" t="s">
        <v>128</v>
      </c>
      <c r="D24" s="31" t="s">
        <v>18</v>
      </c>
      <c r="E24" s="32">
        <v>53750</v>
      </c>
      <c r="F24" s="33"/>
      <c r="G24" s="33"/>
      <c r="H24" s="34"/>
    </row>
    <row r="25" spans="1:10">
      <c r="A25" s="28">
        <f>IF((E25&gt;0),+MAX(A18:A24)+1,"")</f>
        <v>8</v>
      </c>
      <c r="B25" s="29" t="s">
        <v>20</v>
      </c>
      <c r="C25" s="30" t="s">
        <v>129</v>
      </c>
      <c r="D25" s="31" t="s">
        <v>18</v>
      </c>
      <c r="E25" s="32">
        <v>31618</v>
      </c>
      <c r="F25" s="33"/>
      <c r="G25" s="33"/>
      <c r="H25" s="34"/>
    </row>
    <row r="26" spans="1:10">
      <c r="A26" s="28">
        <f t="shared" ref="A26" si="1">IF((E26&gt;0),+MAX(A18:A25)+1,"")</f>
        <v>9</v>
      </c>
      <c r="B26" s="29" t="s">
        <v>20</v>
      </c>
      <c r="C26" s="30" t="s">
        <v>130</v>
      </c>
      <c r="D26" s="31" t="s">
        <v>18</v>
      </c>
      <c r="E26" s="32">
        <v>21079</v>
      </c>
      <c r="F26" s="33"/>
      <c r="G26" s="33"/>
      <c r="H26" s="34"/>
    </row>
    <row r="27" spans="1:10">
      <c r="A27" s="28" t="str">
        <f>IF((E27&gt;0),+MAX(A18:A26)+1,"")</f>
        <v/>
      </c>
      <c r="B27" s="28"/>
      <c r="C27" s="35"/>
      <c r="D27" s="28"/>
      <c r="E27" s="36"/>
      <c r="F27" s="37"/>
      <c r="G27" s="37"/>
      <c r="H27" s="34" t="str">
        <f t="shared" si="0"/>
        <v/>
      </c>
    </row>
    <row r="28" spans="1:10">
      <c r="A28" s="22" t="str">
        <f>IF((E28&gt;0),+MAX(A18:A27)+1,"")</f>
        <v/>
      </c>
      <c r="B28" s="23" t="s">
        <v>60</v>
      </c>
      <c r="C28" s="24" t="s">
        <v>21</v>
      </c>
      <c r="D28" s="22"/>
      <c r="E28" s="25"/>
      <c r="F28" s="26"/>
      <c r="G28" s="26"/>
      <c r="H28" s="27" t="str">
        <f t="shared" si="0"/>
        <v/>
      </c>
    </row>
    <row r="29" spans="1:10" s="38" customFormat="1" ht="25.5">
      <c r="A29" s="28">
        <f>IF((E29&gt;0),+MAX(A18:A28)+1,"")</f>
        <v>10</v>
      </c>
      <c r="B29" s="39" t="s">
        <v>25</v>
      </c>
      <c r="C29" s="35" t="s">
        <v>135</v>
      </c>
      <c r="D29" s="28" t="s">
        <v>18</v>
      </c>
      <c r="E29" s="32">
        <v>3153.88</v>
      </c>
      <c r="F29" s="37"/>
      <c r="G29" s="37"/>
      <c r="H29" s="34">
        <f t="shared" si="0"/>
        <v>0</v>
      </c>
      <c r="J29" s="1"/>
    </row>
    <row r="30" spans="1:10" s="38" customFormat="1">
      <c r="A30" s="28">
        <f>IF((E30&gt;0),+MAX(A21:A29)+1,"")</f>
        <v>11</v>
      </c>
      <c r="B30" s="41" t="s">
        <v>28</v>
      </c>
      <c r="C30" s="35" t="s">
        <v>136</v>
      </c>
      <c r="D30" s="28" t="s">
        <v>18</v>
      </c>
      <c r="E30" s="32">
        <v>384.09</v>
      </c>
      <c r="F30" s="37"/>
      <c r="G30" s="37"/>
      <c r="H30" s="34"/>
      <c r="J30" s="1"/>
    </row>
    <row r="31" spans="1:10" s="38" customFormat="1">
      <c r="A31" s="28">
        <f>IF((E31&gt;0),+MAX(A22:A30)+1,"")</f>
        <v>12</v>
      </c>
      <c r="B31" s="41" t="s">
        <v>28</v>
      </c>
      <c r="C31" s="35" t="s">
        <v>137</v>
      </c>
      <c r="D31" s="28" t="s">
        <v>18</v>
      </c>
      <c r="E31" s="32">
        <v>4059.57</v>
      </c>
      <c r="F31" s="37"/>
      <c r="G31" s="37"/>
      <c r="H31" s="34"/>
      <c r="J31" s="1"/>
    </row>
    <row r="32" spans="1:10" s="38" customFormat="1">
      <c r="A32" s="28">
        <f>IF((E32&gt;0),+MAX(A25:A31)+1,"")</f>
        <v>13</v>
      </c>
      <c r="B32" s="39" t="s">
        <v>50</v>
      </c>
      <c r="C32" s="35" t="s">
        <v>51</v>
      </c>
      <c r="D32" s="28" t="s">
        <v>31</v>
      </c>
      <c r="E32" s="32">
        <v>74809.7</v>
      </c>
      <c r="F32" s="37"/>
      <c r="G32" s="37"/>
      <c r="H32" s="34"/>
      <c r="J32" s="1"/>
    </row>
    <row r="33" spans="1:10" s="38" customFormat="1">
      <c r="A33" s="28" t="str">
        <f>IF((E33&gt;0),+MAX(A27:A32)+1,"")</f>
        <v/>
      </c>
      <c r="B33" s="41"/>
      <c r="C33" s="35"/>
      <c r="D33" s="28"/>
      <c r="E33" s="32"/>
      <c r="F33" s="37"/>
      <c r="G33" s="37"/>
      <c r="H33" s="34"/>
      <c r="J33" s="1"/>
    </row>
    <row r="34" spans="1:10">
      <c r="A34" s="22" t="str">
        <f>IF((E34&gt;0),+MAX(A28:A33)+1,"")</f>
        <v/>
      </c>
      <c r="B34" s="23" t="s">
        <v>61</v>
      </c>
      <c r="C34" s="42" t="s">
        <v>29</v>
      </c>
      <c r="D34" s="43"/>
      <c r="E34" s="44"/>
      <c r="F34" s="45"/>
      <c r="G34" s="45"/>
      <c r="H34" s="27" t="str">
        <f t="shared" si="0"/>
        <v/>
      </c>
    </row>
    <row r="35" spans="1:10">
      <c r="A35" s="28">
        <f>IF((E35&gt;0),+MAX(A29:A34)+1,"")</f>
        <v>14</v>
      </c>
      <c r="B35" s="29" t="s">
        <v>145</v>
      </c>
      <c r="C35" s="81" t="s">
        <v>144</v>
      </c>
      <c r="D35" s="46" t="s">
        <v>18</v>
      </c>
      <c r="E35" s="32">
        <v>41160</v>
      </c>
      <c r="F35" s="47"/>
      <c r="G35" s="47"/>
      <c r="H35" s="34"/>
    </row>
    <row r="36" spans="1:10" ht="25.5">
      <c r="A36" s="28">
        <f>IF((E36&gt;0),+MAX(A29:A35)+1,"")</f>
        <v>15</v>
      </c>
      <c r="B36" s="29" t="s">
        <v>54</v>
      </c>
      <c r="C36" s="35" t="s">
        <v>56</v>
      </c>
      <c r="D36" s="46" t="s">
        <v>18</v>
      </c>
      <c r="E36" s="32">
        <v>102900</v>
      </c>
      <c r="F36" s="47"/>
      <c r="G36" s="47"/>
      <c r="H36" s="34">
        <f t="shared" si="0"/>
        <v>0</v>
      </c>
    </row>
    <row r="37" spans="1:10">
      <c r="A37" s="28">
        <f>IF((E37&gt;0),+MAX(A29:A36)+1,"")</f>
        <v>16</v>
      </c>
      <c r="B37" s="29" t="s">
        <v>59</v>
      </c>
      <c r="C37" s="35" t="s">
        <v>55</v>
      </c>
      <c r="D37" s="46" t="s">
        <v>18</v>
      </c>
      <c r="E37" s="32">
        <v>164640</v>
      </c>
      <c r="F37" s="47"/>
      <c r="G37" s="47"/>
      <c r="H37" s="34"/>
    </row>
    <row r="38" spans="1:10" ht="25.5">
      <c r="A38" s="28">
        <f>IF((E38&gt;0),+MAX(A30:A37)+1,"")</f>
        <v>17</v>
      </c>
      <c r="B38" s="29" t="s">
        <v>57</v>
      </c>
      <c r="C38" s="35" t="s">
        <v>58</v>
      </c>
      <c r="D38" s="46" t="s">
        <v>37</v>
      </c>
      <c r="E38" s="32">
        <v>514500</v>
      </c>
      <c r="F38" s="47"/>
      <c r="G38" s="47"/>
      <c r="H38" s="34"/>
    </row>
    <row r="39" spans="1:10">
      <c r="A39" s="28" t="str">
        <f>IF((E39&gt;0),+MAX(A30:A38)+1,"")</f>
        <v/>
      </c>
      <c r="B39" s="29"/>
      <c r="C39" s="35"/>
      <c r="D39" s="46"/>
      <c r="E39" s="32"/>
      <c r="F39" s="47"/>
      <c r="G39" s="47"/>
      <c r="H39" s="34"/>
    </row>
    <row r="40" spans="1:10">
      <c r="A40" s="22" t="str">
        <f>IF((E40&gt;0),+MAX(A31:A39)+1,"")</f>
        <v/>
      </c>
      <c r="B40" s="23" t="s">
        <v>67</v>
      </c>
      <c r="C40" s="48" t="s">
        <v>66</v>
      </c>
      <c r="D40" s="43"/>
      <c r="E40" s="44"/>
      <c r="F40" s="45"/>
      <c r="G40" s="45"/>
      <c r="H40" s="27" t="str">
        <f t="shared" ref="H40" si="2">IF(E40&gt;0,E40*F40,"")</f>
        <v/>
      </c>
    </row>
    <row r="41" spans="1:10" s="51" customFormat="1">
      <c r="A41" s="28" t="str">
        <f>IF((E41&gt;0),+MAX(A32:A40)+1,"")</f>
        <v/>
      </c>
      <c r="B41" s="31"/>
      <c r="C41" s="49" t="s">
        <v>62</v>
      </c>
      <c r="D41" s="31"/>
      <c r="E41" s="32"/>
      <c r="F41" s="33"/>
      <c r="G41" s="33"/>
      <c r="H41" s="50"/>
    </row>
    <row r="42" spans="1:10" s="51" customFormat="1" ht="25.5">
      <c r="A42" s="28">
        <f>IF((E42&gt;0),+MAX(A32:A41)+1,"")</f>
        <v>18</v>
      </c>
      <c r="B42" s="31" t="s">
        <v>68</v>
      </c>
      <c r="C42" s="40" t="s">
        <v>100</v>
      </c>
      <c r="D42" s="31" t="s">
        <v>23</v>
      </c>
      <c r="E42" s="32">
        <v>49000</v>
      </c>
      <c r="F42" s="33"/>
      <c r="G42" s="33"/>
      <c r="H42" s="50"/>
    </row>
    <row r="43" spans="1:10" s="51" customFormat="1" ht="25.5">
      <c r="A43" s="28">
        <f>IF((E43&gt;0),+MAX(A32:A42)+1,"")</f>
        <v>19</v>
      </c>
      <c r="B43" s="31" t="s">
        <v>68</v>
      </c>
      <c r="C43" s="40" t="s">
        <v>101</v>
      </c>
      <c r="D43" s="31" t="s">
        <v>23</v>
      </c>
      <c r="E43" s="32">
        <v>49000</v>
      </c>
      <c r="F43" s="33"/>
      <c r="G43" s="33"/>
      <c r="H43" s="50"/>
    </row>
    <row r="44" spans="1:10" s="51" customFormat="1" ht="25.5">
      <c r="A44" s="28">
        <f>IF((E44&gt;0),+MAX(A33:A43)+1,"")</f>
        <v>20</v>
      </c>
      <c r="B44" s="31" t="s">
        <v>68</v>
      </c>
      <c r="C44" s="40" t="s">
        <v>102</v>
      </c>
      <c r="D44" s="31" t="s">
        <v>23</v>
      </c>
      <c r="E44" s="32">
        <v>49000</v>
      </c>
      <c r="F44" s="33"/>
      <c r="G44" s="33"/>
      <c r="H44" s="50"/>
    </row>
    <row r="45" spans="1:10" s="51" customFormat="1" ht="25.5">
      <c r="A45" s="28">
        <f>IF((E45&gt;0),+MAX(A33:A44)+1,"")</f>
        <v>21</v>
      </c>
      <c r="B45" s="31" t="s">
        <v>68</v>
      </c>
      <c r="C45" s="40" t="s">
        <v>103</v>
      </c>
      <c r="D45" s="31" t="s">
        <v>37</v>
      </c>
      <c r="E45" s="32">
        <v>93.64</v>
      </c>
      <c r="F45" s="33"/>
      <c r="G45" s="33"/>
      <c r="H45" s="50"/>
    </row>
    <row r="46" spans="1:10" s="51" customFormat="1">
      <c r="A46" s="28" t="str">
        <f>IF((E46&gt;0),+MAX(A33:A45)+1,"")</f>
        <v/>
      </c>
      <c r="B46" s="31"/>
      <c r="C46" s="49" t="s">
        <v>41</v>
      </c>
      <c r="D46" s="31"/>
      <c r="E46" s="32"/>
      <c r="F46" s="33"/>
      <c r="G46" s="33"/>
      <c r="H46" s="50"/>
    </row>
    <row r="47" spans="1:10" s="51" customFormat="1" ht="25.5">
      <c r="A47" s="28">
        <f>IF((E47&gt;0),+MAX(A33:A46)+1,"")</f>
        <v>22</v>
      </c>
      <c r="B47" s="31" t="s">
        <v>69</v>
      </c>
      <c r="C47" s="40" t="s">
        <v>104</v>
      </c>
      <c r="D47" s="31" t="s">
        <v>63</v>
      </c>
      <c r="E47" s="32">
        <v>1633.33</v>
      </c>
      <c r="F47" s="33"/>
      <c r="G47" s="33"/>
      <c r="H47" s="50"/>
    </row>
    <row r="48" spans="1:10" s="51" customFormat="1" ht="25.5">
      <c r="A48" s="28">
        <f>IF((E48&gt;0),+MAX(A33:A47)+1,"")</f>
        <v>23</v>
      </c>
      <c r="B48" s="31" t="s">
        <v>69</v>
      </c>
      <c r="C48" s="40" t="s">
        <v>105</v>
      </c>
      <c r="D48" s="31" t="s">
        <v>63</v>
      </c>
      <c r="E48" s="32">
        <v>1530.98</v>
      </c>
      <c r="F48" s="33"/>
      <c r="G48" s="33"/>
      <c r="H48" s="50"/>
    </row>
    <row r="49" spans="1:8" s="51" customFormat="1" ht="25.5">
      <c r="A49" s="28">
        <f>IF((E49&gt;0),+MAX(A33:A48)+1,"")</f>
        <v>24</v>
      </c>
      <c r="B49" s="31" t="s">
        <v>69</v>
      </c>
      <c r="C49" s="40" t="s">
        <v>106</v>
      </c>
      <c r="D49" s="31" t="s">
        <v>63</v>
      </c>
      <c r="E49" s="36">
        <v>1633.33</v>
      </c>
      <c r="F49" s="33"/>
      <c r="G49" s="33"/>
      <c r="H49" s="50"/>
    </row>
    <row r="50" spans="1:8" s="51" customFormat="1">
      <c r="A50" s="28" t="str">
        <f>IF((E50&gt;0),+MAX(A34:A49)+1,"")</f>
        <v/>
      </c>
      <c r="B50" s="39"/>
      <c r="C50" s="49" t="s">
        <v>64</v>
      </c>
      <c r="D50" s="31"/>
      <c r="E50" s="36"/>
      <c r="F50" s="33"/>
      <c r="G50" s="33"/>
      <c r="H50" s="50"/>
    </row>
    <row r="51" spans="1:8" s="51" customFormat="1" ht="25.5">
      <c r="A51" s="28">
        <f>IF((E51&gt;0),+MAX(A36:A50)+1,"")</f>
        <v>25</v>
      </c>
      <c r="B51" s="52" t="s">
        <v>70</v>
      </c>
      <c r="C51" s="40" t="s">
        <v>107</v>
      </c>
      <c r="D51" s="31" t="s">
        <v>63</v>
      </c>
      <c r="E51" s="36">
        <v>37.020000000000003</v>
      </c>
      <c r="F51" s="33"/>
      <c r="G51" s="33"/>
      <c r="H51" s="50"/>
    </row>
    <row r="52" spans="1:8" s="51" customFormat="1" ht="25.5">
      <c r="A52" s="28">
        <f>IF((E52&gt;0),+MAX(A37:A51)+1,"")</f>
        <v>26</v>
      </c>
      <c r="B52" s="52" t="s">
        <v>70</v>
      </c>
      <c r="C52" s="53" t="s">
        <v>108</v>
      </c>
      <c r="D52" s="31" t="s">
        <v>63</v>
      </c>
      <c r="E52" s="36">
        <v>9.26</v>
      </c>
      <c r="F52" s="54"/>
      <c r="G52" s="54"/>
      <c r="H52" s="50"/>
    </row>
    <row r="53" spans="1:8" s="51" customFormat="1" ht="25.5">
      <c r="A53" s="28">
        <f>IF((E53&gt;0),+MAX(A38:A52)+1,"")</f>
        <v>27</v>
      </c>
      <c r="B53" s="52" t="s">
        <v>70</v>
      </c>
      <c r="C53" s="40" t="s">
        <v>109</v>
      </c>
      <c r="D53" s="31" t="s">
        <v>63</v>
      </c>
      <c r="E53" s="32">
        <v>10.89</v>
      </c>
      <c r="F53" s="55"/>
      <c r="G53" s="55"/>
      <c r="H53" s="50"/>
    </row>
    <row r="54" spans="1:8" s="51" customFormat="1" ht="25.5">
      <c r="A54" s="28">
        <f>IF((E54&gt;0),+MAX(A39:A53)+1,"")</f>
        <v>28</v>
      </c>
      <c r="B54" s="52" t="s">
        <v>70</v>
      </c>
      <c r="C54" s="40" t="s">
        <v>110</v>
      </c>
      <c r="D54" s="31" t="s">
        <v>63</v>
      </c>
      <c r="E54" s="32">
        <v>28.31</v>
      </c>
      <c r="F54" s="55"/>
      <c r="G54" s="55"/>
      <c r="H54" s="50"/>
    </row>
    <row r="55" spans="1:8" s="51" customFormat="1" ht="25.5">
      <c r="A55" s="28">
        <f t="shared" ref="A55:A93" si="3">IF((E55&gt;0),+MAX(A39:A54)+1,"")</f>
        <v>29</v>
      </c>
      <c r="B55" s="52" t="s">
        <v>70</v>
      </c>
      <c r="C55" s="40" t="s">
        <v>111</v>
      </c>
      <c r="D55" s="31" t="s">
        <v>63</v>
      </c>
      <c r="E55" s="32">
        <v>4.3600000000000003</v>
      </c>
      <c r="F55" s="55"/>
      <c r="G55" s="55"/>
      <c r="H55" s="50"/>
    </row>
    <row r="56" spans="1:8" s="51" customFormat="1">
      <c r="A56" s="28">
        <f t="shared" si="3"/>
        <v>30</v>
      </c>
      <c r="B56" s="52" t="s">
        <v>70</v>
      </c>
      <c r="C56" s="56" t="s">
        <v>112</v>
      </c>
      <c r="D56" s="31" t="s">
        <v>63</v>
      </c>
      <c r="E56" s="36">
        <v>19.600000000000001</v>
      </c>
      <c r="F56" s="57"/>
      <c r="G56" s="57"/>
      <c r="H56" s="50"/>
    </row>
    <row r="57" spans="1:8" s="51" customFormat="1" ht="25.5">
      <c r="A57" s="28">
        <f t="shared" si="3"/>
        <v>31</v>
      </c>
      <c r="B57" s="52" t="s">
        <v>70</v>
      </c>
      <c r="C57" s="40" t="s">
        <v>113</v>
      </c>
      <c r="D57" s="31" t="s">
        <v>63</v>
      </c>
      <c r="E57" s="36">
        <v>80.58</v>
      </c>
      <c r="F57" s="57"/>
      <c r="G57" s="57"/>
      <c r="H57" s="50"/>
    </row>
    <row r="58" spans="1:8" s="51" customFormat="1">
      <c r="A58" s="28" t="str">
        <f t="shared" si="3"/>
        <v/>
      </c>
      <c r="B58" s="31"/>
      <c r="C58" s="58" t="s">
        <v>42</v>
      </c>
      <c r="D58" s="31"/>
      <c r="E58" s="36"/>
      <c r="F58" s="57"/>
      <c r="G58" s="57"/>
      <c r="H58" s="50"/>
    </row>
    <row r="59" spans="1:8" s="51" customFormat="1">
      <c r="A59" s="28">
        <f t="shared" si="3"/>
        <v>32</v>
      </c>
      <c r="B59" s="59" t="s">
        <v>71</v>
      </c>
      <c r="C59" s="60" t="s">
        <v>115</v>
      </c>
      <c r="D59" s="31" t="s">
        <v>63</v>
      </c>
      <c r="E59" s="36">
        <v>1088.3399999999999</v>
      </c>
      <c r="F59" s="61"/>
      <c r="G59" s="61"/>
      <c r="H59" s="50"/>
    </row>
    <row r="60" spans="1:8" s="51" customFormat="1">
      <c r="A60" s="28" t="str">
        <f t="shared" si="3"/>
        <v/>
      </c>
      <c r="B60" s="59"/>
      <c r="C60" s="49" t="s">
        <v>65</v>
      </c>
      <c r="D60" s="31"/>
      <c r="E60" s="36"/>
      <c r="F60" s="61"/>
      <c r="G60" s="61"/>
      <c r="H60" s="50"/>
    </row>
    <row r="61" spans="1:8" s="51" customFormat="1" ht="51">
      <c r="A61" s="28">
        <f t="shared" si="3"/>
        <v>33</v>
      </c>
      <c r="B61" s="59" t="s">
        <v>72</v>
      </c>
      <c r="C61" s="40" t="s">
        <v>114</v>
      </c>
      <c r="D61" s="31" t="s">
        <v>23</v>
      </c>
      <c r="E61" s="36">
        <v>3675</v>
      </c>
      <c r="F61" s="61"/>
      <c r="G61" s="61"/>
      <c r="H61" s="50"/>
    </row>
    <row r="62" spans="1:8" s="51" customFormat="1">
      <c r="A62" s="28" t="str">
        <f t="shared" ref="A62:A77" si="4">IF((E62&gt;0),+MAX(A47:A61)+1,"")</f>
        <v/>
      </c>
      <c r="B62" s="59"/>
      <c r="C62" s="62"/>
      <c r="D62" s="63"/>
      <c r="E62" s="39"/>
      <c r="F62" s="61"/>
      <c r="G62" s="61"/>
      <c r="H62" s="50"/>
    </row>
    <row r="63" spans="1:8">
      <c r="A63" s="22" t="str">
        <f t="shared" si="4"/>
        <v/>
      </c>
      <c r="B63" s="23" t="s">
        <v>67</v>
      </c>
      <c r="C63" s="48" t="s">
        <v>116</v>
      </c>
      <c r="D63" s="43"/>
      <c r="E63" s="44"/>
      <c r="F63" s="45"/>
      <c r="G63" s="45"/>
      <c r="H63" s="27" t="str">
        <f t="shared" ref="H63" si="5">IF(E63&gt;0,E63*F63,"")</f>
        <v/>
      </c>
    </row>
    <row r="64" spans="1:8" s="51" customFormat="1">
      <c r="A64" s="28" t="str">
        <f t="shared" si="4"/>
        <v/>
      </c>
      <c r="B64" s="59"/>
      <c r="C64" s="62" t="s">
        <v>73</v>
      </c>
      <c r="D64" s="63"/>
      <c r="E64" s="39"/>
      <c r="F64" s="61"/>
      <c r="G64" s="61"/>
      <c r="H64" s="50"/>
    </row>
    <row r="65" spans="1:10" s="51" customFormat="1" ht="25.5">
      <c r="A65" s="28">
        <f t="shared" si="4"/>
        <v>34</v>
      </c>
      <c r="B65" s="29" t="s">
        <v>117</v>
      </c>
      <c r="C65" s="40" t="s">
        <v>74</v>
      </c>
      <c r="D65" s="31" t="s">
        <v>23</v>
      </c>
      <c r="E65" s="32">
        <v>5055</v>
      </c>
      <c r="F65" s="61"/>
      <c r="G65" s="61"/>
      <c r="H65" s="64"/>
    </row>
    <row r="66" spans="1:10" s="51" customFormat="1" ht="25.5">
      <c r="A66" s="28">
        <f t="shared" si="4"/>
        <v>35</v>
      </c>
      <c r="B66" s="29" t="s">
        <v>117</v>
      </c>
      <c r="C66" s="40" t="s">
        <v>75</v>
      </c>
      <c r="D66" s="31" t="s">
        <v>23</v>
      </c>
      <c r="E66" s="32">
        <v>3087.5</v>
      </c>
      <c r="F66" s="61"/>
      <c r="G66" s="61"/>
      <c r="H66" s="64"/>
    </row>
    <row r="67" spans="1:10" s="51" customFormat="1" ht="25.5">
      <c r="A67" s="28">
        <f t="shared" si="4"/>
        <v>36</v>
      </c>
      <c r="B67" s="29" t="s">
        <v>117</v>
      </c>
      <c r="C67" s="40" t="s">
        <v>76</v>
      </c>
      <c r="D67" s="31" t="s">
        <v>23</v>
      </c>
      <c r="E67" s="32">
        <v>3695</v>
      </c>
      <c r="F67" s="61"/>
      <c r="G67" s="61"/>
      <c r="H67" s="64"/>
    </row>
    <row r="68" spans="1:10" s="51" customFormat="1" ht="25.5">
      <c r="A68" s="28">
        <f t="shared" si="4"/>
        <v>37</v>
      </c>
      <c r="B68" s="29" t="s">
        <v>117</v>
      </c>
      <c r="C68" s="40" t="s">
        <v>77</v>
      </c>
      <c r="D68" s="31" t="s">
        <v>23</v>
      </c>
      <c r="E68" s="32">
        <v>6390</v>
      </c>
      <c r="F68" s="61"/>
      <c r="G68" s="61"/>
      <c r="H68" s="64"/>
    </row>
    <row r="69" spans="1:10" s="51" customFormat="1" ht="25.5">
      <c r="A69" s="28">
        <f t="shared" si="4"/>
        <v>38</v>
      </c>
      <c r="B69" s="29" t="s">
        <v>117</v>
      </c>
      <c r="C69" s="40" t="s">
        <v>78</v>
      </c>
      <c r="D69" s="31" t="s">
        <v>23</v>
      </c>
      <c r="E69" s="32">
        <v>17670</v>
      </c>
      <c r="F69" s="61"/>
      <c r="G69" s="61"/>
      <c r="H69" s="64"/>
    </row>
    <row r="70" spans="1:10" s="51" customFormat="1">
      <c r="A70" s="28" t="str">
        <f t="shared" si="4"/>
        <v/>
      </c>
      <c r="B70" s="59"/>
      <c r="C70" s="49" t="s">
        <v>41</v>
      </c>
      <c r="D70" s="31"/>
      <c r="E70" s="32"/>
      <c r="F70" s="61"/>
      <c r="G70" s="61"/>
      <c r="H70" s="64"/>
    </row>
    <row r="71" spans="1:10" s="51" customFormat="1" ht="25.5">
      <c r="A71" s="28">
        <f t="shared" si="4"/>
        <v>39</v>
      </c>
      <c r="B71" s="29" t="s">
        <v>118</v>
      </c>
      <c r="C71" s="40" t="s">
        <v>79</v>
      </c>
      <c r="D71" s="31" t="s">
        <v>63</v>
      </c>
      <c r="E71" s="32">
        <v>507</v>
      </c>
      <c r="F71" s="61"/>
      <c r="G71" s="61"/>
      <c r="H71" s="64"/>
    </row>
    <row r="72" spans="1:10" s="51" customFormat="1" ht="25.5">
      <c r="A72" s="28">
        <f t="shared" si="4"/>
        <v>40</v>
      </c>
      <c r="B72" s="29" t="s">
        <v>118</v>
      </c>
      <c r="C72" s="40" t="s">
        <v>80</v>
      </c>
      <c r="D72" s="31" t="s">
        <v>63</v>
      </c>
      <c r="E72" s="32">
        <v>765.5</v>
      </c>
      <c r="F72" s="61"/>
      <c r="G72" s="61"/>
      <c r="H72" s="64"/>
    </row>
    <row r="73" spans="1:10" s="51" customFormat="1">
      <c r="A73" s="28" t="str">
        <f t="shared" si="4"/>
        <v/>
      </c>
      <c r="B73" s="63"/>
      <c r="C73" s="49" t="s">
        <v>81</v>
      </c>
      <c r="D73" s="31"/>
      <c r="E73" s="32"/>
      <c r="F73" s="61"/>
      <c r="G73" s="61"/>
      <c r="H73" s="64"/>
    </row>
    <row r="74" spans="1:10" s="66" customFormat="1" ht="25.5">
      <c r="A74" s="28">
        <f t="shared" si="4"/>
        <v>41</v>
      </c>
      <c r="B74" s="65" t="s">
        <v>119</v>
      </c>
      <c r="C74" s="40" t="s">
        <v>82</v>
      </c>
      <c r="D74" s="31" t="s">
        <v>63</v>
      </c>
      <c r="E74" s="32">
        <v>11</v>
      </c>
      <c r="F74" s="61"/>
      <c r="G74" s="61"/>
      <c r="H74" s="64"/>
      <c r="J74" s="51"/>
    </row>
    <row r="75" spans="1:10" s="66" customFormat="1" ht="25.5">
      <c r="A75" s="28">
        <f t="shared" si="4"/>
        <v>42</v>
      </c>
      <c r="B75" s="65" t="s">
        <v>119</v>
      </c>
      <c r="C75" s="40" t="s">
        <v>83</v>
      </c>
      <c r="D75" s="31" t="s">
        <v>63</v>
      </c>
      <c r="E75" s="32">
        <v>1</v>
      </c>
      <c r="F75" s="61"/>
      <c r="G75" s="61"/>
      <c r="H75" s="64"/>
      <c r="J75" s="51"/>
    </row>
    <row r="76" spans="1:10" s="66" customFormat="1" ht="25.5">
      <c r="A76" s="28">
        <f t="shared" si="4"/>
        <v>43</v>
      </c>
      <c r="B76" s="65" t="s">
        <v>119</v>
      </c>
      <c r="C76" s="40" t="s">
        <v>84</v>
      </c>
      <c r="D76" s="31" t="s">
        <v>63</v>
      </c>
      <c r="E76" s="32">
        <v>1</v>
      </c>
      <c r="F76" s="61"/>
      <c r="G76" s="61"/>
      <c r="H76" s="64"/>
      <c r="J76" s="51"/>
    </row>
    <row r="77" spans="1:10" s="66" customFormat="1" ht="25.5">
      <c r="A77" s="28">
        <f t="shared" si="4"/>
        <v>44</v>
      </c>
      <c r="B77" s="65" t="s">
        <v>119</v>
      </c>
      <c r="C77" s="40" t="s">
        <v>85</v>
      </c>
      <c r="D77" s="31" t="s">
        <v>63</v>
      </c>
      <c r="E77" s="32">
        <v>2</v>
      </c>
      <c r="F77" s="61"/>
      <c r="G77" s="61"/>
      <c r="H77" s="64"/>
    </row>
    <row r="78" spans="1:10" s="51" customFormat="1" ht="25.5">
      <c r="A78" s="28">
        <f t="shared" si="3"/>
        <v>45</v>
      </c>
      <c r="B78" s="65" t="s">
        <v>119</v>
      </c>
      <c r="C78" s="40" t="s">
        <v>86</v>
      </c>
      <c r="D78" s="31" t="s">
        <v>63</v>
      </c>
      <c r="E78" s="32">
        <v>4</v>
      </c>
      <c r="F78" s="61"/>
      <c r="G78" s="61"/>
      <c r="H78" s="64"/>
    </row>
    <row r="79" spans="1:10" s="51" customFormat="1" ht="25.5">
      <c r="A79" s="28">
        <f t="shared" si="3"/>
        <v>46</v>
      </c>
      <c r="B79" s="65" t="s">
        <v>119</v>
      </c>
      <c r="C79" s="40" t="s">
        <v>87</v>
      </c>
      <c r="D79" s="31" t="s">
        <v>63</v>
      </c>
      <c r="E79" s="32">
        <v>5</v>
      </c>
      <c r="F79" s="56"/>
      <c r="G79" s="56"/>
      <c r="H79" s="64"/>
    </row>
    <row r="80" spans="1:10" s="51" customFormat="1" ht="25.5">
      <c r="A80" s="28">
        <f t="shared" si="3"/>
        <v>47</v>
      </c>
      <c r="B80" s="65" t="s">
        <v>119</v>
      </c>
      <c r="C80" s="40" t="s">
        <v>88</v>
      </c>
      <c r="D80" s="31" t="s">
        <v>63</v>
      </c>
      <c r="E80" s="32">
        <v>7</v>
      </c>
      <c r="F80" s="61"/>
      <c r="G80" s="56"/>
      <c r="H80" s="64"/>
    </row>
    <row r="81" spans="1:8" s="51" customFormat="1" ht="25.5">
      <c r="A81" s="28">
        <f t="shared" si="3"/>
        <v>48</v>
      </c>
      <c r="B81" s="65" t="s">
        <v>119</v>
      </c>
      <c r="C81" s="40" t="s">
        <v>89</v>
      </c>
      <c r="D81" s="31" t="s">
        <v>63</v>
      </c>
      <c r="E81" s="32">
        <v>5</v>
      </c>
      <c r="F81" s="61"/>
      <c r="G81" s="61"/>
      <c r="H81" s="64"/>
    </row>
    <row r="82" spans="1:8" s="51" customFormat="1" ht="25.5">
      <c r="A82" s="28">
        <f t="shared" si="3"/>
        <v>49</v>
      </c>
      <c r="B82" s="65" t="s">
        <v>119</v>
      </c>
      <c r="C82" s="40" t="s">
        <v>90</v>
      </c>
      <c r="D82" s="31" t="s">
        <v>63</v>
      </c>
      <c r="E82" s="32">
        <v>2</v>
      </c>
      <c r="F82" s="61"/>
      <c r="G82" s="61"/>
      <c r="H82" s="64"/>
    </row>
    <row r="83" spans="1:8" s="51" customFormat="1" ht="25.5">
      <c r="A83" s="28">
        <f t="shared" si="3"/>
        <v>50</v>
      </c>
      <c r="B83" s="65" t="s">
        <v>119</v>
      </c>
      <c r="C83" s="40" t="s">
        <v>90</v>
      </c>
      <c r="D83" s="31" t="s">
        <v>63</v>
      </c>
      <c r="E83" s="32">
        <v>2.5</v>
      </c>
      <c r="F83" s="61"/>
      <c r="G83" s="61"/>
      <c r="H83" s="64"/>
    </row>
    <row r="84" spans="1:8" s="51" customFormat="1" ht="25.5">
      <c r="A84" s="28">
        <f t="shared" si="3"/>
        <v>51</v>
      </c>
      <c r="B84" s="65" t="s">
        <v>119</v>
      </c>
      <c r="C84" s="40" t="s">
        <v>91</v>
      </c>
      <c r="D84" s="31" t="s">
        <v>63</v>
      </c>
      <c r="E84" s="32">
        <v>2.5</v>
      </c>
      <c r="F84" s="61"/>
      <c r="G84" s="61"/>
      <c r="H84" s="64"/>
    </row>
    <row r="85" spans="1:8" s="51" customFormat="1" ht="25.5">
      <c r="A85" s="28">
        <f t="shared" si="3"/>
        <v>52</v>
      </c>
      <c r="B85" s="65" t="s">
        <v>119</v>
      </c>
      <c r="C85" s="40" t="s">
        <v>92</v>
      </c>
      <c r="D85" s="31" t="s">
        <v>63</v>
      </c>
      <c r="E85" s="32">
        <v>9.5</v>
      </c>
      <c r="F85" s="61"/>
      <c r="G85" s="61"/>
      <c r="H85" s="64"/>
    </row>
    <row r="86" spans="1:8" s="51" customFormat="1" ht="25.5">
      <c r="A86" s="28">
        <f t="shared" si="3"/>
        <v>53</v>
      </c>
      <c r="B86" s="65" t="s">
        <v>119</v>
      </c>
      <c r="C86" s="40" t="s">
        <v>93</v>
      </c>
      <c r="D86" s="31" t="s">
        <v>63</v>
      </c>
      <c r="E86" s="32">
        <v>6</v>
      </c>
      <c r="F86" s="61"/>
      <c r="G86" s="61"/>
      <c r="H86" s="64"/>
    </row>
    <row r="87" spans="1:8" s="51" customFormat="1" ht="25.5">
      <c r="A87" s="28">
        <f t="shared" si="3"/>
        <v>54</v>
      </c>
      <c r="B87" s="65" t="s">
        <v>119</v>
      </c>
      <c r="C87" s="40" t="s">
        <v>94</v>
      </c>
      <c r="D87" s="31" t="s">
        <v>63</v>
      </c>
      <c r="E87" s="32">
        <v>4</v>
      </c>
      <c r="F87" s="61"/>
      <c r="G87" s="61"/>
      <c r="H87" s="64"/>
    </row>
    <row r="88" spans="1:8" s="51" customFormat="1">
      <c r="A88" s="28" t="str">
        <f t="shared" si="3"/>
        <v/>
      </c>
      <c r="B88" s="63"/>
      <c r="C88" s="49" t="s">
        <v>95</v>
      </c>
      <c r="D88" s="31"/>
      <c r="E88" s="32"/>
      <c r="F88" s="61"/>
      <c r="G88" s="61"/>
      <c r="H88" s="64"/>
    </row>
    <row r="89" spans="1:8" s="51" customFormat="1" ht="25.5">
      <c r="A89" s="28">
        <f t="shared" si="3"/>
        <v>55</v>
      </c>
      <c r="B89" s="59" t="s">
        <v>120</v>
      </c>
      <c r="C89" s="40" t="s">
        <v>96</v>
      </c>
      <c r="D89" s="31" t="s">
        <v>63</v>
      </c>
      <c r="E89" s="32">
        <v>61</v>
      </c>
      <c r="F89" s="61"/>
      <c r="G89" s="61"/>
      <c r="H89" s="64"/>
    </row>
    <row r="90" spans="1:8" s="51" customFormat="1">
      <c r="A90" s="28" t="str">
        <f t="shared" si="3"/>
        <v/>
      </c>
      <c r="B90" s="67"/>
      <c r="C90" s="49" t="s">
        <v>97</v>
      </c>
      <c r="D90" s="31"/>
      <c r="E90" s="32"/>
      <c r="F90" s="61"/>
      <c r="G90" s="61"/>
      <c r="H90" s="64"/>
    </row>
    <row r="91" spans="1:8" s="51" customFormat="1" ht="25.5">
      <c r="A91" s="28">
        <f t="shared" si="3"/>
        <v>56</v>
      </c>
      <c r="B91" s="59" t="s">
        <v>120</v>
      </c>
      <c r="C91" s="40" t="s">
        <v>98</v>
      </c>
      <c r="D91" s="31" t="s">
        <v>63</v>
      </c>
      <c r="E91" s="32">
        <v>407.5</v>
      </c>
      <c r="F91" s="61"/>
      <c r="G91" s="61"/>
      <c r="H91" s="64"/>
    </row>
    <row r="92" spans="1:8" s="51" customFormat="1">
      <c r="A92" s="28" t="str">
        <f t="shared" si="3"/>
        <v/>
      </c>
      <c r="B92" s="59"/>
      <c r="C92" s="49" t="s">
        <v>65</v>
      </c>
      <c r="D92" s="31"/>
      <c r="E92" s="32"/>
      <c r="F92" s="61"/>
      <c r="G92" s="61"/>
      <c r="H92" s="64"/>
    </row>
    <row r="93" spans="1:8" s="51" customFormat="1" ht="51">
      <c r="A93" s="28">
        <f t="shared" si="3"/>
        <v>57</v>
      </c>
      <c r="B93" s="59" t="s">
        <v>121</v>
      </c>
      <c r="C93" s="40" t="s">
        <v>99</v>
      </c>
      <c r="D93" s="31" t="s">
        <v>23</v>
      </c>
      <c r="E93" s="32">
        <v>4815</v>
      </c>
      <c r="F93" s="61"/>
      <c r="G93" s="61"/>
      <c r="H93" s="64"/>
    </row>
    <row r="94" spans="1:8" s="51" customFormat="1">
      <c r="A94" s="31"/>
      <c r="B94" s="59"/>
      <c r="C94" s="68"/>
      <c r="D94" s="63"/>
      <c r="E94" s="39"/>
      <c r="F94" s="61"/>
      <c r="G94" s="61"/>
      <c r="H94" s="64"/>
    </row>
    <row r="95" spans="1:8" s="51" customFormat="1">
      <c r="A95" s="69"/>
      <c r="B95" s="70"/>
      <c r="C95" s="71"/>
      <c r="D95" s="69"/>
      <c r="E95" s="72"/>
      <c r="F95" s="73"/>
      <c r="G95" s="73"/>
      <c r="H95" s="74"/>
    </row>
    <row r="96" spans="1:8">
      <c r="C96" s="75">
        <f>+MAX(A17:A95)</f>
        <v>57</v>
      </c>
      <c r="D96" s="76"/>
    </row>
    <row r="97" spans="1:5">
      <c r="D97" s="77"/>
    </row>
    <row r="98" spans="1:5">
      <c r="D98" s="78"/>
      <c r="E98" s="79"/>
    </row>
    <row r="102" spans="1:5">
      <c r="A102" s="80"/>
    </row>
  </sheetData>
  <mergeCells count="14">
    <mergeCell ref="C8:H9"/>
    <mergeCell ref="A14:A15"/>
    <mergeCell ref="B14:B15"/>
    <mergeCell ref="C14:C15"/>
    <mergeCell ref="D14:D15"/>
    <mergeCell ref="E14:E15"/>
    <mergeCell ref="F14:G14"/>
    <mergeCell ref="H14:H15"/>
    <mergeCell ref="G6:H6"/>
    <mergeCell ref="A1:H1"/>
    <mergeCell ref="A2:H2"/>
    <mergeCell ref="A3:H3"/>
    <mergeCell ref="C4:E4"/>
    <mergeCell ref="A5:H5"/>
  </mergeCells>
  <printOptions horizontalCentered="1"/>
  <pageMargins left="0.25" right="0.25" top="0.75" bottom="0.75" header="0.3" footer="0.3"/>
  <pageSetup scale="57" fitToHeight="0" orientation="landscape" r:id="rId1"/>
  <rowBreaks count="1" manualBreakCount="1">
    <brk id="77" max="7"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J159"/>
  <sheetViews>
    <sheetView view="pageBreakPreview" zoomScale="80" zoomScaleNormal="55" zoomScaleSheetLayoutView="80" workbookViewId="0">
      <selection activeCell="B86" sqref="B86"/>
    </sheetView>
  </sheetViews>
  <sheetFormatPr baseColWidth="10" defaultRowHeight="12.75"/>
  <cols>
    <col min="1" max="1" width="8.5703125" style="1" bestFit="1" customWidth="1"/>
    <col min="2" max="2" width="30.5703125" style="1" bestFit="1" customWidth="1"/>
    <col min="3" max="3" width="92.140625" style="90"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c r="A1" s="99" t="s">
        <v>0</v>
      </c>
      <c r="B1" s="99"/>
      <c r="C1" s="99"/>
      <c r="D1" s="99"/>
      <c r="E1" s="99"/>
      <c r="F1" s="99"/>
      <c r="G1" s="99"/>
      <c r="H1" s="99"/>
    </row>
    <row r="2" spans="1:8" ht="15.75">
      <c r="A2" s="99" t="s">
        <v>1</v>
      </c>
      <c r="B2" s="99"/>
      <c r="C2" s="99"/>
      <c r="D2" s="99"/>
      <c r="E2" s="99"/>
      <c r="F2" s="99"/>
      <c r="G2" s="99"/>
      <c r="H2" s="99"/>
    </row>
    <row r="3" spans="1:8" ht="15.75">
      <c r="A3" s="99" t="s">
        <v>2</v>
      </c>
      <c r="B3" s="99"/>
      <c r="C3" s="99"/>
      <c r="D3" s="99"/>
      <c r="E3" s="99"/>
      <c r="F3" s="99"/>
      <c r="G3" s="99"/>
      <c r="H3" s="99"/>
    </row>
    <row r="4" spans="1:8">
      <c r="A4" s="2"/>
      <c r="B4" s="2"/>
      <c r="C4" s="100"/>
      <c r="D4" s="100"/>
      <c r="E4" s="100"/>
      <c r="F4" s="3"/>
      <c r="G4" s="3"/>
      <c r="H4" s="4"/>
    </row>
    <row r="5" spans="1:8">
      <c r="A5" s="101" t="s">
        <v>3</v>
      </c>
      <c r="B5" s="101"/>
      <c r="C5" s="101"/>
      <c r="D5" s="101"/>
      <c r="E5" s="101"/>
      <c r="F5" s="101"/>
      <c r="G5" s="101"/>
      <c r="H5" s="101"/>
    </row>
    <row r="6" spans="1:8">
      <c r="A6" s="2"/>
      <c r="B6" s="2"/>
      <c r="C6" s="87"/>
      <c r="D6" s="6"/>
      <c r="E6" s="7"/>
      <c r="F6" s="8"/>
      <c r="G6" s="101"/>
      <c r="H6" s="101"/>
    </row>
    <row r="7" spans="1:8">
      <c r="A7" s="2"/>
      <c r="B7" s="2"/>
      <c r="C7" s="87"/>
      <c r="D7" s="6"/>
      <c r="E7" s="7"/>
      <c r="F7" s="8"/>
      <c r="G7" s="9"/>
      <c r="H7" s="9"/>
    </row>
    <row r="8" spans="1:8" ht="30" customHeight="1">
      <c r="A8" s="2"/>
      <c r="B8" s="2"/>
      <c r="C8" s="98" t="s">
        <v>269</v>
      </c>
      <c r="D8" s="98"/>
      <c r="E8" s="98"/>
      <c r="F8" s="98"/>
      <c r="G8" s="98"/>
      <c r="H8" s="98"/>
    </row>
    <row r="9" spans="1:8" ht="30" customHeight="1">
      <c r="A9" s="2"/>
      <c r="B9" s="2"/>
      <c r="C9" s="98"/>
      <c r="D9" s="98"/>
      <c r="E9" s="98"/>
      <c r="F9" s="98"/>
      <c r="G9" s="98"/>
      <c r="H9" s="98"/>
    </row>
    <row r="10" spans="1:8" ht="16.5">
      <c r="A10" s="2"/>
      <c r="B10" s="2"/>
      <c r="C10" s="88"/>
      <c r="D10" s="11"/>
      <c r="E10" s="11"/>
      <c r="F10" s="11"/>
      <c r="G10" s="11"/>
      <c r="H10" s="11"/>
    </row>
    <row r="11" spans="1:8" ht="16.5">
      <c r="A11" s="2"/>
      <c r="B11" s="12" t="s">
        <v>4</v>
      </c>
      <c r="C11" s="89" t="s">
        <v>43</v>
      </c>
      <c r="D11" s="11"/>
      <c r="E11" s="11"/>
      <c r="F11" s="11"/>
      <c r="G11" s="11"/>
      <c r="H11" s="11"/>
    </row>
    <row r="12" spans="1:8" ht="16.5">
      <c r="A12" s="2"/>
      <c r="B12" s="12" t="s">
        <v>5</v>
      </c>
      <c r="C12" s="89" t="s">
        <v>44</v>
      </c>
      <c r="D12" s="2"/>
      <c r="E12" s="2"/>
      <c r="F12" s="2"/>
      <c r="G12" s="2"/>
      <c r="H12" s="14"/>
    </row>
    <row r="14" spans="1:8">
      <c r="A14" s="102" t="s">
        <v>6</v>
      </c>
      <c r="B14" s="104" t="s">
        <v>7</v>
      </c>
      <c r="C14" s="104" t="s">
        <v>8</v>
      </c>
      <c r="D14" s="106" t="s">
        <v>9</v>
      </c>
      <c r="E14" s="108" t="s">
        <v>10</v>
      </c>
      <c r="F14" s="95" t="s">
        <v>11</v>
      </c>
      <c r="G14" s="95"/>
      <c r="H14" s="96" t="s">
        <v>12</v>
      </c>
    </row>
    <row r="15" spans="1:8">
      <c r="A15" s="103"/>
      <c r="B15" s="105"/>
      <c r="C15" s="105"/>
      <c r="D15" s="107"/>
      <c r="E15" s="109"/>
      <c r="F15" s="15" t="s">
        <v>13</v>
      </c>
      <c r="G15" s="15" t="s">
        <v>14</v>
      </c>
      <c r="H15" s="97"/>
    </row>
    <row r="16" spans="1:8" s="21" customFormat="1" ht="15.75">
      <c r="A16" s="16" t="s">
        <v>15</v>
      </c>
      <c r="B16" s="16"/>
      <c r="C16" s="17" t="s">
        <v>146</v>
      </c>
      <c r="D16" s="16"/>
      <c r="E16" s="18"/>
      <c r="F16" s="19"/>
      <c r="G16" s="19"/>
      <c r="H16" s="20" t="s">
        <v>15</v>
      </c>
    </row>
    <row r="17" spans="1:10">
      <c r="A17" s="22" t="str">
        <f>IF((E17&gt;0),+MAX(A8:A16)+1,"")</f>
        <v/>
      </c>
      <c r="B17" s="23" t="s">
        <v>49</v>
      </c>
      <c r="C17" s="24" t="s">
        <v>16</v>
      </c>
      <c r="D17" s="22"/>
      <c r="E17" s="25"/>
      <c r="F17" s="26"/>
      <c r="G17" s="26"/>
      <c r="H17" s="27" t="str">
        <f t="shared" ref="H17:H45" si="0">IF(E17&gt;0,E17*F17,"")</f>
        <v/>
      </c>
    </row>
    <row r="18" spans="1:10">
      <c r="A18" s="28">
        <f>IF((E18&gt;0),+MAX(A10:A17)+1,"")</f>
        <v>1</v>
      </c>
      <c r="B18" s="29" t="s">
        <v>17</v>
      </c>
      <c r="C18" s="30" t="s">
        <v>45</v>
      </c>
      <c r="D18" s="31" t="s">
        <v>18</v>
      </c>
      <c r="E18" s="32">
        <v>4050</v>
      </c>
      <c r="F18" s="33"/>
      <c r="G18" s="33"/>
      <c r="H18" s="34">
        <f t="shared" si="0"/>
        <v>0</v>
      </c>
    </row>
    <row r="19" spans="1:10">
      <c r="A19" s="28">
        <f>IF((E19&gt;0),+MAX(A11:A18)+1,"")</f>
        <v>2</v>
      </c>
      <c r="B19" s="29" t="s">
        <v>17</v>
      </c>
      <c r="C19" s="30" t="s">
        <v>46</v>
      </c>
      <c r="D19" s="31" t="s">
        <v>18</v>
      </c>
      <c r="E19" s="32">
        <v>22528</v>
      </c>
      <c r="F19" s="33"/>
      <c r="G19" s="33"/>
      <c r="H19" s="34"/>
    </row>
    <row r="20" spans="1:10" ht="25.5">
      <c r="A20" s="28">
        <f>IF((E20&gt;0),+MAX(A12:A19)+1,"")</f>
        <v>3</v>
      </c>
      <c r="B20" s="29" t="s">
        <v>19</v>
      </c>
      <c r="C20" s="30" t="s">
        <v>122</v>
      </c>
      <c r="D20" s="31" t="s">
        <v>18</v>
      </c>
      <c r="E20" s="32">
        <v>59596</v>
      </c>
      <c r="F20" s="33"/>
      <c r="G20" s="33"/>
      <c r="H20" s="34">
        <f t="shared" si="0"/>
        <v>0</v>
      </c>
    </row>
    <row r="21" spans="1:10" ht="25.5">
      <c r="A21" s="28">
        <f>IF((E21&gt;0),+MAX(A13:A20)+1,"")</f>
        <v>4</v>
      </c>
      <c r="B21" s="29" t="s">
        <v>19</v>
      </c>
      <c r="C21" s="30" t="s">
        <v>123</v>
      </c>
      <c r="D21" s="31" t="s">
        <v>18</v>
      </c>
      <c r="E21" s="32">
        <v>34764</v>
      </c>
      <c r="F21" s="33"/>
      <c r="G21" s="33"/>
      <c r="H21" s="34">
        <f t="shared" si="0"/>
        <v>0</v>
      </c>
    </row>
    <row r="22" spans="1:10">
      <c r="A22" s="28">
        <f>IF((E22&gt;0),+MAX(A15:A21)+1,"")</f>
        <v>5</v>
      </c>
      <c r="B22" s="29" t="s">
        <v>47</v>
      </c>
      <c r="C22" s="30" t="s">
        <v>140</v>
      </c>
      <c r="D22" s="31" t="s">
        <v>18</v>
      </c>
      <c r="E22" s="32">
        <v>1239.6099999999999</v>
      </c>
      <c r="F22" s="33"/>
      <c r="G22" s="33"/>
      <c r="H22" s="34">
        <f t="shared" si="0"/>
        <v>0</v>
      </c>
    </row>
    <row r="23" spans="1:10" ht="25.5">
      <c r="A23" s="28">
        <f t="shared" ref="A23:A28" si="1">IF((E23&gt;0),+MAX(A17:A22)+1,"")</f>
        <v>6</v>
      </c>
      <c r="B23" s="29" t="s">
        <v>48</v>
      </c>
      <c r="C23" s="30" t="s">
        <v>125</v>
      </c>
      <c r="D23" s="31" t="s">
        <v>18</v>
      </c>
      <c r="E23" s="32">
        <v>153160</v>
      </c>
      <c r="F23" s="33"/>
      <c r="G23" s="33"/>
      <c r="H23" s="34">
        <f t="shared" si="0"/>
        <v>0</v>
      </c>
    </row>
    <row r="24" spans="1:10">
      <c r="A24" s="28">
        <f t="shared" si="1"/>
        <v>7</v>
      </c>
      <c r="B24" s="29" t="s">
        <v>20</v>
      </c>
      <c r="C24" s="30" t="s">
        <v>126</v>
      </c>
      <c r="D24" s="31" t="s">
        <v>18</v>
      </c>
      <c r="E24" s="32">
        <v>10720.64</v>
      </c>
      <c r="F24" s="33"/>
      <c r="G24" s="33"/>
      <c r="H24" s="34">
        <f t="shared" si="0"/>
        <v>0</v>
      </c>
    </row>
    <row r="25" spans="1:10">
      <c r="A25" s="28">
        <f t="shared" si="1"/>
        <v>8</v>
      </c>
      <c r="B25" s="29" t="s">
        <v>20</v>
      </c>
      <c r="C25" s="30" t="s">
        <v>127</v>
      </c>
      <c r="D25" s="31" t="s">
        <v>18</v>
      </c>
      <c r="E25" s="32">
        <v>7226.24</v>
      </c>
      <c r="F25" s="33"/>
      <c r="G25" s="33"/>
      <c r="H25" s="34">
        <f t="shared" si="0"/>
        <v>0</v>
      </c>
    </row>
    <row r="26" spans="1:10">
      <c r="A26" s="28">
        <f t="shared" si="1"/>
        <v>9</v>
      </c>
      <c r="B26" s="29" t="s">
        <v>20</v>
      </c>
      <c r="C26" s="30" t="s">
        <v>128</v>
      </c>
      <c r="D26" s="31" t="s">
        <v>18</v>
      </c>
      <c r="E26" s="32">
        <v>104982.5</v>
      </c>
      <c r="F26" s="33"/>
      <c r="G26" s="33"/>
      <c r="H26" s="34">
        <f t="shared" si="0"/>
        <v>0</v>
      </c>
    </row>
    <row r="27" spans="1:10">
      <c r="A27" s="28">
        <f t="shared" si="1"/>
        <v>10</v>
      </c>
      <c r="B27" s="29" t="s">
        <v>20</v>
      </c>
      <c r="C27" s="30" t="s">
        <v>129</v>
      </c>
      <c r="D27" s="31" t="s">
        <v>18</v>
      </c>
      <c r="E27" s="32">
        <v>35624.879999999997</v>
      </c>
      <c r="F27" s="33"/>
      <c r="G27" s="33"/>
      <c r="H27" s="34">
        <f t="shared" si="0"/>
        <v>0</v>
      </c>
    </row>
    <row r="28" spans="1:10">
      <c r="A28" s="28">
        <f t="shared" si="1"/>
        <v>11</v>
      </c>
      <c r="B28" s="29" t="s">
        <v>20</v>
      </c>
      <c r="C28" s="30" t="s">
        <v>130</v>
      </c>
      <c r="D28" s="31" t="s">
        <v>18</v>
      </c>
      <c r="E28" s="32">
        <v>12552.38</v>
      </c>
      <c r="F28" s="33"/>
      <c r="G28" s="33"/>
      <c r="H28" s="34">
        <f t="shared" si="0"/>
        <v>0</v>
      </c>
    </row>
    <row r="29" spans="1:10">
      <c r="A29" s="28">
        <f t="shared" ref="A29:A37" si="2">IF((E29&gt;0),+MAX(A17:A28)+1,"")</f>
        <v>12</v>
      </c>
      <c r="B29" s="29" t="s">
        <v>20</v>
      </c>
      <c r="C29" s="30" t="s">
        <v>133</v>
      </c>
      <c r="D29" s="31" t="s">
        <v>18</v>
      </c>
      <c r="E29" s="32">
        <v>4966.32</v>
      </c>
      <c r="F29" s="33"/>
      <c r="G29" s="33"/>
      <c r="H29" s="34">
        <f t="shared" si="0"/>
        <v>0</v>
      </c>
    </row>
    <row r="30" spans="1:10">
      <c r="A30" s="28" t="str">
        <f t="shared" si="2"/>
        <v/>
      </c>
      <c r="B30" s="28"/>
      <c r="C30" s="35"/>
      <c r="D30" s="28"/>
      <c r="E30" s="36"/>
      <c r="F30" s="37"/>
      <c r="G30" s="37"/>
      <c r="H30" s="34" t="str">
        <f t="shared" si="0"/>
        <v/>
      </c>
    </row>
    <row r="31" spans="1:10">
      <c r="A31" s="22" t="str">
        <f t="shared" si="2"/>
        <v/>
      </c>
      <c r="B31" s="23" t="s">
        <v>60</v>
      </c>
      <c r="C31" s="24" t="s">
        <v>21</v>
      </c>
      <c r="D31" s="22"/>
      <c r="E31" s="25"/>
      <c r="F31" s="26"/>
      <c r="G31" s="26"/>
      <c r="H31" s="27" t="str">
        <f t="shared" si="0"/>
        <v/>
      </c>
    </row>
    <row r="32" spans="1:10" s="38" customFormat="1">
      <c r="A32" s="28">
        <f t="shared" si="2"/>
        <v>13</v>
      </c>
      <c r="B32" s="28" t="s">
        <v>22</v>
      </c>
      <c r="C32" s="35" t="s">
        <v>24</v>
      </c>
      <c r="D32" s="28" t="s">
        <v>23</v>
      </c>
      <c r="E32" s="32">
        <v>48</v>
      </c>
      <c r="F32" s="37"/>
      <c r="G32" s="37"/>
      <c r="H32" s="34">
        <f t="shared" si="0"/>
        <v>0</v>
      </c>
      <c r="J32" s="1"/>
    </row>
    <row r="33" spans="1:10" s="38" customFormat="1" ht="25.5">
      <c r="A33" s="28">
        <f t="shared" si="2"/>
        <v>14</v>
      </c>
      <c r="B33" s="39" t="s">
        <v>25</v>
      </c>
      <c r="C33" s="35" t="s">
        <v>134</v>
      </c>
      <c r="D33" s="28" t="s">
        <v>18</v>
      </c>
      <c r="E33" s="32">
        <v>38.15</v>
      </c>
      <c r="F33" s="37"/>
      <c r="G33" s="37"/>
      <c r="H33" s="34">
        <f t="shared" si="0"/>
        <v>0</v>
      </c>
      <c r="J33" s="1"/>
    </row>
    <row r="34" spans="1:10" s="38" customFormat="1" ht="25.5">
      <c r="A34" s="28">
        <f t="shared" si="2"/>
        <v>15</v>
      </c>
      <c r="B34" s="39" t="s">
        <v>25</v>
      </c>
      <c r="C34" s="35" t="s">
        <v>135</v>
      </c>
      <c r="D34" s="28" t="s">
        <v>18</v>
      </c>
      <c r="E34" s="32">
        <v>541.85</v>
      </c>
      <c r="F34" s="37"/>
      <c r="G34" s="37"/>
      <c r="H34" s="34">
        <f t="shared" si="0"/>
        <v>0</v>
      </c>
      <c r="J34" s="1"/>
    </row>
    <row r="35" spans="1:10" s="38" customFormat="1">
      <c r="A35" s="28">
        <f t="shared" si="2"/>
        <v>16</v>
      </c>
      <c r="B35" s="41" t="s">
        <v>28</v>
      </c>
      <c r="C35" s="35" t="s">
        <v>136</v>
      </c>
      <c r="D35" s="28" t="s">
        <v>18</v>
      </c>
      <c r="E35" s="32">
        <v>143.68</v>
      </c>
      <c r="F35" s="37"/>
      <c r="G35" s="37"/>
      <c r="H35" s="34"/>
      <c r="J35" s="1"/>
    </row>
    <row r="36" spans="1:10" s="38" customFormat="1">
      <c r="A36" s="28">
        <f t="shared" si="2"/>
        <v>17</v>
      </c>
      <c r="B36" s="41" t="s">
        <v>28</v>
      </c>
      <c r="C36" s="35" t="s">
        <v>137</v>
      </c>
      <c r="D36" s="28" t="s">
        <v>18</v>
      </c>
      <c r="E36" s="32">
        <v>819.88</v>
      </c>
      <c r="F36" s="37"/>
      <c r="G36" s="37"/>
      <c r="H36" s="34"/>
      <c r="J36" s="1"/>
    </row>
    <row r="37" spans="1:10" s="38" customFormat="1">
      <c r="A37" s="28">
        <f t="shared" si="2"/>
        <v>18</v>
      </c>
      <c r="B37" s="41" t="s">
        <v>28</v>
      </c>
      <c r="C37" s="35" t="s">
        <v>138</v>
      </c>
      <c r="D37" s="28" t="s">
        <v>18</v>
      </c>
      <c r="E37" s="32">
        <v>343.21</v>
      </c>
      <c r="F37" s="37"/>
      <c r="G37" s="37"/>
      <c r="H37" s="34"/>
      <c r="J37" s="1"/>
    </row>
    <row r="38" spans="1:10" s="38" customFormat="1">
      <c r="A38" s="28">
        <f>IF((E38&gt;0),+MAX(A27:A37)+1,"")</f>
        <v>19</v>
      </c>
      <c r="B38" s="39" t="s">
        <v>50</v>
      </c>
      <c r="C38" s="35" t="s">
        <v>51</v>
      </c>
      <c r="D38" s="28" t="s">
        <v>31</v>
      </c>
      <c r="E38" s="32">
        <v>41008</v>
      </c>
      <c r="F38" s="37"/>
      <c r="G38" s="37"/>
      <c r="H38" s="34"/>
      <c r="J38" s="1"/>
    </row>
    <row r="39" spans="1:10" s="38" customFormat="1">
      <c r="A39" s="28">
        <f>IF((E39&gt;0),+MAX(A28:A38)+1,"")</f>
        <v>20</v>
      </c>
      <c r="B39" s="39" t="s">
        <v>50</v>
      </c>
      <c r="C39" s="35" t="s">
        <v>52</v>
      </c>
      <c r="D39" s="28" t="s">
        <v>37</v>
      </c>
      <c r="E39" s="32">
        <v>31.7</v>
      </c>
      <c r="F39" s="37"/>
      <c r="G39" s="37"/>
      <c r="H39" s="34"/>
      <c r="J39" s="1"/>
    </row>
    <row r="40" spans="1:10" s="38" customFormat="1">
      <c r="A40" s="28">
        <f>IF((E40&gt;0),+MAX(A29:A39)+1,"")</f>
        <v>21</v>
      </c>
      <c r="B40" s="28" t="s">
        <v>32</v>
      </c>
      <c r="C40" s="35" t="s">
        <v>53</v>
      </c>
      <c r="D40" s="28" t="s">
        <v>23</v>
      </c>
      <c r="E40" s="32">
        <v>895</v>
      </c>
      <c r="F40" s="37"/>
      <c r="G40" s="37"/>
      <c r="H40" s="34"/>
      <c r="J40" s="1"/>
    </row>
    <row r="41" spans="1:10" s="38" customFormat="1">
      <c r="A41" s="28">
        <f>IF((E41&gt;0),+MAX(A29:A40)+1,"")</f>
        <v>22</v>
      </c>
      <c r="B41" s="28" t="s">
        <v>33</v>
      </c>
      <c r="C41" s="35" t="s">
        <v>34</v>
      </c>
      <c r="D41" s="28" t="s">
        <v>23</v>
      </c>
      <c r="E41" s="32">
        <v>92.3</v>
      </c>
      <c r="F41" s="37"/>
      <c r="G41" s="37"/>
      <c r="H41" s="34"/>
      <c r="J41" s="1"/>
    </row>
    <row r="42" spans="1:10" s="38" customFormat="1">
      <c r="A42" s="28">
        <f>IF((E42&gt;0),+MAX(A29:A41)+1,"")</f>
        <v>23</v>
      </c>
      <c r="B42" s="28" t="s">
        <v>35</v>
      </c>
      <c r="C42" s="35" t="s">
        <v>36</v>
      </c>
      <c r="D42" s="28" t="s">
        <v>23</v>
      </c>
      <c r="E42" s="32">
        <v>700</v>
      </c>
      <c r="F42" s="37"/>
      <c r="G42" s="37"/>
      <c r="H42" s="34"/>
      <c r="J42" s="1"/>
    </row>
    <row r="43" spans="1:10" s="38" customFormat="1">
      <c r="A43" s="28" t="str">
        <f>IF((E43&gt;0),+MAX(A30:A42)+1,"")</f>
        <v/>
      </c>
      <c r="B43" s="41"/>
      <c r="C43" s="35"/>
      <c r="D43" s="28"/>
      <c r="E43" s="32"/>
      <c r="F43" s="37"/>
      <c r="G43" s="37"/>
      <c r="H43" s="34"/>
      <c r="J43" s="1"/>
    </row>
    <row r="44" spans="1:10">
      <c r="A44" s="22" t="str">
        <f>IF((E44&gt;0),+MAX(A31:A43)+1,"")</f>
        <v/>
      </c>
      <c r="B44" s="23" t="s">
        <v>61</v>
      </c>
      <c r="C44" s="42" t="s">
        <v>29</v>
      </c>
      <c r="D44" s="43"/>
      <c r="E44" s="44"/>
      <c r="F44" s="45"/>
      <c r="G44" s="45"/>
      <c r="H44" s="27" t="str">
        <f t="shared" si="0"/>
        <v/>
      </c>
    </row>
    <row r="45" spans="1:10" ht="25.5">
      <c r="A45" s="28">
        <f t="shared" ref="A45:A50" si="3">IF((E45&gt;0),+MAX(A33:A44)+1,"")</f>
        <v>24</v>
      </c>
      <c r="B45" s="29" t="s">
        <v>54</v>
      </c>
      <c r="C45" s="35" t="s">
        <v>56</v>
      </c>
      <c r="D45" s="46" t="s">
        <v>18</v>
      </c>
      <c r="E45" s="32">
        <v>14587.99</v>
      </c>
      <c r="F45" s="47"/>
      <c r="G45" s="47"/>
      <c r="H45" s="34">
        <f t="shared" si="0"/>
        <v>0</v>
      </c>
    </row>
    <row r="46" spans="1:10">
      <c r="A46" s="28">
        <f t="shared" si="3"/>
        <v>25</v>
      </c>
      <c r="B46" s="29" t="s">
        <v>59</v>
      </c>
      <c r="C46" s="35" t="s">
        <v>55</v>
      </c>
      <c r="D46" s="46" t="s">
        <v>18</v>
      </c>
      <c r="E46" s="32">
        <v>16046.79</v>
      </c>
      <c r="F46" s="47"/>
      <c r="G46" s="47"/>
      <c r="H46" s="34"/>
    </row>
    <row r="47" spans="1:10">
      <c r="A47" s="28" t="str">
        <f t="shared" si="3"/>
        <v/>
      </c>
      <c r="B47" s="29"/>
      <c r="C47" s="35"/>
      <c r="D47" s="46"/>
      <c r="E47" s="32"/>
      <c r="F47" s="47"/>
      <c r="G47" s="47"/>
      <c r="H47" s="34"/>
    </row>
    <row r="48" spans="1:10">
      <c r="A48" s="22" t="str">
        <f t="shared" si="3"/>
        <v/>
      </c>
      <c r="B48" s="23" t="s">
        <v>67</v>
      </c>
      <c r="C48" s="42" t="s">
        <v>66</v>
      </c>
      <c r="D48" s="43"/>
      <c r="E48" s="44"/>
      <c r="F48" s="45"/>
      <c r="G48" s="45"/>
      <c r="H48" s="27" t="str">
        <f t="shared" ref="H48" si="4">IF(E48&gt;0,E48*F48,"")</f>
        <v/>
      </c>
    </row>
    <row r="49" spans="1:8" s="51" customFormat="1">
      <c r="A49" s="28" t="str">
        <f t="shared" si="3"/>
        <v/>
      </c>
      <c r="B49" s="31"/>
      <c r="C49" s="49" t="s">
        <v>62</v>
      </c>
      <c r="D49" s="31"/>
      <c r="E49" s="32"/>
      <c r="F49" s="33"/>
      <c r="G49" s="33"/>
      <c r="H49" s="50"/>
    </row>
    <row r="50" spans="1:8" s="51" customFormat="1" ht="25.5">
      <c r="A50" s="28">
        <f t="shared" si="3"/>
        <v>26</v>
      </c>
      <c r="B50" s="31" t="s">
        <v>68</v>
      </c>
      <c r="C50" s="40" t="s">
        <v>100</v>
      </c>
      <c r="D50" s="31" t="s">
        <v>23</v>
      </c>
      <c r="E50" s="32">
        <v>2160</v>
      </c>
      <c r="F50" s="33"/>
      <c r="G50" s="33"/>
      <c r="H50" s="50"/>
    </row>
    <row r="51" spans="1:8" s="51" customFormat="1" ht="25.5">
      <c r="A51" s="28">
        <f>IF((E51&gt;0),+MAX(A38:A50)+1,"")</f>
        <v>27</v>
      </c>
      <c r="B51" s="31" t="s">
        <v>68</v>
      </c>
      <c r="C51" s="40" t="s">
        <v>147</v>
      </c>
      <c r="D51" s="31" t="s">
        <v>23</v>
      </c>
      <c r="E51" s="32">
        <v>360</v>
      </c>
      <c r="F51" s="33"/>
      <c r="G51" s="33"/>
      <c r="H51" s="50"/>
    </row>
    <row r="52" spans="1:8" s="51" customFormat="1" ht="25.5">
      <c r="A52" s="28">
        <f>IF((E52&gt;0),+MAX(A39:A51)+1,"")</f>
        <v>28</v>
      </c>
      <c r="B52" s="31" t="s">
        <v>68</v>
      </c>
      <c r="C52" s="40" t="s">
        <v>148</v>
      </c>
      <c r="D52" s="31" t="s">
        <v>23</v>
      </c>
      <c r="E52" s="32">
        <v>8645</v>
      </c>
      <c r="F52" s="33"/>
      <c r="G52" s="33"/>
      <c r="H52" s="50"/>
    </row>
    <row r="53" spans="1:8" s="51" customFormat="1" ht="25.5">
      <c r="A53" s="28">
        <f>IF((E53&gt;0),+MAX(A39:A52)+1,"")</f>
        <v>29</v>
      </c>
      <c r="B53" s="31" t="s">
        <v>68</v>
      </c>
      <c r="C53" s="40" t="s">
        <v>102</v>
      </c>
      <c r="D53" s="31" t="s">
        <v>23</v>
      </c>
      <c r="E53" s="32">
        <v>8432</v>
      </c>
      <c r="F53" s="33"/>
      <c r="G53" s="33"/>
      <c r="H53" s="50"/>
    </row>
    <row r="54" spans="1:8" s="51" customFormat="1">
      <c r="A54" s="28">
        <f>IF((E54&gt;0),+MAX(A40:A53)+1,"")</f>
        <v>30</v>
      </c>
      <c r="B54" s="31" t="s">
        <v>68</v>
      </c>
      <c r="C54" s="40" t="s">
        <v>149</v>
      </c>
      <c r="D54" s="31" t="s">
        <v>23</v>
      </c>
      <c r="E54" s="32">
        <v>310</v>
      </c>
      <c r="F54" s="33"/>
      <c r="G54" s="33"/>
      <c r="H54" s="50"/>
    </row>
    <row r="55" spans="1:8" s="51" customFormat="1">
      <c r="A55" s="28">
        <f>IF((E55&gt;0),+MAX(A41:A54)+1,"")</f>
        <v>31</v>
      </c>
      <c r="B55" s="31" t="s">
        <v>68</v>
      </c>
      <c r="C55" s="40" t="s">
        <v>150</v>
      </c>
      <c r="D55" s="31" t="s">
        <v>23</v>
      </c>
      <c r="E55" s="32">
        <v>423</v>
      </c>
      <c r="F55" s="33"/>
      <c r="G55" s="33"/>
      <c r="H55" s="50"/>
    </row>
    <row r="56" spans="1:8" s="51" customFormat="1" ht="25.5">
      <c r="A56" s="28">
        <f>IF((E56&gt;0),+MAX(A42:A55)+1,"")</f>
        <v>32</v>
      </c>
      <c r="B56" s="31" t="s">
        <v>68</v>
      </c>
      <c r="C56" s="40" t="s">
        <v>103</v>
      </c>
      <c r="D56" s="31" t="s">
        <v>63</v>
      </c>
      <c r="E56" s="32">
        <v>80</v>
      </c>
      <c r="F56" s="33"/>
      <c r="G56" s="33"/>
      <c r="H56" s="50"/>
    </row>
    <row r="57" spans="1:8" s="51" customFormat="1">
      <c r="A57" s="28" t="str">
        <f>IF((E57&gt;0),+MAX(A43:A56)+1,"")</f>
        <v/>
      </c>
      <c r="B57" s="31"/>
      <c r="C57" s="49" t="s">
        <v>41</v>
      </c>
      <c r="D57" s="31"/>
      <c r="E57" s="32"/>
      <c r="F57" s="33"/>
      <c r="G57" s="33"/>
      <c r="H57" s="50"/>
    </row>
    <row r="58" spans="1:8" s="51" customFormat="1" ht="25.5">
      <c r="A58" s="28">
        <f>IF((E58&gt;0),+MAX(A43:A57)+1,"")</f>
        <v>33</v>
      </c>
      <c r="B58" s="31" t="s">
        <v>69</v>
      </c>
      <c r="C58" s="40" t="s">
        <v>151</v>
      </c>
      <c r="D58" s="31" t="s">
        <v>63</v>
      </c>
      <c r="E58" s="32">
        <v>15</v>
      </c>
      <c r="F58" s="33"/>
      <c r="G58" s="33"/>
      <c r="H58" s="50"/>
    </row>
    <row r="59" spans="1:8" s="51" customFormat="1" ht="25.5">
      <c r="A59" s="28">
        <f>IF((E59&gt;0),+MAX(A44:A58)+1,"")</f>
        <v>34</v>
      </c>
      <c r="B59" s="31" t="s">
        <v>69</v>
      </c>
      <c r="C59" s="40" t="s">
        <v>104</v>
      </c>
      <c r="D59" s="31" t="s">
        <v>63</v>
      </c>
      <c r="E59" s="32">
        <v>260</v>
      </c>
      <c r="F59" s="33"/>
      <c r="G59" s="33"/>
      <c r="H59" s="50"/>
    </row>
    <row r="60" spans="1:8" s="51" customFormat="1" ht="25.5">
      <c r="A60" s="28">
        <f>IF((E60&gt;0),+MAX(A45:A59)+1,"")</f>
        <v>35</v>
      </c>
      <c r="B60" s="31" t="s">
        <v>69</v>
      </c>
      <c r="C60" s="40" t="s">
        <v>152</v>
      </c>
      <c r="D60" s="31" t="s">
        <v>63</v>
      </c>
      <c r="E60" s="32">
        <v>360</v>
      </c>
      <c r="F60" s="33"/>
      <c r="G60" s="33"/>
      <c r="H60" s="50"/>
    </row>
    <row r="61" spans="1:8" s="51" customFormat="1" ht="25.5">
      <c r="A61" s="28">
        <f>IF((E61&gt;0),+MAX(A46:A60)+1,"")</f>
        <v>36</v>
      </c>
      <c r="B61" s="31" t="s">
        <v>69</v>
      </c>
      <c r="C61" s="40" t="s">
        <v>153</v>
      </c>
      <c r="D61" s="31" t="s">
        <v>63</v>
      </c>
      <c r="E61" s="36">
        <v>340</v>
      </c>
      <c r="F61" s="33"/>
      <c r="G61" s="33"/>
      <c r="H61" s="50"/>
    </row>
    <row r="62" spans="1:8" s="51" customFormat="1" ht="25.5">
      <c r="A62" s="28">
        <f>IF((E62&gt;0),+MAX(A47:A61)+1,"")</f>
        <v>37</v>
      </c>
      <c r="B62" s="31" t="s">
        <v>69</v>
      </c>
      <c r="C62" s="40" t="s">
        <v>154</v>
      </c>
      <c r="D62" s="31" t="s">
        <v>63</v>
      </c>
      <c r="E62" s="36">
        <v>445</v>
      </c>
      <c r="F62" s="33"/>
      <c r="G62" s="33"/>
      <c r="H62" s="50"/>
    </row>
    <row r="63" spans="1:8" s="51" customFormat="1">
      <c r="A63" s="28">
        <f>IF((E63&gt;0),+MAX(A47:A62)+1,"")</f>
        <v>38</v>
      </c>
      <c r="B63" s="31" t="s">
        <v>69</v>
      </c>
      <c r="C63" s="81" t="s">
        <v>155</v>
      </c>
      <c r="D63" s="31" t="s">
        <v>63</v>
      </c>
      <c r="E63" s="36">
        <v>40</v>
      </c>
      <c r="F63" s="33"/>
      <c r="G63" s="33"/>
      <c r="H63" s="50"/>
    </row>
    <row r="64" spans="1:8" s="51" customFormat="1">
      <c r="A64" s="28">
        <f t="shared" ref="A64:A70" si="5">IF((E64&gt;0),+MAX(A47:A63)+1,"")</f>
        <v>39</v>
      </c>
      <c r="B64" s="31" t="s">
        <v>69</v>
      </c>
      <c r="C64" s="81" t="s">
        <v>156</v>
      </c>
      <c r="D64" s="31" t="s">
        <v>63</v>
      </c>
      <c r="E64" s="36">
        <v>42</v>
      </c>
      <c r="F64" s="33"/>
      <c r="G64" s="33"/>
      <c r="H64" s="50"/>
    </row>
    <row r="65" spans="1:8" s="51" customFormat="1">
      <c r="A65" s="28" t="str">
        <f t="shared" si="5"/>
        <v/>
      </c>
      <c r="B65" s="39"/>
      <c r="C65" s="49" t="s">
        <v>64</v>
      </c>
      <c r="D65" s="31"/>
      <c r="E65" s="36"/>
      <c r="F65" s="33"/>
      <c r="G65" s="33"/>
      <c r="H65" s="50"/>
    </row>
    <row r="66" spans="1:8" s="51" customFormat="1" ht="25.5">
      <c r="A66" s="28">
        <f t="shared" si="5"/>
        <v>40</v>
      </c>
      <c r="B66" s="52" t="s">
        <v>70</v>
      </c>
      <c r="C66" s="40" t="s">
        <v>157</v>
      </c>
      <c r="D66" s="31" t="s">
        <v>63</v>
      </c>
      <c r="E66" s="36">
        <v>12</v>
      </c>
      <c r="F66" s="33"/>
      <c r="G66" s="33"/>
      <c r="H66" s="50"/>
    </row>
    <row r="67" spans="1:8" s="51" customFormat="1" ht="25.5">
      <c r="A67" s="28">
        <f t="shared" si="5"/>
        <v>41</v>
      </c>
      <c r="B67" s="52" t="s">
        <v>70</v>
      </c>
      <c r="C67" s="40" t="s">
        <v>158</v>
      </c>
      <c r="D67" s="31" t="s">
        <v>63</v>
      </c>
      <c r="E67" s="36">
        <v>8</v>
      </c>
      <c r="F67" s="33"/>
      <c r="G67" s="33"/>
      <c r="H67" s="50"/>
    </row>
    <row r="68" spans="1:8" s="51" customFormat="1" ht="25.5">
      <c r="A68" s="28">
        <f t="shared" si="5"/>
        <v>42</v>
      </c>
      <c r="B68" s="52" t="s">
        <v>70</v>
      </c>
      <c r="C68" s="40" t="s">
        <v>159</v>
      </c>
      <c r="D68" s="31" t="s">
        <v>63</v>
      </c>
      <c r="E68" s="36">
        <v>19</v>
      </c>
      <c r="F68" s="33"/>
      <c r="G68" s="33"/>
      <c r="H68" s="50"/>
    </row>
    <row r="69" spans="1:8" s="51" customFormat="1" ht="25.5">
      <c r="A69" s="28">
        <f t="shared" si="5"/>
        <v>43</v>
      </c>
      <c r="B69" s="52" t="s">
        <v>70</v>
      </c>
      <c r="C69" s="40" t="s">
        <v>160</v>
      </c>
      <c r="D69" s="31" t="s">
        <v>63</v>
      </c>
      <c r="E69" s="36">
        <v>10</v>
      </c>
      <c r="F69" s="33"/>
      <c r="G69" s="33"/>
      <c r="H69" s="50"/>
    </row>
    <row r="70" spans="1:8" s="51" customFormat="1" ht="25.5">
      <c r="A70" s="28">
        <f t="shared" si="5"/>
        <v>44</v>
      </c>
      <c r="B70" s="52" t="s">
        <v>70</v>
      </c>
      <c r="C70" s="53" t="s">
        <v>108</v>
      </c>
      <c r="D70" s="31" t="s">
        <v>63</v>
      </c>
      <c r="E70" s="36">
        <v>2</v>
      </c>
      <c r="F70" s="54"/>
      <c r="G70" s="54"/>
      <c r="H70" s="50"/>
    </row>
    <row r="71" spans="1:8" s="51" customFormat="1" ht="25.5">
      <c r="A71" s="28">
        <f>IF((E71&gt;0),+MAX(A53:A70)+1,"")</f>
        <v>45</v>
      </c>
      <c r="B71" s="52" t="s">
        <v>70</v>
      </c>
      <c r="C71" s="53" t="s">
        <v>161</v>
      </c>
      <c r="D71" s="31" t="s">
        <v>63</v>
      </c>
      <c r="E71" s="36">
        <v>2</v>
      </c>
      <c r="F71" s="54"/>
      <c r="G71" s="54"/>
      <c r="H71" s="50"/>
    </row>
    <row r="72" spans="1:8" s="51" customFormat="1" ht="25.5">
      <c r="A72" s="28">
        <f>IF((E72&gt;0),+MAX(A54:A71)+1,"")</f>
        <v>46</v>
      </c>
      <c r="B72" s="52" t="s">
        <v>70</v>
      </c>
      <c r="C72" s="53" t="s">
        <v>162</v>
      </c>
      <c r="D72" s="31" t="s">
        <v>63</v>
      </c>
      <c r="E72" s="36">
        <v>4</v>
      </c>
      <c r="F72" s="54"/>
      <c r="G72" s="54"/>
      <c r="H72" s="50"/>
    </row>
    <row r="73" spans="1:8" s="51" customFormat="1">
      <c r="A73" s="28">
        <f>IF((E73&gt;0),+MAX(A55:A72)+1,"")</f>
        <v>47</v>
      </c>
      <c r="B73" s="52" t="s">
        <v>70</v>
      </c>
      <c r="C73" s="53" t="s">
        <v>163</v>
      </c>
      <c r="D73" s="31" t="s">
        <v>63</v>
      </c>
      <c r="E73" s="36">
        <v>1</v>
      </c>
      <c r="F73" s="54"/>
      <c r="G73" s="54"/>
      <c r="H73" s="50"/>
    </row>
    <row r="74" spans="1:8" s="51" customFormat="1" ht="25.5">
      <c r="A74" s="28">
        <f>IF((E74&gt;0),+MAX(A56:A73)+1,"")</f>
        <v>48</v>
      </c>
      <c r="B74" s="52" t="s">
        <v>70</v>
      </c>
      <c r="C74" s="53" t="s">
        <v>164</v>
      </c>
      <c r="D74" s="31" t="s">
        <v>63</v>
      </c>
      <c r="E74" s="36">
        <v>4</v>
      </c>
      <c r="F74" s="54"/>
      <c r="G74" s="54"/>
      <c r="H74" s="50"/>
    </row>
    <row r="75" spans="1:8" s="51" customFormat="1">
      <c r="A75" s="28">
        <f>IF((E75&gt;0),+MAX(A57:A74)+1,"")</f>
        <v>49</v>
      </c>
      <c r="B75" s="52" t="s">
        <v>70</v>
      </c>
      <c r="C75" s="53" t="s">
        <v>165</v>
      </c>
      <c r="D75" s="31" t="s">
        <v>63</v>
      </c>
      <c r="E75" s="36">
        <v>1</v>
      </c>
      <c r="F75" s="54"/>
      <c r="G75" s="54"/>
      <c r="H75" s="50"/>
    </row>
    <row r="76" spans="1:8" s="51" customFormat="1" ht="25.5">
      <c r="A76" s="28">
        <f>IF((E76&gt;0),+MAX(A59:A75)+1,"")</f>
        <v>50</v>
      </c>
      <c r="B76" s="52" t="s">
        <v>70</v>
      </c>
      <c r="C76" s="40" t="s">
        <v>110</v>
      </c>
      <c r="D76" s="31" t="s">
        <v>63</v>
      </c>
      <c r="E76" s="32">
        <v>2</v>
      </c>
      <c r="F76" s="55"/>
      <c r="G76" s="55"/>
      <c r="H76" s="50"/>
    </row>
    <row r="77" spans="1:8" s="51" customFormat="1" ht="25.5">
      <c r="A77" s="28">
        <f>IF((E77&gt;0),+MAX(A61:A76)+1,"")</f>
        <v>51</v>
      </c>
      <c r="B77" s="52" t="s">
        <v>70</v>
      </c>
      <c r="C77" s="40" t="s">
        <v>166</v>
      </c>
      <c r="D77" s="31" t="s">
        <v>63</v>
      </c>
      <c r="E77" s="32">
        <v>5</v>
      </c>
      <c r="F77" s="55"/>
      <c r="G77" s="55"/>
      <c r="H77" s="50"/>
    </row>
    <row r="78" spans="1:8" s="51" customFormat="1">
      <c r="A78" s="28">
        <f>IF((E78&gt;0),+MAX(A63:A77)+1,"")</f>
        <v>52</v>
      </c>
      <c r="B78" s="52" t="s">
        <v>70</v>
      </c>
      <c r="C78" s="40" t="s">
        <v>167</v>
      </c>
      <c r="D78" s="31" t="s">
        <v>63</v>
      </c>
      <c r="E78" s="36">
        <v>10</v>
      </c>
      <c r="F78" s="57"/>
      <c r="G78" s="57"/>
      <c r="H78" s="50"/>
    </row>
    <row r="79" spans="1:8" s="51" customFormat="1">
      <c r="A79" s="28">
        <f>IF((E79&gt;0),+MAX(A64:A78)+1,"")</f>
        <v>53</v>
      </c>
      <c r="B79" s="52" t="s">
        <v>70</v>
      </c>
      <c r="C79" s="40" t="s">
        <v>168</v>
      </c>
      <c r="D79" s="31" t="s">
        <v>63</v>
      </c>
      <c r="E79" s="36">
        <v>3</v>
      </c>
      <c r="F79" s="57"/>
      <c r="G79" s="57"/>
      <c r="H79" s="50"/>
    </row>
    <row r="80" spans="1:8" s="51" customFormat="1">
      <c r="A80" s="28" t="str">
        <f>IF((E80&gt;0),+MAX(A70:A79)+1,"")</f>
        <v/>
      </c>
      <c r="B80" s="59"/>
      <c r="C80" s="62"/>
      <c r="D80" s="63"/>
      <c r="E80" s="39"/>
      <c r="F80" s="61"/>
      <c r="G80" s="61"/>
      <c r="H80" s="50"/>
    </row>
    <row r="81" spans="1:8">
      <c r="A81" s="22" t="str">
        <f>IF((E81&gt;0),+MAX(A71:A80)+1,"")</f>
        <v/>
      </c>
      <c r="B81" s="23" t="s">
        <v>67</v>
      </c>
      <c r="C81" s="42" t="s">
        <v>116</v>
      </c>
      <c r="D81" s="43"/>
      <c r="E81" s="44"/>
      <c r="F81" s="45"/>
      <c r="G81" s="45"/>
      <c r="H81" s="27" t="str">
        <f t="shared" ref="H81" si="6">IF(E81&gt;0,E81*F81,"")</f>
        <v/>
      </c>
    </row>
    <row r="82" spans="1:8" s="51" customFormat="1">
      <c r="A82" s="28" t="str">
        <f>IF((E82&gt;0),+MAX(#REF!)+1,"")</f>
        <v/>
      </c>
      <c r="B82" s="63"/>
      <c r="C82" s="49" t="s">
        <v>95</v>
      </c>
      <c r="D82" s="31"/>
      <c r="E82" s="32"/>
      <c r="F82" s="61"/>
      <c r="G82" s="61"/>
      <c r="H82" s="64"/>
    </row>
    <row r="83" spans="1:8" s="51" customFormat="1" ht="25.5">
      <c r="A83" s="28">
        <f>IF((E83&gt;0),+MAX(A76:A82)+1,"")</f>
        <v>54</v>
      </c>
      <c r="B83" s="59" t="s">
        <v>120</v>
      </c>
      <c r="C83" s="40" t="s">
        <v>169</v>
      </c>
      <c r="D83" s="31" t="s">
        <v>63</v>
      </c>
      <c r="E83" s="32">
        <v>4</v>
      </c>
      <c r="F83" s="61"/>
      <c r="G83" s="61"/>
      <c r="H83" s="64"/>
    </row>
    <row r="84" spans="1:8" s="51" customFormat="1" ht="25.5">
      <c r="A84" s="28">
        <f>IF((E84&gt;0),+MAX(A82:A83)+1,"")</f>
        <v>55</v>
      </c>
      <c r="B84" s="59" t="s">
        <v>120</v>
      </c>
      <c r="C84" s="40" t="s">
        <v>170</v>
      </c>
      <c r="D84" s="31" t="s">
        <v>63</v>
      </c>
      <c r="E84" s="32">
        <v>42</v>
      </c>
      <c r="F84" s="61"/>
      <c r="G84" s="61"/>
      <c r="H84" s="64"/>
    </row>
    <row r="85" spans="1:8" s="51" customFormat="1">
      <c r="A85" s="28" t="str">
        <f>IF((E85&gt;0),+MAX(A82:A84)+1,"")</f>
        <v/>
      </c>
      <c r="B85" s="59"/>
      <c r="C85" s="49" t="s">
        <v>65</v>
      </c>
      <c r="D85" s="31"/>
      <c r="E85" s="32"/>
      <c r="F85" s="61"/>
      <c r="G85" s="61"/>
      <c r="H85" s="64"/>
    </row>
    <row r="86" spans="1:8" s="51" customFormat="1" ht="51">
      <c r="A86" s="28">
        <f>IF((E86&gt;0),+MAX(A82:A85)+1,"")</f>
        <v>56</v>
      </c>
      <c r="B86" s="59" t="s">
        <v>121</v>
      </c>
      <c r="C86" s="40" t="s">
        <v>171</v>
      </c>
      <c r="D86" s="31" t="s">
        <v>23</v>
      </c>
      <c r="E86" s="32">
        <v>1560</v>
      </c>
      <c r="F86" s="61"/>
      <c r="G86" s="61"/>
      <c r="H86" s="64"/>
    </row>
    <row r="87" spans="1:8" s="51" customFormat="1" ht="25.5">
      <c r="A87" s="28">
        <f>IF((E87&gt;0),+MAX(A82:A85)+1,"")</f>
        <v>56</v>
      </c>
      <c r="B87" s="59" t="s">
        <v>121</v>
      </c>
      <c r="C87" s="40" t="s">
        <v>172</v>
      </c>
      <c r="D87" s="31" t="s">
        <v>63</v>
      </c>
      <c r="E87" s="32">
        <v>3</v>
      </c>
      <c r="F87" s="61"/>
      <c r="G87" s="61"/>
      <c r="H87" s="64"/>
    </row>
    <row r="88" spans="1:8" s="51" customFormat="1" ht="25.5">
      <c r="A88" s="28">
        <f>IF((E88&gt;0),+MAX(A82:A86)+1,"")</f>
        <v>57</v>
      </c>
      <c r="B88" s="59" t="s">
        <v>121</v>
      </c>
      <c r="C88" s="40" t="s">
        <v>173</v>
      </c>
      <c r="D88" s="31" t="s">
        <v>63</v>
      </c>
      <c r="E88" s="32">
        <v>2</v>
      </c>
      <c r="F88" s="61"/>
      <c r="G88" s="61"/>
      <c r="H88" s="64"/>
    </row>
    <row r="89" spans="1:8" s="51" customFormat="1" ht="25.5">
      <c r="A89" s="28">
        <f>IF((E89&gt;0),+MAX(A82:A88)+1,"")</f>
        <v>58</v>
      </c>
      <c r="B89" s="59" t="s">
        <v>121</v>
      </c>
      <c r="C89" s="40" t="s">
        <v>174</v>
      </c>
      <c r="D89" s="31" t="s">
        <v>63</v>
      </c>
      <c r="E89" s="32">
        <v>4</v>
      </c>
      <c r="F89" s="61"/>
      <c r="G89" s="61"/>
      <c r="H89" s="64"/>
    </row>
    <row r="90" spans="1:8" s="51" customFormat="1">
      <c r="A90" s="28" t="str">
        <f>IF((E90&gt;0),+MAX(A82:A89)+1,"")</f>
        <v/>
      </c>
      <c r="B90" s="59"/>
      <c r="C90" s="40"/>
      <c r="D90" s="31"/>
      <c r="E90" s="32"/>
      <c r="F90" s="61"/>
      <c r="G90" s="61"/>
      <c r="H90" s="64"/>
    </row>
    <row r="91" spans="1:8" s="51" customFormat="1">
      <c r="A91" s="28" t="str">
        <f>IF((E91&gt;0),+MAX(A82:A90)+1,"")</f>
        <v/>
      </c>
      <c r="B91" s="59"/>
      <c r="C91" s="40"/>
      <c r="D91" s="31"/>
      <c r="E91" s="32"/>
      <c r="F91" s="61"/>
      <c r="G91" s="61"/>
      <c r="H91" s="64"/>
    </row>
    <row r="92" spans="1:8" s="51" customFormat="1">
      <c r="A92" s="22" t="str">
        <f>IF((E92&gt;0),+MAX(A82:A91)+1,"")</f>
        <v/>
      </c>
      <c r="B92" s="82"/>
      <c r="C92" s="86" t="s">
        <v>175</v>
      </c>
      <c r="D92" s="22"/>
      <c r="E92" s="83"/>
      <c r="F92" s="84"/>
      <c r="G92" s="84"/>
      <c r="H92" s="85"/>
    </row>
    <row r="93" spans="1:8" s="51" customFormat="1">
      <c r="A93" s="28" t="str">
        <f>IF((E93&gt;0),+MAX(A82:A92)+1,"")</f>
        <v/>
      </c>
      <c r="B93" s="59"/>
      <c r="C93" s="49" t="s">
        <v>180</v>
      </c>
      <c r="D93" s="31"/>
      <c r="E93" s="32"/>
      <c r="F93" s="61"/>
      <c r="G93" s="61"/>
      <c r="H93" s="64"/>
    </row>
    <row r="94" spans="1:8" s="51" customFormat="1">
      <c r="A94" s="28">
        <f>IF((E94&gt;0),+MAX(A82:A93)+1,"")</f>
        <v>59</v>
      </c>
      <c r="B94" s="29" t="s">
        <v>17</v>
      </c>
      <c r="C94" s="30" t="s">
        <v>45</v>
      </c>
      <c r="D94" s="31" t="s">
        <v>18</v>
      </c>
      <c r="E94" s="32">
        <v>1826</v>
      </c>
      <c r="F94" s="61"/>
      <c r="G94" s="61"/>
      <c r="H94" s="64"/>
    </row>
    <row r="95" spans="1:8" s="51" customFormat="1" ht="25.5">
      <c r="A95" s="28">
        <f>IF((E95&gt;0),+MAX(A82:A94)+1,"")</f>
        <v>60</v>
      </c>
      <c r="B95" s="29" t="s">
        <v>20</v>
      </c>
      <c r="C95" s="40" t="s">
        <v>176</v>
      </c>
      <c r="D95" s="31" t="s">
        <v>18</v>
      </c>
      <c r="E95" s="32">
        <v>19817.2</v>
      </c>
      <c r="F95" s="61"/>
      <c r="G95" s="61"/>
      <c r="H95" s="64"/>
    </row>
    <row r="96" spans="1:8" s="51" customFormat="1" ht="25.5">
      <c r="A96" s="28">
        <f>IF((E96&gt;0),+MAX(A82:A95)+1,"")</f>
        <v>61</v>
      </c>
      <c r="B96" s="29" t="s">
        <v>20</v>
      </c>
      <c r="C96" s="40" t="s">
        <v>177</v>
      </c>
      <c r="D96" s="31" t="s">
        <v>18</v>
      </c>
      <c r="E96" s="32">
        <v>896.8</v>
      </c>
      <c r="F96" s="61"/>
      <c r="G96" s="61"/>
      <c r="H96" s="64"/>
    </row>
    <row r="97" spans="1:8" s="51" customFormat="1" ht="25.5">
      <c r="A97" s="28">
        <f>IF((E97&gt;0),+MAX(A82:A96)+1,"")</f>
        <v>62</v>
      </c>
      <c r="B97" s="29" t="s">
        <v>20</v>
      </c>
      <c r="C97" s="40" t="s">
        <v>178</v>
      </c>
      <c r="D97" s="31" t="s">
        <v>18</v>
      </c>
      <c r="E97" s="32">
        <v>480.48</v>
      </c>
      <c r="F97" s="61"/>
      <c r="G97" s="61"/>
      <c r="H97" s="64"/>
    </row>
    <row r="98" spans="1:8" s="51" customFormat="1" ht="25.5">
      <c r="A98" s="28">
        <f>IF((E98&gt;0),+MAX(A82:A97)+1,"")</f>
        <v>63</v>
      </c>
      <c r="B98" s="59" t="s">
        <v>54</v>
      </c>
      <c r="C98" s="40" t="s">
        <v>181</v>
      </c>
      <c r="D98" s="31" t="s">
        <v>18</v>
      </c>
      <c r="E98" s="32">
        <v>296.32</v>
      </c>
      <c r="F98" s="61"/>
      <c r="G98" s="61"/>
      <c r="H98" s="64"/>
    </row>
    <row r="99" spans="1:8" s="51" customFormat="1">
      <c r="A99" s="28">
        <f>IF((E99&gt;0),+MAX(A82:A98)+1,"")</f>
        <v>64</v>
      </c>
      <c r="B99" s="59" t="s">
        <v>28</v>
      </c>
      <c r="C99" s="40" t="s">
        <v>182</v>
      </c>
      <c r="D99" s="31" t="s">
        <v>18</v>
      </c>
      <c r="E99" s="32">
        <v>434.24</v>
      </c>
      <c r="F99" s="61"/>
      <c r="G99" s="61"/>
      <c r="H99" s="64"/>
    </row>
    <row r="100" spans="1:8" s="51" customFormat="1">
      <c r="A100" s="28">
        <f>IF((E100&gt;0),+MAX(A83:A99)+1,"")</f>
        <v>65</v>
      </c>
      <c r="B100" s="28" t="s">
        <v>33</v>
      </c>
      <c r="C100" s="35" t="s">
        <v>34</v>
      </c>
      <c r="D100" s="31" t="s">
        <v>18</v>
      </c>
      <c r="E100" s="32">
        <v>16</v>
      </c>
      <c r="F100" s="61"/>
      <c r="G100" s="61"/>
      <c r="H100" s="64"/>
    </row>
    <row r="101" spans="1:8" s="51" customFormat="1">
      <c r="A101" s="28">
        <f>IF((E101&gt;0),+MAX(A84:A100)+1,"")</f>
        <v>66</v>
      </c>
      <c r="B101" s="29" t="s">
        <v>20</v>
      </c>
      <c r="C101" s="40" t="s">
        <v>185</v>
      </c>
      <c r="D101" s="31" t="s">
        <v>18</v>
      </c>
      <c r="E101" s="32">
        <v>10878.2</v>
      </c>
      <c r="F101" s="61"/>
      <c r="G101" s="61"/>
      <c r="H101" s="64"/>
    </row>
    <row r="102" spans="1:8" s="51" customFormat="1">
      <c r="A102" s="28">
        <f>IF((E102&gt;0),+MAX(A85:A101)+1,"")</f>
        <v>67</v>
      </c>
      <c r="B102" s="92" t="s">
        <v>270</v>
      </c>
      <c r="C102" s="40" t="s">
        <v>183</v>
      </c>
      <c r="D102" s="31" t="s">
        <v>37</v>
      </c>
      <c r="E102" s="32">
        <v>1062.51</v>
      </c>
      <c r="F102" s="61"/>
      <c r="G102" s="61"/>
      <c r="H102" s="64"/>
    </row>
    <row r="103" spans="1:8" s="51" customFormat="1">
      <c r="A103" s="28">
        <f>IF((E103&gt;0),+MAX(A85:A102)+1,"")</f>
        <v>68</v>
      </c>
      <c r="B103" s="59" t="s">
        <v>190</v>
      </c>
      <c r="C103" s="40" t="s">
        <v>184</v>
      </c>
      <c r="D103" s="31" t="s">
        <v>179</v>
      </c>
      <c r="E103" s="32">
        <v>200</v>
      </c>
      <c r="F103" s="61"/>
      <c r="G103" s="61"/>
      <c r="H103" s="64"/>
    </row>
    <row r="104" spans="1:8" s="51" customFormat="1">
      <c r="A104" s="28">
        <f>IF((E104&gt;0),+MAX(A86:A103)+1,"")</f>
        <v>69</v>
      </c>
      <c r="B104" s="59" t="s">
        <v>50</v>
      </c>
      <c r="C104" s="40" t="s">
        <v>186</v>
      </c>
      <c r="D104" s="31" t="s">
        <v>31</v>
      </c>
      <c r="E104" s="32">
        <v>4820</v>
      </c>
      <c r="F104" s="61"/>
      <c r="G104" s="61"/>
      <c r="H104" s="64"/>
    </row>
    <row r="105" spans="1:8" s="51" customFormat="1">
      <c r="A105" s="28">
        <f t="shared" ref="A105:A123" si="7">IF((E105&gt;0),+MAX(A86:A104)+1,"")</f>
        <v>70</v>
      </c>
      <c r="B105" s="41" t="s">
        <v>28</v>
      </c>
      <c r="C105" s="35" t="s">
        <v>187</v>
      </c>
      <c r="D105" s="28" t="s">
        <v>18</v>
      </c>
      <c r="E105" s="32">
        <v>36</v>
      </c>
      <c r="F105" s="61"/>
      <c r="G105" s="61"/>
      <c r="H105" s="64"/>
    </row>
    <row r="106" spans="1:8" s="51" customFormat="1">
      <c r="A106" s="28">
        <f t="shared" si="7"/>
        <v>71</v>
      </c>
      <c r="B106" s="59" t="s">
        <v>190</v>
      </c>
      <c r="C106" s="40" t="s">
        <v>188</v>
      </c>
      <c r="D106" s="31" t="s">
        <v>31</v>
      </c>
      <c r="E106" s="32">
        <v>3840</v>
      </c>
      <c r="F106" s="61"/>
      <c r="G106" s="61"/>
      <c r="H106" s="64"/>
    </row>
    <row r="107" spans="1:8" s="51" customFormat="1">
      <c r="A107" s="28">
        <f t="shared" si="7"/>
        <v>72</v>
      </c>
      <c r="B107" s="59" t="s">
        <v>190</v>
      </c>
      <c r="C107" s="40" t="s">
        <v>189</v>
      </c>
      <c r="D107" s="31" t="s">
        <v>179</v>
      </c>
      <c r="E107" s="32">
        <v>200</v>
      </c>
      <c r="F107" s="61"/>
      <c r="G107" s="61"/>
      <c r="H107" s="64"/>
    </row>
    <row r="108" spans="1:8" s="51" customFormat="1">
      <c r="A108" s="28" t="str">
        <f t="shared" si="7"/>
        <v/>
      </c>
      <c r="B108" s="59"/>
      <c r="C108" s="49" t="s">
        <v>40</v>
      </c>
      <c r="D108" s="31"/>
      <c r="E108" s="32"/>
      <c r="F108" s="61"/>
      <c r="G108" s="61"/>
      <c r="H108" s="64"/>
    </row>
    <row r="109" spans="1:8" s="51" customFormat="1">
      <c r="A109" s="28">
        <f t="shared" si="7"/>
        <v>73</v>
      </c>
      <c r="B109" s="59" t="s">
        <v>198</v>
      </c>
      <c r="C109" s="40" t="s">
        <v>191</v>
      </c>
      <c r="D109" s="31" t="s">
        <v>18</v>
      </c>
      <c r="E109" s="32">
        <v>50.15</v>
      </c>
      <c r="F109" s="61"/>
      <c r="G109" s="61"/>
      <c r="H109" s="64"/>
    </row>
    <row r="110" spans="1:8" s="51" customFormat="1">
      <c r="A110" s="28">
        <f t="shared" si="7"/>
        <v>74</v>
      </c>
      <c r="B110" s="59" t="s">
        <v>198</v>
      </c>
      <c r="C110" s="40" t="s">
        <v>192</v>
      </c>
      <c r="D110" s="31" t="s">
        <v>31</v>
      </c>
      <c r="E110" s="32">
        <v>7429.5</v>
      </c>
      <c r="F110" s="61"/>
      <c r="G110" s="61"/>
      <c r="H110" s="64"/>
    </row>
    <row r="111" spans="1:8" s="51" customFormat="1">
      <c r="A111" s="28">
        <f t="shared" si="7"/>
        <v>75</v>
      </c>
      <c r="B111" s="59" t="s">
        <v>198</v>
      </c>
      <c r="C111" s="40" t="s">
        <v>193</v>
      </c>
      <c r="D111" s="31" t="s">
        <v>31</v>
      </c>
      <c r="E111" s="32">
        <v>3430</v>
      </c>
      <c r="F111" s="61"/>
      <c r="G111" s="61"/>
      <c r="H111" s="64"/>
    </row>
    <row r="112" spans="1:8" s="51" customFormat="1">
      <c r="A112" s="28">
        <f t="shared" si="7"/>
        <v>76</v>
      </c>
      <c r="B112" s="59" t="s">
        <v>198</v>
      </c>
      <c r="C112" s="40" t="s">
        <v>194</v>
      </c>
      <c r="D112" s="31" t="s">
        <v>197</v>
      </c>
      <c r="E112" s="32">
        <v>392</v>
      </c>
      <c r="F112" s="61"/>
      <c r="G112" s="61"/>
      <c r="H112" s="64"/>
    </row>
    <row r="113" spans="1:8" s="51" customFormat="1">
      <c r="A113" s="28">
        <f t="shared" si="7"/>
        <v>77</v>
      </c>
      <c r="B113" s="59" t="s">
        <v>198</v>
      </c>
      <c r="C113" s="40" t="s">
        <v>195</v>
      </c>
      <c r="D113" s="31" t="s">
        <v>31</v>
      </c>
      <c r="E113" s="32">
        <v>2797.77</v>
      </c>
      <c r="F113" s="61"/>
      <c r="G113" s="61"/>
      <c r="H113" s="64"/>
    </row>
    <row r="114" spans="1:8" s="51" customFormat="1">
      <c r="A114" s="28">
        <f t="shared" si="7"/>
        <v>78</v>
      </c>
      <c r="B114" s="59" t="s">
        <v>198</v>
      </c>
      <c r="C114" s="40" t="s">
        <v>196</v>
      </c>
      <c r="D114" s="31" t="s">
        <v>31</v>
      </c>
      <c r="E114" s="32">
        <v>82.8</v>
      </c>
      <c r="F114" s="61"/>
      <c r="G114" s="61"/>
      <c r="H114" s="64"/>
    </row>
    <row r="115" spans="1:8" s="51" customFormat="1">
      <c r="A115" s="28" t="str">
        <f t="shared" si="7"/>
        <v/>
      </c>
      <c r="B115" s="59"/>
      <c r="C115" s="49" t="s">
        <v>199</v>
      </c>
      <c r="D115" s="31"/>
      <c r="E115" s="32"/>
      <c r="F115" s="61"/>
      <c r="G115" s="61"/>
      <c r="H115" s="64"/>
    </row>
    <row r="116" spans="1:8" s="51" customFormat="1">
      <c r="A116" s="28">
        <f t="shared" si="7"/>
        <v>79</v>
      </c>
      <c r="B116" s="39" t="s">
        <v>50</v>
      </c>
      <c r="C116" s="40" t="s">
        <v>200</v>
      </c>
      <c r="D116" s="31" t="s">
        <v>31</v>
      </c>
      <c r="E116" s="32">
        <v>21095.8</v>
      </c>
      <c r="F116" s="61"/>
      <c r="G116" s="61"/>
      <c r="H116" s="64"/>
    </row>
    <row r="117" spans="1:8" s="51" customFormat="1">
      <c r="A117" s="28">
        <f t="shared" si="7"/>
        <v>80</v>
      </c>
      <c r="B117" s="41" t="s">
        <v>28</v>
      </c>
      <c r="C117" s="40" t="s">
        <v>201</v>
      </c>
      <c r="D117" s="31" t="s">
        <v>18</v>
      </c>
      <c r="E117" s="32">
        <v>207.42</v>
      </c>
      <c r="F117" s="61"/>
      <c r="G117" s="61"/>
      <c r="H117" s="64"/>
    </row>
    <row r="118" spans="1:8" s="51" customFormat="1">
      <c r="A118" s="28">
        <f t="shared" si="7"/>
        <v>81</v>
      </c>
      <c r="B118" s="41" t="s">
        <v>204</v>
      </c>
      <c r="C118" s="40" t="s">
        <v>246</v>
      </c>
      <c r="D118" s="31" t="s">
        <v>18</v>
      </c>
      <c r="E118" s="32">
        <v>42.78</v>
      </c>
      <c r="F118" s="61"/>
      <c r="G118" s="61"/>
      <c r="H118" s="64"/>
    </row>
    <row r="119" spans="1:8" s="51" customFormat="1">
      <c r="A119" s="28">
        <f t="shared" si="7"/>
        <v>82</v>
      </c>
      <c r="B119" s="92" t="s">
        <v>271</v>
      </c>
      <c r="C119" s="40" t="s">
        <v>203</v>
      </c>
      <c r="D119" s="31" t="s">
        <v>23</v>
      </c>
      <c r="E119" s="32">
        <v>186.9</v>
      </c>
      <c r="F119" s="61"/>
      <c r="G119" s="61"/>
      <c r="H119" s="64"/>
    </row>
    <row r="120" spans="1:8" s="51" customFormat="1">
      <c r="A120" s="28" t="str">
        <f t="shared" si="7"/>
        <v/>
      </c>
      <c r="B120" s="59"/>
      <c r="C120" s="40" t="s">
        <v>213</v>
      </c>
      <c r="D120" s="31"/>
      <c r="E120" s="32"/>
      <c r="F120" s="61"/>
      <c r="G120" s="61"/>
      <c r="H120" s="64"/>
    </row>
    <row r="121" spans="1:8" s="51" customFormat="1">
      <c r="A121" s="28">
        <f t="shared" si="7"/>
        <v>83</v>
      </c>
      <c r="B121" s="59" t="s">
        <v>214</v>
      </c>
      <c r="C121" s="40" t="s">
        <v>205</v>
      </c>
      <c r="D121" s="31" t="s">
        <v>31</v>
      </c>
      <c r="E121" s="32">
        <v>29286.1</v>
      </c>
      <c r="F121" s="61"/>
      <c r="G121" s="61"/>
      <c r="H121" s="64"/>
    </row>
    <row r="122" spans="1:8" s="51" customFormat="1">
      <c r="A122" s="28">
        <f t="shared" si="7"/>
        <v>84</v>
      </c>
      <c r="B122" s="39" t="s">
        <v>50</v>
      </c>
      <c r="C122" s="40" t="s">
        <v>206</v>
      </c>
      <c r="D122" s="31" t="s">
        <v>31</v>
      </c>
      <c r="E122" s="32">
        <v>43199.5</v>
      </c>
      <c r="F122" s="61"/>
      <c r="G122" s="61"/>
      <c r="H122" s="64"/>
    </row>
    <row r="123" spans="1:8" s="51" customFormat="1">
      <c r="A123" s="28">
        <f t="shared" si="7"/>
        <v>85</v>
      </c>
      <c r="B123" s="59"/>
      <c r="C123" s="40" t="s">
        <v>207</v>
      </c>
      <c r="D123" s="31" t="s">
        <v>31</v>
      </c>
      <c r="E123" s="32">
        <v>1416</v>
      </c>
      <c r="F123" s="61"/>
      <c r="G123" s="61"/>
      <c r="H123" s="64"/>
    </row>
    <row r="124" spans="1:8" s="51" customFormat="1">
      <c r="A124" s="28">
        <f t="shared" ref="A124:A151" si="8">IF((E124&gt;0),+MAX(A104:A123)+1,"")</f>
        <v>86</v>
      </c>
      <c r="B124" s="59" t="s">
        <v>28</v>
      </c>
      <c r="C124" s="40" t="s">
        <v>208</v>
      </c>
      <c r="D124" s="31" t="s">
        <v>18</v>
      </c>
      <c r="E124" s="32">
        <v>137.33000000000001</v>
      </c>
      <c r="F124" s="61"/>
      <c r="G124" s="61"/>
      <c r="H124" s="64"/>
    </row>
    <row r="125" spans="1:8" s="51" customFormat="1">
      <c r="A125" s="28">
        <f t="shared" si="8"/>
        <v>87</v>
      </c>
      <c r="B125" s="59" t="s">
        <v>28</v>
      </c>
      <c r="C125" s="40" t="s">
        <v>209</v>
      </c>
      <c r="D125" s="31" t="s">
        <v>18</v>
      </c>
      <c r="E125" s="32">
        <v>259.23</v>
      </c>
      <c r="F125" s="61"/>
      <c r="G125" s="61"/>
      <c r="H125" s="64"/>
    </row>
    <row r="126" spans="1:8" s="51" customFormat="1">
      <c r="A126" s="28">
        <f t="shared" si="8"/>
        <v>88</v>
      </c>
      <c r="B126" s="92" t="s">
        <v>271</v>
      </c>
      <c r="C126" s="40" t="s">
        <v>210</v>
      </c>
      <c r="D126" s="31" t="s">
        <v>23</v>
      </c>
      <c r="E126" s="32">
        <v>9459.7999999999993</v>
      </c>
      <c r="F126" s="61"/>
      <c r="G126" s="61"/>
      <c r="H126" s="64"/>
    </row>
    <row r="127" spans="1:8" s="51" customFormat="1">
      <c r="A127" s="28">
        <f t="shared" si="8"/>
        <v>89</v>
      </c>
      <c r="B127" s="92" t="s">
        <v>272</v>
      </c>
      <c r="C127" s="40" t="s">
        <v>211</v>
      </c>
      <c r="D127" s="31" t="s">
        <v>212</v>
      </c>
      <c r="E127" s="32">
        <v>946.33</v>
      </c>
      <c r="F127" s="61"/>
      <c r="G127" s="61"/>
      <c r="H127" s="64"/>
    </row>
    <row r="128" spans="1:8" s="51" customFormat="1">
      <c r="A128" s="28" t="str">
        <f t="shared" si="8"/>
        <v/>
      </c>
      <c r="B128" s="59"/>
      <c r="C128" s="49" t="s">
        <v>38</v>
      </c>
      <c r="D128" s="31"/>
      <c r="E128" s="32"/>
      <c r="F128" s="61"/>
      <c r="G128" s="61"/>
      <c r="H128" s="64"/>
    </row>
    <row r="129" spans="1:8" s="51" customFormat="1">
      <c r="A129" s="28">
        <f t="shared" si="8"/>
        <v>90</v>
      </c>
      <c r="B129" s="29" t="s">
        <v>47</v>
      </c>
      <c r="C129" s="40" t="s">
        <v>215</v>
      </c>
      <c r="D129" s="31" t="s">
        <v>18</v>
      </c>
      <c r="E129" s="32">
        <v>2186.2800000000002</v>
      </c>
      <c r="F129" s="61"/>
      <c r="G129" s="61"/>
      <c r="H129" s="64"/>
    </row>
    <row r="130" spans="1:8" s="51" customFormat="1">
      <c r="A130" s="28">
        <f t="shared" si="8"/>
        <v>91</v>
      </c>
      <c r="B130" s="59" t="s">
        <v>217</v>
      </c>
      <c r="C130" s="40" t="s">
        <v>216</v>
      </c>
      <c r="D130" s="31" t="s">
        <v>18</v>
      </c>
      <c r="E130" s="32">
        <v>1488</v>
      </c>
      <c r="F130" s="61"/>
      <c r="G130" s="61"/>
      <c r="H130" s="64"/>
    </row>
    <row r="131" spans="1:8" s="51" customFormat="1">
      <c r="A131" s="28" t="str">
        <f t="shared" si="8"/>
        <v/>
      </c>
      <c r="B131" s="59"/>
      <c r="C131" s="40" t="s">
        <v>218</v>
      </c>
      <c r="D131" s="31"/>
      <c r="E131" s="32"/>
      <c r="F131" s="61"/>
      <c r="G131" s="61"/>
      <c r="H131" s="64"/>
    </row>
    <row r="132" spans="1:8" s="51" customFormat="1">
      <c r="A132" s="28">
        <f t="shared" si="8"/>
        <v>92</v>
      </c>
      <c r="B132" s="59" t="s">
        <v>50</v>
      </c>
      <c r="C132" s="40" t="s">
        <v>219</v>
      </c>
      <c r="D132" s="31" t="s">
        <v>31</v>
      </c>
      <c r="E132" s="32">
        <v>74453.100000000006</v>
      </c>
      <c r="F132" s="61"/>
      <c r="G132" s="61"/>
      <c r="H132" s="64"/>
    </row>
    <row r="133" spans="1:8" s="51" customFormat="1">
      <c r="A133" s="28">
        <f t="shared" si="8"/>
        <v>93</v>
      </c>
      <c r="B133" s="59" t="s">
        <v>50</v>
      </c>
      <c r="C133" s="40" t="s">
        <v>220</v>
      </c>
      <c r="D133" s="31" t="s">
        <v>31</v>
      </c>
      <c r="E133" s="32">
        <v>19433.099999999999</v>
      </c>
      <c r="F133" s="61"/>
      <c r="G133" s="61"/>
      <c r="H133" s="64"/>
    </row>
    <row r="134" spans="1:8" s="51" customFormat="1">
      <c r="A134" s="28">
        <f t="shared" si="8"/>
        <v>94</v>
      </c>
      <c r="B134" s="59" t="s">
        <v>50</v>
      </c>
      <c r="C134" s="40" t="s">
        <v>221</v>
      </c>
      <c r="D134" s="31" t="s">
        <v>31</v>
      </c>
      <c r="E134" s="32">
        <v>7600.8</v>
      </c>
      <c r="F134" s="61"/>
      <c r="G134" s="61"/>
      <c r="H134" s="64"/>
    </row>
    <row r="135" spans="1:8" s="51" customFormat="1">
      <c r="A135" s="28">
        <f t="shared" si="8"/>
        <v>95</v>
      </c>
      <c r="B135" s="59" t="s">
        <v>50</v>
      </c>
      <c r="C135" s="40" t="s">
        <v>222</v>
      </c>
      <c r="D135" s="31" t="s">
        <v>31</v>
      </c>
      <c r="E135" s="32">
        <v>18779.7</v>
      </c>
      <c r="F135" s="61"/>
      <c r="G135" s="61"/>
      <c r="H135" s="64"/>
    </row>
    <row r="136" spans="1:8" s="51" customFormat="1">
      <c r="A136" s="28">
        <f t="shared" si="8"/>
        <v>96</v>
      </c>
      <c r="B136" s="59" t="s">
        <v>50</v>
      </c>
      <c r="C136" s="40" t="s">
        <v>223</v>
      </c>
      <c r="D136" s="31" t="s">
        <v>31</v>
      </c>
      <c r="E136" s="32">
        <v>1332.4</v>
      </c>
      <c r="F136" s="61"/>
      <c r="G136" s="61"/>
      <c r="H136" s="64"/>
    </row>
    <row r="137" spans="1:8" s="51" customFormat="1">
      <c r="A137" s="28">
        <f t="shared" si="8"/>
        <v>97</v>
      </c>
      <c r="B137" s="59" t="s">
        <v>50</v>
      </c>
      <c r="C137" s="40" t="s">
        <v>224</v>
      </c>
      <c r="D137" s="31" t="s">
        <v>31</v>
      </c>
      <c r="E137" s="32">
        <v>8438.9</v>
      </c>
      <c r="F137" s="61"/>
      <c r="G137" s="61"/>
      <c r="H137" s="64"/>
    </row>
    <row r="138" spans="1:8" s="51" customFormat="1">
      <c r="A138" s="28" t="str">
        <f t="shared" si="8"/>
        <v/>
      </c>
      <c r="B138" s="59"/>
      <c r="C138" s="40" t="s">
        <v>225</v>
      </c>
      <c r="D138" s="31"/>
      <c r="E138" s="32"/>
      <c r="F138" s="61"/>
      <c r="G138" s="61"/>
      <c r="H138" s="64"/>
    </row>
    <row r="139" spans="1:8" s="51" customFormat="1">
      <c r="A139" s="28">
        <f t="shared" si="8"/>
        <v>98</v>
      </c>
      <c r="B139" s="41" t="s">
        <v>28</v>
      </c>
      <c r="C139" s="40" t="s">
        <v>219</v>
      </c>
      <c r="D139" s="31" t="s">
        <v>18</v>
      </c>
      <c r="E139" s="32">
        <v>1065.26</v>
      </c>
      <c r="F139" s="61"/>
      <c r="G139" s="61"/>
      <c r="H139" s="64"/>
    </row>
    <row r="140" spans="1:8" s="51" customFormat="1">
      <c r="A140" s="28">
        <f t="shared" si="8"/>
        <v>99</v>
      </c>
      <c r="B140" s="41" t="s">
        <v>28</v>
      </c>
      <c r="C140" s="40" t="s">
        <v>220</v>
      </c>
      <c r="D140" s="31" t="s">
        <v>18</v>
      </c>
      <c r="E140" s="32">
        <v>103.5</v>
      </c>
      <c r="F140" s="61"/>
      <c r="G140" s="61"/>
      <c r="H140" s="64"/>
    </row>
    <row r="141" spans="1:8" s="51" customFormat="1">
      <c r="A141" s="28">
        <f t="shared" si="8"/>
        <v>100</v>
      </c>
      <c r="B141" s="41" t="s">
        <v>28</v>
      </c>
      <c r="C141" s="40" t="s">
        <v>226</v>
      </c>
      <c r="D141" s="31" t="s">
        <v>18</v>
      </c>
      <c r="E141" s="32">
        <v>34.799999999999997</v>
      </c>
      <c r="F141" s="61"/>
      <c r="G141" s="61"/>
      <c r="H141" s="64"/>
    </row>
    <row r="142" spans="1:8" s="51" customFormat="1">
      <c r="A142" s="28">
        <f t="shared" si="8"/>
        <v>101</v>
      </c>
      <c r="B142" s="41" t="s">
        <v>28</v>
      </c>
      <c r="C142" s="40" t="s">
        <v>222</v>
      </c>
      <c r="D142" s="31" t="s">
        <v>18</v>
      </c>
      <c r="E142" s="32">
        <v>213.92</v>
      </c>
      <c r="F142" s="61"/>
      <c r="G142" s="61"/>
      <c r="H142" s="64"/>
    </row>
    <row r="143" spans="1:8" s="51" customFormat="1">
      <c r="A143" s="28">
        <f t="shared" si="8"/>
        <v>102</v>
      </c>
      <c r="B143" s="41" t="s">
        <v>28</v>
      </c>
      <c r="C143" s="40" t="s">
        <v>223</v>
      </c>
      <c r="D143" s="31" t="s">
        <v>18</v>
      </c>
      <c r="E143" s="32">
        <v>6.86</v>
      </c>
      <c r="F143" s="61"/>
      <c r="G143" s="61"/>
      <c r="H143" s="64"/>
    </row>
    <row r="144" spans="1:8" s="51" customFormat="1">
      <c r="A144" s="28">
        <f t="shared" si="8"/>
        <v>103</v>
      </c>
      <c r="B144" s="41" t="s">
        <v>28</v>
      </c>
      <c r="C144" s="40" t="s">
        <v>224</v>
      </c>
      <c r="D144" s="31" t="s">
        <v>18</v>
      </c>
      <c r="E144" s="32">
        <v>98.66</v>
      </c>
      <c r="F144" s="61"/>
      <c r="G144" s="61"/>
      <c r="H144" s="64"/>
    </row>
    <row r="145" spans="1:8" s="51" customFormat="1">
      <c r="A145" s="28">
        <f t="shared" si="8"/>
        <v>104</v>
      </c>
      <c r="B145" s="92" t="s">
        <v>273</v>
      </c>
      <c r="C145" s="40" t="s">
        <v>227</v>
      </c>
      <c r="D145" s="31" t="s">
        <v>37</v>
      </c>
      <c r="E145" s="32">
        <v>43.25</v>
      </c>
      <c r="F145" s="61"/>
      <c r="G145" s="61"/>
      <c r="H145" s="64"/>
    </row>
    <row r="146" spans="1:8" s="51" customFormat="1">
      <c r="A146" s="28" t="str">
        <f t="shared" si="8"/>
        <v/>
      </c>
      <c r="B146" s="41"/>
      <c r="C146" s="49" t="s">
        <v>39</v>
      </c>
      <c r="D146" s="31"/>
      <c r="E146" s="32"/>
      <c r="F146" s="61"/>
      <c r="G146" s="61"/>
      <c r="H146" s="64"/>
    </row>
    <row r="147" spans="1:8" s="51" customFormat="1">
      <c r="A147" s="28">
        <f t="shared" si="8"/>
        <v>105</v>
      </c>
      <c r="B147" s="92" t="s">
        <v>274</v>
      </c>
      <c r="C147" s="40" t="s">
        <v>228</v>
      </c>
      <c r="D147" s="31" t="s">
        <v>229</v>
      </c>
      <c r="E147" s="32">
        <v>12.48</v>
      </c>
      <c r="F147" s="61"/>
      <c r="G147" s="61"/>
      <c r="H147" s="64"/>
    </row>
    <row r="148" spans="1:8" s="51" customFormat="1">
      <c r="A148" s="28">
        <f t="shared" si="8"/>
        <v>106</v>
      </c>
      <c r="B148" s="92" t="s">
        <v>274</v>
      </c>
      <c r="C148" s="40" t="s">
        <v>230</v>
      </c>
      <c r="D148" s="31" t="s">
        <v>229</v>
      </c>
      <c r="E148" s="32">
        <v>362.4</v>
      </c>
      <c r="F148" s="61"/>
      <c r="G148" s="61"/>
      <c r="H148" s="64"/>
    </row>
    <row r="149" spans="1:8" s="51" customFormat="1">
      <c r="A149" s="28">
        <f t="shared" si="8"/>
        <v>107</v>
      </c>
      <c r="B149" s="59" t="s">
        <v>190</v>
      </c>
      <c r="C149" s="40" t="s">
        <v>231</v>
      </c>
      <c r="D149" s="31" t="s">
        <v>31</v>
      </c>
      <c r="E149" s="32">
        <v>591.4</v>
      </c>
      <c r="F149" s="61"/>
      <c r="G149" s="61"/>
      <c r="H149" s="64"/>
    </row>
    <row r="150" spans="1:8" s="51" customFormat="1">
      <c r="A150" s="28" t="str">
        <f t="shared" si="8"/>
        <v/>
      </c>
      <c r="B150" s="41"/>
      <c r="C150" s="49" t="s">
        <v>232</v>
      </c>
      <c r="D150" s="31"/>
      <c r="E150" s="32"/>
      <c r="F150" s="61"/>
      <c r="G150" s="61"/>
      <c r="H150" s="64"/>
    </row>
    <row r="151" spans="1:8" s="51" customFormat="1">
      <c r="A151" s="28">
        <f t="shared" si="8"/>
        <v>108</v>
      </c>
      <c r="B151" s="92" t="s">
        <v>275</v>
      </c>
      <c r="C151" s="40" t="s">
        <v>233</v>
      </c>
      <c r="D151" s="31" t="s">
        <v>23</v>
      </c>
      <c r="E151" s="32">
        <v>101.4</v>
      </c>
      <c r="F151" s="61"/>
      <c r="G151" s="61"/>
      <c r="H151" s="64"/>
    </row>
    <row r="152" spans="1:8" s="51" customFormat="1">
      <c r="A152" s="69"/>
      <c r="B152" s="70"/>
      <c r="C152" s="71"/>
      <c r="D152" s="69"/>
      <c r="E152" s="72"/>
      <c r="F152" s="73"/>
      <c r="G152" s="73"/>
      <c r="H152" s="74"/>
    </row>
    <row r="153" spans="1:8">
      <c r="C153" s="91">
        <f>+MAX(A17:A152)</f>
        <v>108</v>
      </c>
      <c r="D153" s="76"/>
    </row>
    <row r="154" spans="1:8">
      <c r="D154" s="77"/>
    </row>
    <row r="155" spans="1:8">
      <c r="D155" s="78"/>
      <c r="E155" s="79"/>
    </row>
    <row r="159" spans="1:8">
      <c r="A159" s="80"/>
    </row>
  </sheetData>
  <mergeCells count="14">
    <mergeCell ref="C8:H9"/>
    <mergeCell ref="A14:A15"/>
    <mergeCell ref="B14:B15"/>
    <mergeCell ref="C14:C15"/>
    <mergeCell ref="D14:D15"/>
    <mergeCell ref="E14:E15"/>
    <mergeCell ref="F14:G14"/>
    <mergeCell ref="H14:H15"/>
    <mergeCell ref="G6:H6"/>
    <mergeCell ref="A1:H1"/>
    <mergeCell ref="A2:H2"/>
    <mergeCell ref="A3:H3"/>
    <mergeCell ref="C4:E4"/>
    <mergeCell ref="A5:H5"/>
  </mergeCells>
  <printOptions horizontalCentered="1"/>
  <pageMargins left="0.25" right="0.25" top="0.75" bottom="0.75" header="0.3" footer="0.3"/>
  <pageSetup scale="57" fitToHeight="0" orientation="landscape"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J145"/>
  <sheetViews>
    <sheetView view="pageBreakPreview" zoomScale="80" zoomScaleNormal="55" zoomScaleSheetLayoutView="80" workbookViewId="0">
      <selection activeCell="H18" sqref="H18:H46"/>
    </sheetView>
  </sheetViews>
  <sheetFormatPr baseColWidth="10" defaultRowHeight="12.75"/>
  <cols>
    <col min="1" max="1" width="8.5703125" style="1" bestFit="1" customWidth="1"/>
    <col min="2" max="2" width="23.42578125" style="1" bestFit="1" customWidth="1"/>
    <col min="3" max="3" width="94.5703125" style="90"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c r="A1" s="99" t="s">
        <v>0</v>
      </c>
      <c r="B1" s="99"/>
      <c r="C1" s="99"/>
      <c r="D1" s="99"/>
      <c r="E1" s="99"/>
      <c r="F1" s="99"/>
      <c r="G1" s="99"/>
      <c r="H1" s="99"/>
    </row>
    <row r="2" spans="1:8" ht="15.75">
      <c r="A2" s="99" t="s">
        <v>1</v>
      </c>
      <c r="B2" s="99"/>
      <c r="C2" s="99"/>
      <c r="D2" s="99"/>
      <c r="E2" s="99"/>
      <c r="F2" s="99"/>
      <c r="G2" s="99"/>
      <c r="H2" s="99"/>
    </row>
    <row r="3" spans="1:8" ht="15.75">
      <c r="A3" s="99" t="s">
        <v>2</v>
      </c>
      <c r="B3" s="99"/>
      <c r="C3" s="99"/>
      <c r="D3" s="99"/>
      <c r="E3" s="99"/>
      <c r="F3" s="99"/>
      <c r="G3" s="99"/>
      <c r="H3" s="99"/>
    </row>
    <row r="4" spans="1:8">
      <c r="A4" s="2"/>
      <c r="B4" s="2"/>
      <c r="C4" s="100"/>
      <c r="D4" s="100"/>
      <c r="E4" s="100"/>
      <c r="F4" s="3"/>
      <c r="G4" s="3"/>
      <c r="H4" s="4"/>
    </row>
    <row r="5" spans="1:8">
      <c r="A5" s="101" t="s">
        <v>3</v>
      </c>
      <c r="B5" s="101"/>
      <c r="C5" s="101"/>
      <c r="D5" s="101"/>
      <c r="E5" s="101"/>
      <c r="F5" s="101"/>
      <c r="G5" s="101"/>
      <c r="H5" s="101"/>
    </row>
    <row r="6" spans="1:8">
      <c r="A6" s="2"/>
      <c r="B6" s="2"/>
      <c r="C6" s="87"/>
      <c r="D6" s="6"/>
      <c r="E6" s="7"/>
      <c r="F6" s="8"/>
      <c r="G6" s="101"/>
      <c r="H6" s="101"/>
    </row>
    <row r="7" spans="1:8">
      <c r="A7" s="2"/>
      <c r="B7" s="2"/>
      <c r="C7" s="87"/>
      <c r="D7" s="6"/>
      <c r="E7" s="7"/>
      <c r="F7" s="8"/>
      <c r="G7" s="9"/>
      <c r="H7" s="9"/>
    </row>
    <row r="8" spans="1:8" ht="30" customHeight="1">
      <c r="A8" s="2"/>
      <c r="B8" s="2"/>
      <c r="C8" s="98" t="s">
        <v>269</v>
      </c>
      <c r="D8" s="98"/>
      <c r="E8" s="98"/>
      <c r="F8" s="98"/>
      <c r="G8" s="98"/>
      <c r="H8" s="98"/>
    </row>
    <row r="9" spans="1:8" ht="30" customHeight="1">
      <c r="A9" s="2"/>
      <c r="B9" s="2"/>
      <c r="C9" s="98"/>
      <c r="D9" s="98"/>
      <c r="E9" s="98"/>
      <c r="F9" s="98"/>
      <c r="G9" s="98"/>
      <c r="H9" s="98"/>
    </row>
    <row r="10" spans="1:8" ht="16.5">
      <c r="A10" s="2"/>
      <c r="B10" s="2"/>
      <c r="C10" s="88"/>
      <c r="D10" s="11"/>
      <c r="E10" s="11"/>
      <c r="F10" s="11"/>
      <c r="G10" s="11"/>
      <c r="H10" s="11"/>
    </row>
    <row r="11" spans="1:8" ht="16.5">
      <c r="A11" s="2"/>
      <c r="B11" s="12" t="s">
        <v>4</v>
      </c>
      <c r="C11" s="89" t="s">
        <v>43</v>
      </c>
      <c r="D11" s="11"/>
      <c r="E11" s="11"/>
      <c r="F11" s="11"/>
      <c r="G11" s="11"/>
      <c r="H11" s="11"/>
    </row>
    <row r="12" spans="1:8" ht="16.5">
      <c r="A12" s="2"/>
      <c r="B12" s="12" t="s">
        <v>5</v>
      </c>
      <c r="C12" s="89" t="s">
        <v>44</v>
      </c>
      <c r="D12" s="2"/>
      <c r="E12" s="2"/>
      <c r="F12" s="2"/>
      <c r="G12" s="2"/>
      <c r="H12" s="14"/>
    </row>
    <row r="14" spans="1:8">
      <c r="A14" s="102" t="s">
        <v>6</v>
      </c>
      <c r="B14" s="104" t="s">
        <v>7</v>
      </c>
      <c r="C14" s="104" t="s">
        <v>8</v>
      </c>
      <c r="D14" s="106" t="s">
        <v>9</v>
      </c>
      <c r="E14" s="108" t="s">
        <v>10</v>
      </c>
      <c r="F14" s="95" t="s">
        <v>11</v>
      </c>
      <c r="G14" s="95"/>
      <c r="H14" s="96" t="s">
        <v>12</v>
      </c>
    </row>
    <row r="15" spans="1:8">
      <c r="A15" s="103"/>
      <c r="B15" s="105"/>
      <c r="C15" s="105"/>
      <c r="D15" s="107"/>
      <c r="E15" s="109"/>
      <c r="F15" s="15" t="s">
        <v>13</v>
      </c>
      <c r="G15" s="15" t="s">
        <v>14</v>
      </c>
      <c r="H15" s="97"/>
    </row>
    <row r="16" spans="1:8" s="21" customFormat="1" ht="15.75">
      <c r="A16" s="16" t="s">
        <v>15</v>
      </c>
      <c r="B16" s="16"/>
      <c r="C16" s="17" t="s">
        <v>234</v>
      </c>
      <c r="D16" s="16"/>
      <c r="E16" s="18"/>
      <c r="F16" s="19"/>
      <c r="G16" s="19"/>
      <c r="H16" s="20" t="s">
        <v>15</v>
      </c>
    </row>
    <row r="17" spans="1:10">
      <c r="A17" s="22" t="str">
        <f>IF((E17&gt;0),+MAX(A8:A16)+1,"")</f>
        <v/>
      </c>
      <c r="B17" s="23" t="s">
        <v>49</v>
      </c>
      <c r="C17" s="24" t="s">
        <v>16</v>
      </c>
      <c r="D17" s="22"/>
      <c r="E17" s="25"/>
      <c r="F17" s="26"/>
      <c r="G17" s="26"/>
      <c r="H17" s="27" t="str">
        <f t="shared" ref="H17" si="0">IF(E17&gt;0,E17*F17,"")</f>
        <v/>
      </c>
    </row>
    <row r="18" spans="1:10">
      <c r="A18" s="28">
        <f>IF((E18&gt;0),+MAX(A10:A17)+1,"")</f>
        <v>1</v>
      </c>
      <c r="B18" s="29" t="s">
        <v>17</v>
      </c>
      <c r="C18" s="30" t="s">
        <v>45</v>
      </c>
      <c r="D18" s="31" t="s">
        <v>18</v>
      </c>
      <c r="E18" s="32">
        <v>4175</v>
      </c>
      <c r="F18" s="33"/>
      <c r="G18" s="33"/>
      <c r="H18" s="34"/>
    </row>
    <row r="19" spans="1:10">
      <c r="A19" s="28">
        <f>IF((E19&gt;0),+MAX(A11:A18)+1,"")</f>
        <v>2</v>
      </c>
      <c r="B19" s="29" t="s">
        <v>17</v>
      </c>
      <c r="C19" s="30" t="s">
        <v>46</v>
      </c>
      <c r="D19" s="31" t="s">
        <v>18</v>
      </c>
      <c r="E19" s="32">
        <v>8413</v>
      </c>
      <c r="F19" s="33"/>
      <c r="G19" s="33"/>
      <c r="H19" s="34"/>
    </row>
    <row r="20" spans="1:10" ht="25.5">
      <c r="A20" s="28">
        <f>IF((E20&gt;0),+MAX(A12:A19)+1,"")</f>
        <v>3</v>
      </c>
      <c r="B20" s="29" t="s">
        <v>19</v>
      </c>
      <c r="C20" s="30" t="s">
        <v>122</v>
      </c>
      <c r="D20" s="31" t="s">
        <v>18</v>
      </c>
      <c r="E20" s="32">
        <v>15986</v>
      </c>
      <c r="F20" s="33"/>
      <c r="G20" s="33"/>
      <c r="H20" s="34"/>
    </row>
    <row r="21" spans="1:10" ht="25.5">
      <c r="A21" s="28">
        <f>IF((E21&gt;0),+MAX(A13:A20)+1,"")</f>
        <v>4</v>
      </c>
      <c r="B21" s="29" t="s">
        <v>19</v>
      </c>
      <c r="C21" s="30" t="s">
        <v>123</v>
      </c>
      <c r="D21" s="31" t="s">
        <v>18</v>
      </c>
      <c r="E21" s="32">
        <v>10658</v>
      </c>
      <c r="F21" s="33"/>
      <c r="G21" s="33"/>
      <c r="H21" s="34"/>
    </row>
    <row r="22" spans="1:10">
      <c r="A22" s="28">
        <f>IF((E22&gt;0),+MAX(A15:A21)+1,"")</f>
        <v>5</v>
      </c>
      <c r="B22" s="29" t="s">
        <v>47</v>
      </c>
      <c r="C22" s="30" t="s">
        <v>140</v>
      </c>
      <c r="D22" s="31" t="s">
        <v>18</v>
      </c>
      <c r="E22" s="32">
        <v>124.84</v>
      </c>
      <c r="F22" s="33"/>
      <c r="G22" s="33"/>
      <c r="H22" s="34"/>
    </row>
    <row r="23" spans="1:10" ht="25.5">
      <c r="A23" s="28">
        <f t="shared" ref="A23:A29" si="1">IF((E23&gt;0),+MAX(A17:A22)+1,"")</f>
        <v>6</v>
      </c>
      <c r="B23" s="29" t="s">
        <v>48</v>
      </c>
      <c r="C23" s="30" t="s">
        <v>125</v>
      </c>
      <c r="D23" s="31" t="s">
        <v>18</v>
      </c>
      <c r="E23" s="32">
        <v>110027</v>
      </c>
      <c r="F23" s="33"/>
      <c r="G23" s="33"/>
      <c r="H23" s="34"/>
    </row>
    <row r="24" spans="1:10">
      <c r="A24" s="28">
        <f t="shared" si="1"/>
        <v>7</v>
      </c>
      <c r="B24" s="29" t="s">
        <v>20</v>
      </c>
      <c r="C24" s="30" t="s">
        <v>126</v>
      </c>
      <c r="D24" s="31" t="s">
        <v>18</v>
      </c>
      <c r="E24" s="32">
        <v>10050.6</v>
      </c>
      <c r="F24" s="33"/>
      <c r="G24" s="33"/>
      <c r="H24" s="34"/>
    </row>
    <row r="25" spans="1:10">
      <c r="A25" s="28">
        <f t="shared" si="1"/>
        <v>8</v>
      </c>
      <c r="B25" s="29" t="s">
        <v>20</v>
      </c>
      <c r="C25" s="30" t="s">
        <v>127</v>
      </c>
      <c r="D25" s="31" t="s">
        <v>18</v>
      </c>
      <c r="E25" s="32">
        <v>6774.6</v>
      </c>
      <c r="F25" s="33"/>
      <c r="G25" s="33"/>
      <c r="H25" s="34"/>
    </row>
    <row r="26" spans="1:10">
      <c r="A26" s="28">
        <f t="shared" si="1"/>
        <v>9</v>
      </c>
      <c r="B26" s="29" t="s">
        <v>20</v>
      </c>
      <c r="C26" s="30" t="s">
        <v>128</v>
      </c>
      <c r="D26" s="31" t="s">
        <v>18</v>
      </c>
      <c r="E26" s="32">
        <v>80789.88</v>
      </c>
      <c r="F26" s="33"/>
      <c r="G26" s="33"/>
      <c r="H26" s="34"/>
    </row>
    <row r="27" spans="1:10">
      <c r="A27" s="28">
        <f t="shared" si="1"/>
        <v>10</v>
      </c>
      <c r="B27" s="29" t="s">
        <v>20</v>
      </c>
      <c r="C27" s="30" t="s">
        <v>129</v>
      </c>
      <c r="D27" s="31" t="s">
        <v>18</v>
      </c>
      <c r="E27" s="32">
        <v>16684.37</v>
      </c>
      <c r="F27" s="33"/>
      <c r="G27" s="33"/>
      <c r="H27" s="34"/>
    </row>
    <row r="28" spans="1:10">
      <c r="A28" s="28">
        <f t="shared" si="1"/>
        <v>11</v>
      </c>
      <c r="B28" s="29" t="s">
        <v>20</v>
      </c>
      <c r="C28" s="30" t="s">
        <v>130</v>
      </c>
      <c r="D28" s="31" t="s">
        <v>18</v>
      </c>
      <c r="E28" s="32">
        <v>12552.38</v>
      </c>
      <c r="F28" s="33"/>
      <c r="G28" s="33"/>
      <c r="H28" s="34"/>
    </row>
    <row r="29" spans="1:10">
      <c r="A29" s="28">
        <f t="shared" si="1"/>
        <v>12</v>
      </c>
      <c r="B29" s="29" t="s">
        <v>20</v>
      </c>
      <c r="C29" s="30" t="s">
        <v>132</v>
      </c>
      <c r="D29" s="31" t="s">
        <v>18</v>
      </c>
      <c r="E29" s="32">
        <v>1333.2</v>
      </c>
      <c r="F29" s="33"/>
      <c r="G29" s="33"/>
      <c r="H29" s="34"/>
    </row>
    <row r="30" spans="1:10">
      <c r="A30" s="28" t="str">
        <f>IF((E30&gt;0),+MAX(A18:A29)+1,"")</f>
        <v/>
      </c>
      <c r="B30" s="28"/>
      <c r="C30" s="35"/>
      <c r="D30" s="28"/>
      <c r="E30" s="36"/>
      <c r="F30" s="37"/>
      <c r="G30" s="37"/>
      <c r="H30" s="34"/>
    </row>
    <row r="31" spans="1:10">
      <c r="A31" s="22" t="str">
        <f>IF((E31&gt;0),+MAX(A19:A30)+1,"")</f>
        <v/>
      </c>
      <c r="B31" s="23" t="s">
        <v>60</v>
      </c>
      <c r="C31" s="24" t="s">
        <v>21</v>
      </c>
      <c r="D31" s="22"/>
      <c r="E31" s="25"/>
      <c r="F31" s="26"/>
      <c r="G31" s="26"/>
      <c r="H31" s="27"/>
    </row>
    <row r="32" spans="1:10" s="38" customFormat="1">
      <c r="A32" s="28">
        <f>IF((E32&gt;0),+MAX(A20:A31)+1,"")</f>
        <v>13</v>
      </c>
      <c r="B32" s="28" t="s">
        <v>22</v>
      </c>
      <c r="C32" s="35" t="s">
        <v>24</v>
      </c>
      <c r="D32" s="28" t="s">
        <v>23</v>
      </c>
      <c r="E32" s="32">
        <v>79.3</v>
      </c>
      <c r="F32" s="37"/>
      <c r="G32" s="37"/>
      <c r="H32" s="34"/>
      <c r="J32" s="1"/>
    </row>
    <row r="33" spans="1:10" s="38" customFormat="1" ht="25.5">
      <c r="A33" s="28">
        <f>IF((E33&gt;0),+MAX(A21:A32)+1,"")</f>
        <v>14</v>
      </c>
      <c r="B33" s="39" t="s">
        <v>25</v>
      </c>
      <c r="C33" s="35" t="s">
        <v>134</v>
      </c>
      <c r="D33" s="28" t="s">
        <v>18</v>
      </c>
      <c r="E33" s="32">
        <v>38.15</v>
      </c>
      <c r="F33" s="37"/>
      <c r="G33" s="37"/>
      <c r="H33" s="34"/>
      <c r="J33" s="1"/>
    </row>
    <row r="34" spans="1:10" s="38" customFormat="1" ht="25.5">
      <c r="A34" s="28">
        <f>IF((E34&gt;0),+MAX(A22:A33)+1,"")</f>
        <v>15</v>
      </c>
      <c r="B34" s="39" t="s">
        <v>25</v>
      </c>
      <c r="C34" s="35" t="s">
        <v>135</v>
      </c>
      <c r="D34" s="28" t="s">
        <v>18</v>
      </c>
      <c r="E34" s="32">
        <v>541.85</v>
      </c>
      <c r="F34" s="37"/>
      <c r="G34" s="37"/>
      <c r="H34" s="34"/>
      <c r="J34" s="1"/>
    </row>
    <row r="35" spans="1:10" s="38" customFormat="1">
      <c r="A35" s="28">
        <f>IF((E35&gt;0),+MAX(A24:A34)+1,"")</f>
        <v>16</v>
      </c>
      <c r="B35" s="41" t="s">
        <v>28</v>
      </c>
      <c r="C35" s="35" t="s">
        <v>137</v>
      </c>
      <c r="D35" s="28" t="s">
        <v>18</v>
      </c>
      <c r="E35" s="32">
        <v>10.6</v>
      </c>
      <c r="F35" s="37"/>
      <c r="G35" s="37"/>
      <c r="H35" s="34"/>
      <c r="J35" s="1"/>
    </row>
    <row r="36" spans="1:10" s="38" customFormat="1">
      <c r="A36" s="28">
        <f>IF((E36&gt;0),+MAX(A28:A35)+1,"")</f>
        <v>17</v>
      </c>
      <c r="B36" s="39" t="s">
        <v>50</v>
      </c>
      <c r="C36" s="35" t="s">
        <v>52</v>
      </c>
      <c r="D36" s="28" t="s">
        <v>37</v>
      </c>
      <c r="E36" s="32">
        <v>31.7</v>
      </c>
      <c r="F36" s="37"/>
      <c r="G36" s="37"/>
      <c r="H36" s="34"/>
      <c r="J36" s="1"/>
    </row>
    <row r="37" spans="1:10" s="38" customFormat="1">
      <c r="A37" s="28">
        <f>IF((E37&gt;0),+MAX(A29:A36)+1,"")</f>
        <v>18</v>
      </c>
      <c r="B37" s="28" t="s">
        <v>32</v>
      </c>
      <c r="C37" s="35" t="s">
        <v>53</v>
      </c>
      <c r="D37" s="28" t="s">
        <v>23</v>
      </c>
      <c r="E37" s="32">
        <v>200</v>
      </c>
      <c r="F37" s="37"/>
      <c r="G37" s="37"/>
      <c r="H37" s="34"/>
      <c r="J37" s="1"/>
    </row>
    <row r="38" spans="1:10" s="38" customFormat="1">
      <c r="A38" s="28">
        <f>IF((E38&gt;0),+MAX(A29:A37)+1,"")</f>
        <v>19</v>
      </c>
      <c r="B38" s="28" t="s">
        <v>33</v>
      </c>
      <c r="C38" s="35" t="s">
        <v>34</v>
      </c>
      <c r="D38" s="28" t="s">
        <v>23</v>
      </c>
      <c r="E38" s="32">
        <v>99.47</v>
      </c>
      <c r="F38" s="37"/>
      <c r="G38" s="37"/>
      <c r="H38" s="34"/>
      <c r="J38" s="1"/>
    </row>
    <row r="39" spans="1:10" s="38" customFormat="1">
      <c r="A39" s="28">
        <f>IF((E39&gt;0),+MAX(A30:A38)+1,"")</f>
        <v>20</v>
      </c>
      <c r="B39" s="28" t="s">
        <v>35</v>
      </c>
      <c r="C39" s="35" t="s">
        <v>36</v>
      </c>
      <c r="D39" s="28" t="s">
        <v>23</v>
      </c>
      <c r="E39" s="32">
        <v>440</v>
      </c>
      <c r="F39" s="37"/>
      <c r="G39" s="37"/>
      <c r="H39" s="34"/>
      <c r="J39" s="1"/>
    </row>
    <row r="40" spans="1:10" s="38" customFormat="1">
      <c r="A40" s="28" t="str">
        <f>IF((E40&gt;0),+MAX(A30:A39)+1,"")</f>
        <v/>
      </c>
      <c r="B40" s="41"/>
      <c r="C40" s="35"/>
      <c r="D40" s="28"/>
      <c r="E40" s="32"/>
      <c r="F40" s="37"/>
      <c r="G40" s="37"/>
      <c r="H40" s="34"/>
      <c r="J40" s="1"/>
    </row>
    <row r="41" spans="1:10">
      <c r="A41" s="22" t="str">
        <f>IF((E41&gt;0),+MAX(A31:A40)+1,"")</f>
        <v/>
      </c>
      <c r="B41" s="23" t="s">
        <v>61</v>
      </c>
      <c r="C41" s="42" t="s">
        <v>29</v>
      </c>
      <c r="D41" s="43"/>
      <c r="E41" s="44"/>
      <c r="F41" s="45"/>
      <c r="G41" s="45"/>
      <c r="H41" s="27"/>
    </row>
    <row r="42" spans="1:10" ht="25.5">
      <c r="A42" s="28">
        <f>IF((E42&gt;0),+MAX(A33:A41)+1,"")</f>
        <v>21</v>
      </c>
      <c r="B42" s="29" t="s">
        <v>54</v>
      </c>
      <c r="C42" s="35" t="s">
        <v>56</v>
      </c>
      <c r="D42" s="46" t="s">
        <v>18</v>
      </c>
      <c r="E42" s="32">
        <v>11367.19</v>
      </c>
      <c r="F42" s="47"/>
      <c r="G42" s="47"/>
      <c r="H42" s="34"/>
    </row>
    <row r="43" spans="1:10">
      <c r="A43" s="28">
        <f>IF((E43&gt;0),+MAX(A34:A42)+1,"")</f>
        <v>22</v>
      </c>
      <c r="B43" s="29" t="s">
        <v>59</v>
      </c>
      <c r="C43" s="35" t="s">
        <v>55</v>
      </c>
      <c r="D43" s="46" t="s">
        <v>18</v>
      </c>
      <c r="E43" s="32">
        <v>11245.69</v>
      </c>
      <c r="F43" s="47"/>
      <c r="G43" s="47"/>
      <c r="H43" s="34"/>
    </row>
    <row r="44" spans="1:10">
      <c r="A44" s="28" t="str">
        <f>IF((E44&gt;0),+MAX(A35:A43)+1,"")</f>
        <v/>
      </c>
      <c r="B44" s="29"/>
      <c r="C44" s="35"/>
      <c r="D44" s="46"/>
      <c r="E44" s="32"/>
      <c r="F44" s="47"/>
      <c r="G44" s="47"/>
      <c r="H44" s="34"/>
    </row>
    <row r="45" spans="1:10">
      <c r="A45" s="22" t="str">
        <f>IF((E45&gt;0),+MAX(A35:A44)+1,"")</f>
        <v/>
      </c>
      <c r="B45" s="23" t="s">
        <v>67</v>
      </c>
      <c r="C45" s="42" t="s">
        <v>66</v>
      </c>
      <c r="D45" s="43"/>
      <c r="E45" s="44"/>
      <c r="F45" s="45"/>
      <c r="G45" s="45"/>
      <c r="H45" s="27"/>
    </row>
    <row r="46" spans="1:10" s="51" customFormat="1">
      <c r="A46" s="28" t="str">
        <f>IF((E46&gt;0),+MAX(A36:A45)+1,"")</f>
        <v/>
      </c>
      <c r="B46" s="31"/>
      <c r="C46" s="49" t="s">
        <v>62</v>
      </c>
      <c r="D46" s="31"/>
      <c r="E46" s="32"/>
      <c r="F46" s="33"/>
      <c r="G46" s="33"/>
      <c r="H46" s="50"/>
    </row>
    <row r="47" spans="1:10" s="51" customFormat="1" ht="25.5">
      <c r="A47" s="28">
        <f>IF((E47&gt;0),+MAX(A36:A46)+1,"")</f>
        <v>23</v>
      </c>
      <c r="B47" s="31" t="s">
        <v>68</v>
      </c>
      <c r="C47" s="40" t="s">
        <v>100</v>
      </c>
      <c r="D47" s="31" t="s">
        <v>23</v>
      </c>
      <c r="E47" s="32">
        <v>390</v>
      </c>
      <c r="F47" s="33"/>
      <c r="G47" s="33"/>
      <c r="H47" s="50"/>
    </row>
    <row r="48" spans="1:10" s="51" customFormat="1" ht="25.5">
      <c r="A48" s="28">
        <f>IF((E48&gt;0),+MAX(A36:A47)+1,"")</f>
        <v>24</v>
      </c>
      <c r="B48" s="31" t="s">
        <v>68</v>
      </c>
      <c r="C48" s="40" t="s">
        <v>147</v>
      </c>
      <c r="D48" s="31" t="s">
        <v>23</v>
      </c>
      <c r="E48" s="32">
        <v>100</v>
      </c>
      <c r="F48" s="33"/>
      <c r="G48" s="33"/>
      <c r="H48" s="50"/>
    </row>
    <row r="49" spans="1:8" s="51" customFormat="1" ht="25.5">
      <c r="A49" s="28">
        <f>IF((E49&gt;0),+MAX(A36:A48)+1,"")</f>
        <v>25</v>
      </c>
      <c r="B49" s="31" t="s">
        <v>68</v>
      </c>
      <c r="C49" s="40" t="s">
        <v>148</v>
      </c>
      <c r="D49" s="31" t="s">
        <v>23</v>
      </c>
      <c r="E49" s="32">
        <v>42</v>
      </c>
      <c r="F49" s="33"/>
      <c r="G49" s="33"/>
      <c r="H49" s="50"/>
    </row>
    <row r="50" spans="1:8" s="51" customFormat="1" ht="25.5">
      <c r="A50" s="28">
        <f>IF((E50&gt;0),+MAX(A36:A49)+1,"")</f>
        <v>26</v>
      </c>
      <c r="B50" s="31" t="s">
        <v>68</v>
      </c>
      <c r="C50" s="40" t="s">
        <v>102</v>
      </c>
      <c r="D50" s="31" t="s">
        <v>23</v>
      </c>
      <c r="E50" s="32">
        <v>3611</v>
      </c>
      <c r="F50" s="33"/>
      <c r="G50" s="33"/>
      <c r="H50" s="50"/>
    </row>
    <row r="51" spans="1:8" s="51" customFormat="1">
      <c r="A51" s="28">
        <f>IF((E51&gt;0),+MAX(A37:A50)+1,"")</f>
        <v>27</v>
      </c>
      <c r="B51" s="31" t="s">
        <v>68</v>
      </c>
      <c r="C51" s="40" t="s">
        <v>149</v>
      </c>
      <c r="D51" s="31" t="s">
        <v>23</v>
      </c>
      <c r="E51" s="32">
        <v>100</v>
      </c>
      <c r="F51" s="33"/>
      <c r="G51" s="33"/>
      <c r="H51" s="50"/>
    </row>
    <row r="52" spans="1:8" s="51" customFormat="1">
      <c r="A52" s="28">
        <f>IF((E52&gt;0),+MAX(A38:A51)+1,"")</f>
        <v>28</v>
      </c>
      <c r="B52" s="31" t="s">
        <v>68</v>
      </c>
      <c r="C52" s="40" t="s">
        <v>150</v>
      </c>
      <c r="D52" s="31" t="s">
        <v>23</v>
      </c>
      <c r="E52" s="32">
        <v>156</v>
      </c>
      <c r="F52" s="33"/>
      <c r="G52" s="33"/>
      <c r="H52" s="50"/>
    </row>
    <row r="53" spans="1:8" s="51" customFormat="1" ht="25.5">
      <c r="A53" s="28">
        <f>IF((E53&gt;0),+MAX(A39:A52)+1,"")</f>
        <v>29</v>
      </c>
      <c r="B53" s="31" t="s">
        <v>68</v>
      </c>
      <c r="C53" s="40" t="s">
        <v>103</v>
      </c>
      <c r="D53" s="31" t="s">
        <v>63</v>
      </c>
      <c r="E53" s="32">
        <v>42</v>
      </c>
      <c r="F53" s="33"/>
      <c r="G53" s="33"/>
      <c r="H53" s="50"/>
    </row>
    <row r="54" spans="1:8" s="51" customFormat="1">
      <c r="A54" s="28" t="str">
        <f>IF((E54&gt;0),+MAX(A40:A53)+1,"")</f>
        <v/>
      </c>
      <c r="B54" s="31"/>
      <c r="C54" s="49" t="s">
        <v>41</v>
      </c>
      <c r="D54" s="31"/>
      <c r="E54" s="32"/>
      <c r="F54" s="33"/>
      <c r="G54" s="33"/>
      <c r="H54" s="50"/>
    </row>
    <row r="55" spans="1:8" s="51" customFormat="1" ht="25.5">
      <c r="A55" s="28">
        <f>IF((E55&gt;0),+MAX(A40:A54)+1,"")</f>
        <v>30</v>
      </c>
      <c r="B55" s="31" t="s">
        <v>69</v>
      </c>
      <c r="C55" s="40" t="s">
        <v>236</v>
      </c>
      <c r="D55" s="31" t="s">
        <v>63</v>
      </c>
      <c r="E55" s="32">
        <v>1355</v>
      </c>
      <c r="F55" s="33"/>
      <c r="G55" s="33"/>
      <c r="H55" s="50"/>
    </row>
    <row r="56" spans="1:8" s="51" customFormat="1" ht="25.5">
      <c r="A56" s="28">
        <f>IF((E56&gt;0),+MAX(A42:A55)+1,"")</f>
        <v>31</v>
      </c>
      <c r="B56" s="31" t="s">
        <v>69</v>
      </c>
      <c r="C56" s="40" t="s">
        <v>235</v>
      </c>
      <c r="D56" s="31" t="s">
        <v>63</v>
      </c>
      <c r="E56" s="32">
        <v>220</v>
      </c>
      <c r="F56" s="33"/>
      <c r="G56" s="33"/>
      <c r="H56" s="50"/>
    </row>
    <row r="57" spans="1:8" s="51" customFormat="1" ht="25.5">
      <c r="A57" s="28">
        <f>IF((E57&gt;0),+MAX(A42:A56)+1,"")</f>
        <v>32</v>
      </c>
      <c r="B57" s="31" t="s">
        <v>69</v>
      </c>
      <c r="C57" s="40" t="s">
        <v>152</v>
      </c>
      <c r="D57" s="31" t="s">
        <v>63</v>
      </c>
      <c r="E57" s="32">
        <v>220</v>
      </c>
      <c r="F57" s="33"/>
      <c r="G57" s="33"/>
      <c r="H57" s="50"/>
    </row>
    <row r="58" spans="1:8" s="51" customFormat="1" ht="25.5">
      <c r="A58" s="28">
        <f>IF((E58&gt;0),+MAX(A43:A57)+1,"")</f>
        <v>33</v>
      </c>
      <c r="B58" s="31" t="s">
        <v>69</v>
      </c>
      <c r="C58" s="40" t="s">
        <v>153</v>
      </c>
      <c r="D58" s="31" t="s">
        <v>63</v>
      </c>
      <c r="E58" s="32">
        <v>145</v>
      </c>
      <c r="F58" s="33"/>
      <c r="G58" s="33"/>
      <c r="H58" s="50"/>
    </row>
    <row r="59" spans="1:8" s="51" customFormat="1" ht="25.5">
      <c r="A59" s="28">
        <f>IF((E59&gt;0),+MAX(A44:A58)+1,"")</f>
        <v>34</v>
      </c>
      <c r="B59" s="31" t="s">
        <v>69</v>
      </c>
      <c r="C59" s="40" t="s">
        <v>154</v>
      </c>
      <c r="D59" s="31" t="s">
        <v>63</v>
      </c>
      <c r="E59" s="32">
        <v>84</v>
      </c>
      <c r="F59" s="33"/>
      <c r="G59" s="33"/>
      <c r="H59" s="50"/>
    </row>
    <row r="60" spans="1:8" s="51" customFormat="1">
      <c r="A60" s="28">
        <f>IF((E60&gt;0),+MAX(A44:A59)+1,"")</f>
        <v>35</v>
      </c>
      <c r="B60" s="31" t="s">
        <v>69</v>
      </c>
      <c r="C60" s="81" t="s">
        <v>155</v>
      </c>
      <c r="D60" s="31" t="s">
        <v>63</v>
      </c>
      <c r="E60" s="32">
        <v>8</v>
      </c>
      <c r="F60" s="33"/>
      <c r="G60" s="33"/>
      <c r="H60" s="50"/>
    </row>
    <row r="61" spans="1:8" s="51" customFormat="1">
      <c r="A61" s="28">
        <f t="shared" ref="A61:A67" si="2">IF((E61&gt;0),+MAX(A44:A60)+1,"")</f>
        <v>36</v>
      </c>
      <c r="B61" s="31" t="s">
        <v>69</v>
      </c>
      <c r="C61" s="81" t="s">
        <v>156</v>
      </c>
      <c r="D61" s="31" t="s">
        <v>63</v>
      </c>
      <c r="E61" s="32">
        <v>27</v>
      </c>
      <c r="F61" s="33"/>
      <c r="G61" s="33"/>
      <c r="H61" s="50"/>
    </row>
    <row r="62" spans="1:8" s="51" customFormat="1">
      <c r="A62" s="28" t="str">
        <f t="shared" si="2"/>
        <v/>
      </c>
      <c r="B62" s="39"/>
      <c r="C62" s="49" t="s">
        <v>64</v>
      </c>
      <c r="D62" s="31"/>
      <c r="E62" s="32"/>
      <c r="F62" s="33"/>
      <c r="G62" s="33"/>
      <c r="H62" s="50"/>
    </row>
    <row r="63" spans="1:8" s="51" customFormat="1" ht="25.5">
      <c r="A63" s="28">
        <f t="shared" si="2"/>
        <v>37</v>
      </c>
      <c r="B63" s="52" t="s">
        <v>70</v>
      </c>
      <c r="C63" s="40" t="s">
        <v>157</v>
      </c>
      <c r="D63" s="31" t="s">
        <v>63</v>
      </c>
      <c r="E63" s="32">
        <v>9</v>
      </c>
      <c r="F63" s="33"/>
      <c r="G63" s="33"/>
      <c r="H63" s="50"/>
    </row>
    <row r="64" spans="1:8" s="51" customFormat="1" ht="25.5">
      <c r="A64" s="28">
        <f t="shared" si="2"/>
        <v>38</v>
      </c>
      <c r="B64" s="52" t="s">
        <v>70</v>
      </c>
      <c r="C64" s="40" t="s">
        <v>158</v>
      </c>
      <c r="D64" s="31" t="s">
        <v>63</v>
      </c>
      <c r="E64" s="32">
        <v>6</v>
      </c>
      <c r="F64" s="33"/>
      <c r="G64" s="33"/>
      <c r="H64" s="50"/>
    </row>
    <row r="65" spans="1:8" s="51" customFormat="1" ht="25.5">
      <c r="A65" s="28">
        <f t="shared" si="2"/>
        <v>39</v>
      </c>
      <c r="B65" s="52" t="s">
        <v>70</v>
      </c>
      <c r="C65" s="40" t="s">
        <v>159</v>
      </c>
      <c r="D65" s="31" t="s">
        <v>63</v>
      </c>
      <c r="E65" s="32">
        <v>15</v>
      </c>
      <c r="F65" s="33"/>
      <c r="G65" s="33"/>
      <c r="H65" s="50"/>
    </row>
    <row r="66" spans="1:8" s="51" customFormat="1" ht="25.5">
      <c r="A66" s="28">
        <f t="shared" si="2"/>
        <v>40</v>
      </c>
      <c r="B66" s="52" t="s">
        <v>70</v>
      </c>
      <c r="C66" s="40" t="s">
        <v>160</v>
      </c>
      <c r="D66" s="31" t="s">
        <v>63</v>
      </c>
      <c r="E66" s="32">
        <v>7</v>
      </c>
      <c r="F66" s="33"/>
      <c r="G66" s="33"/>
      <c r="H66" s="50"/>
    </row>
    <row r="67" spans="1:8" s="51" customFormat="1" ht="25.5">
      <c r="A67" s="28">
        <f t="shared" si="2"/>
        <v>41</v>
      </c>
      <c r="B67" s="52" t="s">
        <v>70</v>
      </c>
      <c r="C67" s="53" t="s">
        <v>108</v>
      </c>
      <c r="D67" s="31" t="s">
        <v>63</v>
      </c>
      <c r="E67" s="32">
        <v>2</v>
      </c>
      <c r="F67" s="54"/>
      <c r="G67" s="54"/>
      <c r="H67" s="50"/>
    </row>
    <row r="68" spans="1:8" s="51" customFormat="1" ht="25.5">
      <c r="A68" s="28">
        <f>IF((E68&gt;0),+MAX(A50:A67)+1,"")</f>
        <v>42</v>
      </c>
      <c r="B68" s="52" t="s">
        <v>70</v>
      </c>
      <c r="C68" s="53" t="s">
        <v>161</v>
      </c>
      <c r="D68" s="31" t="s">
        <v>63</v>
      </c>
      <c r="E68" s="32">
        <v>1</v>
      </c>
      <c r="F68" s="54"/>
      <c r="G68" s="54"/>
      <c r="H68" s="50"/>
    </row>
    <row r="69" spans="1:8" s="51" customFormat="1">
      <c r="A69" s="28">
        <f>IF((E69&gt;0),+MAX(A51:A68)+1,"")</f>
        <v>43</v>
      </c>
      <c r="B69" s="52" t="s">
        <v>70</v>
      </c>
      <c r="C69" s="53" t="s">
        <v>162</v>
      </c>
      <c r="D69" s="31" t="s">
        <v>63</v>
      </c>
      <c r="E69" s="36">
        <v>1</v>
      </c>
      <c r="F69" s="54"/>
      <c r="G69" s="54"/>
      <c r="H69" s="50"/>
    </row>
    <row r="70" spans="1:8" s="51" customFormat="1">
      <c r="A70" s="28">
        <f>IF((E70&gt;0),+MAX(A58:A69)+1,"")</f>
        <v>44</v>
      </c>
      <c r="B70" s="52" t="s">
        <v>70</v>
      </c>
      <c r="C70" s="40" t="s">
        <v>166</v>
      </c>
      <c r="D70" s="31" t="s">
        <v>63</v>
      </c>
      <c r="E70" s="32">
        <v>6</v>
      </c>
      <c r="F70" s="55"/>
      <c r="G70" s="55"/>
      <c r="H70" s="50"/>
    </row>
    <row r="71" spans="1:8" s="51" customFormat="1">
      <c r="A71" s="28" t="str">
        <f>IF((E71&gt;0),+MAX(A67:A70)+1,"")</f>
        <v/>
      </c>
      <c r="B71" s="59"/>
      <c r="C71" s="62"/>
      <c r="D71" s="63"/>
      <c r="E71" s="39"/>
      <c r="F71" s="61"/>
      <c r="G71" s="61"/>
      <c r="H71" s="50"/>
    </row>
    <row r="72" spans="1:8">
      <c r="A72" s="22" t="str">
        <f>IF((E72&gt;0),+MAX(A68:A71)+1,"")</f>
        <v/>
      </c>
      <c r="B72" s="23" t="s">
        <v>67</v>
      </c>
      <c r="C72" s="42" t="s">
        <v>116</v>
      </c>
      <c r="D72" s="43"/>
      <c r="E72" s="44"/>
      <c r="F72" s="45"/>
      <c r="G72" s="45"/>
      <c r="H72" s="27" t="str">
        <f t="shared" ref="H72" si="3">IF(E72&gt;0,E72*F72,"")</f>
        <v/>
      </c>
    </row>
    <row r="73" spans="1:8" s="51" customFormat="1">
      <c r="A73" s="28" t="str">
        <f>IF((E73&gt;0),+MAX(#REF!)+1,"")</f>
        <v/>
      </c>
      <c r="B73" s="63"/>
      <c r="C73" s="49" t="s">
        <v>95</v>
      </c>
      <c r="D73" s="31"/>
      <c r="E73" s="32"/>
      <c r="F73" s="61"/>
      <c r="G73" s="61"/>
      <c r="H73" s="64"/>
    </row>
    <row r="74" spans="1:8" s="51" customFormat="1" ht="25.5">
      <c r="A74" s="28">
        <f>IF((E74&gt;0),+MAX(A70:A73)+1,"")</f>
        <v>45</v>
      </c>
      <c r="B74" s="59" t="s">
        <v>120</v>
      </c>
      <c r="C74" s="40" t="s">
        <v>169</v>
      </c>
      <c r="D74" s="31" t="s">
        <v>63</v>
      </c>
      <c r="E74" s="32">
        <v>1</v>
      </c>
      <c r="F74" s="61"/>
      <c r="G74" s="61"/>
      <c r="H74" s="64"/>
    </row>
    <row r="75" spans="1:8" s="51" customFormat="1" ht="25.5">
      <c r="A75" s="28">
        <f>IF((E75&gt;0),+MAX(A70:A74)+1,"")</f>
        <v>46</v>
      </c>
      <c r="B75" s="59" t="s">
        <v>120</v>
      </c>
      <c r="C75" s="40" t="s">
        <v>237</v>
      </c>
      <c r="D75" s="31" t="s">
        <v>63</v>
      </c>
      <c r="E75" s="32">
        <v>1</v>
      </c>
      <c r="F75" s="61"/>
      <c r="G75" s="61"/>
      <c r="H75" s="64"/>
    </row>
    <row r="76" spans="1:8" s="51" customFormat="1" ht="25.5">
      <c r="A76" s="28">
        <f>IF((E76&gt;0),+MAX(A70:A75)+1,"")</f>
        <v>47</v>
      </c>
      <c r="B76" s="59" t="s">
        <v>120</v>
      </c>
      <c r="C76" s="40" t="s">
        <v>170</v>
      </c>
      <c r="D76" s="31" t="s">
        <v>63</v>
      </c>
      <c r="E76" s="32">
        <v>25</v>
      </c>
      <c r="F76" s="61"/>
      <c r="G76" s="61"/>
      <c r="H76" s="64"/>
    </row>
    <row r="77" spans="1:8" s="51" customFormat="1">
      <c r="A77" s="28" t="str">
        <f>IF((E77&gt;0),+MAX(A73:A76)+1,"")</f>
        <v/>
      </c>
      <c r="B77" s="59"/>
      <c r="C77" s="49" t="s">
        <v>65</v>
      </c>
      <c r="D77" s="31"/>
      <c r="E77" s="32"/>
      <c r="F77" s="61"/>
      <c r="G77" s="61"/>
      <c r="H77" s="64"/>
    </row>
    <row r="78" spans="1:8" s="51" customFormat="1" ht="51">
      <c r="A78" s="28">
        <f>IF((E78&gt;0),+MAX(A73:A77)+1,"")</f>
        <v>48</v>
      </c>
      <c r="B78" s="59" t="s">
        <v>121</v>
      </c>
      <c r="C78" s="40" t="s">
        <v>171</v>
      </c>
      <c r="D78" s="31" t="s">
        <v>23</v>
      </c>
      <c r="E78" s="32">
        <v>400</v>
      </c>
      <c r="F78" s="61"/>
      <c r="G78" s="61"/>
      <c r="H78" s="64"/>
    </row>
    <row r="79" spans="1:8" s="51" customFormat="1" ht="25.5">
      <c r="A79" s="28">
        <f>IF((E79&gt;0),+MAX(A73:A77)+1,"")</f>
        <v>48</v>
      </c>
      <c r="B79" s="59" t="s">
        <v>121</v>
      </c>
      <c r="C79" s="40" t="s">
        <v>172</v>
      </c>
      <c r="D79" s="31" t="s">
        <v>63</v>
      </c>
      <c r="E79" s="32">
        <v>2</v>
      </c>
      <c r="F79" s="61"/>
      <c r="G79" s="61"/>
      <c r="H79" s="64"/>
    </row>
    <row r="80" spans="1:8" s="51" customFormat="1" ht="25.5">
      <c r="A80" s="28">
        <f>IF((E80&gt;0),+MAX(A73:A78)+1,"")</f>
        <v>49</v>
      </c>
      <c r="B80" s="59" t="s">
        <v>121</v>
      </c>
      <c r="C80" s="40" t="s">
        <v>173</v>
      </c>
      <c r="D80" s="31" t="s">
        <v>63</v>
      </c>
      <c r="E80" s="32">
        <v>3</v>
      </c>
      <c r="F80" s="61"/>
      <c r="G80" s="61"/>
      <c r="H80" s="64"/>
    </row>
    <row r="81" spans="1:8" s="51" customFormat="1" ht="25.5">
      <c r="A81" s="28">
        <f>IF((E81&gt;0),+MAX(A73:A80)+1,"")</f>
        <v>50</v>
      </c>
      <c r="B81" s="59" t="s">
        <v>121</v>
      </c>
      <c r="C81" s="40" t="s">
        <v>174</v>
      </c>
      <c r="D81" s="31" t="s">
        <v>63</v>
      </c>
      <c r="E81" s="32">
        <v>1</v>
      </c>
      <c r="F81" s="61"/>
      <c r="G81" s="61"/>
      <c r="H81" s="64"/>
    </row>
    <row r="82" spans="1:8" s="51" customFormat="1">
      <c r="A82" s="28" t="str">
        <f>IF((E82&gt;0),+MAX(A73:A81)+1,"")</f>
        <v/>
      </c>
      <c r="B82" s="59"/>
      <c r="C82" s="40"/>
      <c r="D82" s="31"/>
      <c r="E82" s="32"/>
      <c r="F82" s="61"/>
      <c r="G82" s="61"/>
      <c r="H82" s="64"/>
    </row>
    <row r="83" spans="1:8" s="51" customFormat="1">
      <c r="A83" s="22" t="str">
        <f>IF((E83&gt;0),+MAX(A73:A82)+1,"")</f>
        <v/>
      </c>
      <c r="B83" s="82"/>
      <c r="C83" s="86" t="s">
        <v>175</v>
      </c>
      <c r="D83" s="22"/>
      <c r="E83" s="83"/>
      <c r="F83" s="84"/>
      <c r="G83" s="84"/>
      <c r="H83" s="85"/>
    </row>
    <row r="84" spans="1:8" s="51" customFormat="1">
      <c r="A84" s="28" t="str">
        <f>IF((E84&gt;0),+MAX(A73:A83)+1,"")</f>
        <v/>
      </c>
      <c r="B84" s="59"/>
      <c r="C84" s="49" t="s">
        <v>180</v>
      </c>
      <c r="D84" s="31"/>
      <c r="E84" s="32"/>
      <c r="F84" s="61"/>
      <c r="G84" s="61"/>
      <c r="H84" s="64"/>
    </row>
    <row r="85" spans="1:8" s="51" customFormat="1">
      <c r="A85" s="28">
        <f>IF((E85&gt;0),+MAX(A73:A84)+1,"")</f>
        <v>51</v>
      </c>
      <c r="B85" s="29" t="s">
        <v>17</v>
      </c>
      <c r="C85" s="30" t="s">
        <v>45</v>
      </c>
      <c r="D85" s="31" t="s">
        <v>18</v>
      </c>
      <c r="E85" s="32">
        <v>608.79999999999995</v>
      </c>
      <c r="F85" s="61"/>
      <c r="G85" s="61"/>
      <c r="H85" s="64"/>
    </row>
    <row r="86" spans="1:8" s="51" customFormat="1" ht="25.5">
      <c r="A86" s="28">
        <f>IF((E86&gt;0),+MAX(A73:A85)+1,"")</f>
        <v>52</v>
      </c>
      <c r="B86" s="29" t="s">
        <v>20</v>
      </c>
      <c r="C86" s="40" t="s">
        <v>176</v>
      </c>
      <c r="D86" s="31" t="s">
        <v>18</v>
      </c>
      <c r="E86" s="32">
        <v>10674.6</v>
      </c>
      <c r="F86" s="61"/>
      <c r="G86" s="61"/>
      <c r="H86" s="64"/>
    </row>
    <row r="87" spans="1:8" s="51" customFormat="1" ht="25.5">
      <c r="A87" s="28">
        <f>IF((E87&gt;0),+MAX(A73:A86)+1,"")</f>
        <v>53</v>
      </c>
      <c r="B87" s="29" t="s">
        <v>20</v>
      </c>
      <c r="C87" s="40" t="s">
        <v>177</v>
      </c>
      <c r="D87" s="31" t="s">
        <v>18</v>
      </c>
      <c r="E87" s="32">
        <v>448.4</v>
      </c>
      <c r="F87" s="61"/>
      <c r="G87" s="61"/>
      <c r="H87" s="64"/>
    </row>
    <row r="88" spans="1:8" s="51" customFormat="1" ht="25.5">
      <c r="A88" s="28">
        <f>IF((E88&gt;0),+MAX(A73:A87)+1,"")</f>
        <v>54</v>
      </c>
      <c r="B88" s="29" t="s">
        <v>20</v>
      </c>
      <c r="C88" s="40" t="s">
        <v>178</v>
      </c>
      <c r="D88" s="31" t="s">
        <v>18</v>
      </c>
      <c r="E88" s="32">
        <v>240.24</v>
      </c>
      <c r="F88" s="61"/>
      <c r="G88" s="61"/>
      <c r="H88" s="64"/>
    </row>
    <row r="89" spans="1:8" s="51" customFormat="1" ht="25.5">
      <c r="A89" s="28">
        <f>IF((E89&gt;0),+MAX(A73:A88)+1,"")</f>
        <v>55</v>
      </c>
      <c r="B89" s="59" t="s">
        <v>54</v>
      </c>
      <c r="C89" s="40" t="s">
        <v>181</v>
      </c>
      <c r="D89" s="31" t="s">
        <v>18</v>
      </c>
      <c r="E89" s="32">
        <v>148.16</v>
      </c>
      <c r="F89" s="61"/>
      <c r="G89" s="61"/>
      <c r="H89" s="64"/>
    </row>
    <row r="90" spans="1:8" s="51" customFormat="1">
      <c r="A90" s="28">
        <f>IF((E90&gt;0),+MAX(A73:A89)+1,"")</f>
        <v>56</v>
      </c>
      <c r="B90" s="59" t="s">
        <v>28</v>
      </c>
      <c r="C90" s="40" t="s">
        <v>182</v>
      </c>
      <c r="D90" s="31" t="s">
        <v>18</v>
      </c>
      <c r="E90" s="32">
        <v>217.12</v>
      </c>
      <c r="F90" s="61"/>
      <c r="G90" s="61"/>
      <c r="H90" s="64"/>
    </row>
    <row r="91" spans="1:8" s="51" customFormat="1">
      <c r="A91" s="28">
        <f>IF((E91&gt;0),+MAX(A74:A90)+1,"")</f>
        <v>57</v>
      </c>
      <c r="B91" s="28" t="s">
        <v>33</v>
      </c>
      <c r="C91" s="35" t="s">
        <v>34</v>
      </c>
      <c r="D91" s="31" t="s">
        <v>18</v>
      </c>
      <c r="E91" s="32">
        <v>8</v>
      </c>
      <c r="F91" s="61"/>
      <c r="G91" s="61"/>
      <c r="H91" s="64"/>
    </row>
    <row r="92" spans="1:8" s="51" customFormat="1">
      <c r="A92" s="28">
        <f>IF((E92&gt;0),+MAX(A76:A91)+1,"")</f>
        <v>58</v>
      </c>
      <c r="B92" s="29" t="s">
        <v>20</v>
      </c>
      <c r="C92" s="40" t="s">
        <v>185</v>
      </c>
      <c r="D92" s="31" t="s">
        <v>18</v>
      </c>
      <c r="E92" s="32">
        <v>6051.4</v>
      </c>
      <c r="F92" s="61"/>
      <c r="G92" s="61"/>
      <c r="H92" s="64"/>
    </row>
    <row r="93" spans="1:8" s="51" customFormat="1">
      <c r="A93" s="28">
        <f>IF((E93&gt;0),+MAX(A77:A92)+1,"")</f>
        <v>59</v>
      </c>
      <c r="B93" s="92" t="s">
        <v>270</v>
      </c>
      <c r="C93" s="40" t="s">
        <v>183</v>
      </c>
      <c r="D93" s="31" t="s">
        <v>37</v>
      </c>
      <c r="E93" s="32">
        <v>526.20000000000005</v>
      </c>
      <c r="F93" s="61"/>
      <c r="G93" s="61"/>
      <c r="H93" s="64"/>
    </row>
    <row r="94" spans="1:8" s="51" customFormat="1">
      <c r="A94" s="28">
        <f>IF((E94&gt;0),+MAX(A77:A93)+1,"")</f>
        <v>60</v>
      </c>
      <c r="B94" s="59" t="s">
        <v>190</v>
      </c>
      <c r="C94" s="40" t="s">
        <v>184</v>
      </c>
      <c r="D94" s="31" t="s">
        <v>179</v>
      </c>
      <c r="E94" s="32">
        <v>100</v>
      </c>
      <c r="F94" s="61"/>
      <c r="G94" s="61"/>
      <c r="H94" s="64"/>
    </row>
    <row r="95" spans="1:8" s="51" customFormat="1">
      <c r="A95" s="28">
        <f>IF((E95&gt;0),+MAX(A78:A94)+1,"")</f>
        <v>61</v>
      </c>
      <c r="B95" s="59" t="s">
        <v>50</v>
      </c>
      <c r="C95" s="40" t="s">
        <v>186</v>
      </c>
      <c r="D95" s="31" t="s">
        <v>31</v>
      </c>
      <c r="E95" s="32">
        <v>2410</v>
      </c>
      <c r="F95" s="61"/>
      <c r="G95" s="61"/>
      <c r="H95" s="64"/>
    </row>
    <row r="96" spans="1:8" s="51" customFormat="1">
      <c r="A96" s="28">
        <f>IF((E96&gt;0),+MAX(A78:A95)+1,"")</f>
        <v>62</v>
      </c>
      <c r="B96" s="41" t="s">
        <v>28</v>
      </c>
      <c r="C96" s="35" t="s">
        <v>187</v>
      </c>
      <c r="D96" s="28" t="s">
        <v>18</v>
      </c>
      <c r="E96" s="32">
        <v>18</v>
      </c>
      <c r="F96" s="61"/>
      <c r="G96" s="61"/>
      <c r="H96" s="64"/>
    </row>
    <row r="97" spans="1:8" s="51" customFormat="1">
      <c r="A97" s="28">
        <f>IF((E97&gt;0),+MAX(A79:A96)+1,"")</f>
        <v>63</v>
      </c>
      <c r="B97" s="59" t="s">
        <v>190</v>
      </c>
      <c r="C97" s="40" t="s">
        <v>188</v>
      </c>
      <c r="D97" s="31" t="s">
        <v>31</v>
      </c>
      <c r="E97" s="32">
        <v>1920</v>
      </c>
      <c r="F97" s="61"/>
      <c r="G97" s="61"/>
      <c r="H97" s="64"/>
    </row>
    <row r="98" spans="1:8" s="51" customFormat="1">
      <c r="A98" s="28">
        <f>IF((E98&gt;0),+MAX(A80:A97)+1,"")</f>
        <v>64</v>
      </c>
      <c r="B98" s="59" t="s">
        <v>190</v>
      </c>
      <c r="C98" s="40" t="s">
        <v>189</v>
      </c>
      <c r="D98" s="31" t="s">
        <v>179</v>
      </c>
      <c r="E98" s="32">
        <v>100</v>
      </c>
      <c r="F98" s="61"/>
      <c r="G98" s="61"/>
      <c r="H98" s="64"/>
    </row>
    <row r="99" spans="1:8" s="51" customFormat="1">
      <c r="A99" s="28" t="str">
        <f>IF((E99&gt;0),+MAX(A81:A98)+1,"")</f>
        <v/>
      </c>
      <c r="B99" s="59"/>
      <c r="C99" s="49" t="s">
        <v>40</v>
      </c>
      <c r="D99" s="31"/>
      <c r="E99" s="32"/>
      <c r="F99" s="61"/>
      <c r="G99" s="61"/>
      <c r="H99" s="64"/>
    </row>
    <row r="100" spans="1:8" s="51" customFormat="1">
      <c r="A100" s="28">
        <f>IF((E100&gt;0),+MAX(A82:A99)+1,"")</f>
        <v>65</v>
      </c>
      <c r="B100" s="59" t="s">
        <v>198</v>
      </c>
      <c r="C100" s="40" t="s">
        <v>191</v>
      </c>
      <c r="D100" s="31" t="s">
        <v>18</v>
      </c>
      <c r="E100" s="32">
        <v>17.420000000000002</v>
      </c>
      <c r="F100" s="61"/>
      <c r="G100" s="61"/>
      <c r="H100" s="64"/>
    </row>
    <row r="101" spans="1:8" s="51" customFormat="1">
      <c r="A101" s="28">
        <f t="shared" ref="A101:A122" si="4">IF((E101&gt;0),+MAX(A82:A100)+1,"")</f>
        <v>66</v>
      </c>
      <c r="B101" s="59" t="s">
        <v>198</v>
      </c>
      <c r="C101" s="40" t="s">
        <v>192</v>
      </c>
      <c r="D101" s="31" t="s">
        <v>31</v>
      </c>
      <c r="E101" s="32">
        <v>2567.1</v>
      </c>
      <c r="F101" s="61"/>
      <c r="G101" s="61"/>
      <c r="H101" s="64"/>
    </row>
    <row r="102" spans="1:8" s="51" customFormat="1">
      <c r="A102" s="28">
        <f t="shared" si="4"/>
        <v>67</v>
      </c>
      <c r="B102" s="59" t="s">
        <v>198</v>
      </c>
      <c r="C102" s="40" t="s">
        <v>193</v>
      </c>
      <c r="D102" s="31" t="s">
        <v>31</v>
      </c>
      <c r="E102" s="32">
        <v>980</v>
      </c>
      <c r="F102" s="61"/>
      <c r="G102" s="61"/>
      <c r="H102" s="64"/>
    </row>
    <row r="103" spans="1:8" s="51" customFormat="1">
      <c r="A103" s="28">
        <f t="shared" si="4"/>
        <v>68</v>
      </c>
      <c r="B103" s="59" t="s">
        <v>198</v>
      </c>
      <c r="C103" s="40" t="s">
        <v>194</v>
      </c>
      <c r="D103" s="31" t="s">
        <v>197</v>
      </c>
      <c r="E103" s="32">
        <v>112</v>
      </c>
      <c r="F103" s="61"/>
      <c r="G103" s="61"/>
      <c r="H103" s="64"/>
    </row>
    <row r="104" spans="1:8" s="51" customFormat="1">
      <c r="A104" s="28">
        <f t="shared" si="4"/>
        <v>69</v>
      </c>
      <c r="B104" s="59" t="s">
        <v>198</v>
      </c>
      <c r="C104" s="40" t="s">
        <v>195</v>
      </c>
      <c r="D104" s="31" t="s">
        <v>31</v>
      </c>
      <c r="E104" s="32">
        <v>927.07</v>
      </c>
      <c r="F104" s="61"/>
      <c r="G104" s="61"/>
      <c r="H104" s="64"/>
    </row>
    <row r="105" spans="1:8" s="51" customFormat="1">
      <c r="A105" s="28">
        <f t="shared" si="4"/>
        <v>70</v>
      </c>
      <c r="B105" s="59" t="s">
        <v>198</v>
      </c>
      <c r="C105" s="40" t="s">
        <v>196</v>
      </c>
      <c r="D105" s="31" t="s">
        <v>31</v>
      </c>
      <c r="E105" s="32">
        <v>27.6</v>
      </c>
      <c r="F105" s="61"/>
      <c r="G105" s="61"/>
      <c r="H105" s="64"/>
    </row>
    <row r="106" spans="1:8" s="51" customFormat="1">
      <c r="A106" s="28" t="str">
        <f t="shared" si="4"/>
        <v/>
      </c>
      <c r="B106" s="59"/>
      <c r="C106" s="49" t="s">
        <v>199</v>
      </c>
      <c r="D106" s="31"/>
      <c r="E106" s="32"/>
      <c r="F106" s="61"/>
      <c r="G106" s="61"/>
      <c r="H106" s="64"/>
    </row>
    <row r="107" spans="1:8" s="51" customFormat="1">
      <c r="A107" s="28">
        <f t="shared" si="4"/>
        <v>71</v>
      </c>
      <c r="B107" s="39" t="s">
        <v>50</v>
      </c>
      <c r="C107" s="40" t="s">
        <v>200</v>
      </c>
      <c r="D107" s="31" t="s">
        <v>31</v>
      </c>
      <c r="E107" s="32">
        <v>8624.7999999999993</v>
      </c>
      <c r="F107" s="61"/>
      <c r="G107" s="61"/>
      <c r="H107" s="64"/>
    </row>
    <row r="108" spans="1:8" s="51" customFormat="1">
      <c r="A108" s="28">
        <f t="shared" si="4"/>
        <v>72</v>
      </c>
      <c r="B108" s="41" t="s">
        <v>28</v>
      </c>
      <c r="C108" s="40" t="s">
        <v>201</v>
      </c>
      <c r="D108" s="31" t="s">
        <v>18</v>
      </c>
      <c r="E108" s="32">
        <v>83.57</v>
      </c>
      <c r="F108" s="61"/>
      <c r="G108" s="61"/>
      <c r="H108" s="64"/>
    </row>
    <row r="109" spans="1:8" s="51" customFormat="1">
      <c r="A109" s="28">
        <f t="shared" si="4"/>
        <v>73</v>
      </c>
      <c r="B109" s="41" t="s">
        <v>204</v>
      </c>
      <c r="C109" s="40" t="s">
        <v>202</v>
      </c>
      <c r="D109" s="31" t="s">
        <v>18</v>
      </c>
      <c r="E109" s="32">
        <v>18.88</v>
      </c>
      <c r="F109" s="61"/>
      <c r="G109" s="61"/>
      <c r="H109" s="64"/>
    </row>
    <row r="110" spans="1:8" s="51" customFormat="1">
      <c r="A110" s="28">
        <f t="shared" si="4"/>
        <v>74</v>
      </c>
      <c r="B110" s="92" t="s">
        <v>271</v>
      </c>
      <c r="C110" s="40" t="s">
        <v>203</v>
      </c>
      <c r="D110" s="31" t="s">
        <v>23</v>
      </c>
      <c r="E110" s="32">
        <v>80.5</v>
      </c>
      <c r="F110" s="61"/>
      <c r="G110" s="61"/>
      <c r="H110" s="64"/>
    </row>
    <row r="111" spans="1:8" s="51" customFormat="1">
      <c r="A111" s="28" t="str">
        <f t="shared" si="4"/>
        <v/>
      </c>
      <c r="B111" s="59"/>
      <c r="C111" s="40" t="s">
        <v>213</v>
      </c>
      <c r="D111" s="31"/>
      <c r="E111" s="32"/>
      <c r="F111" s="61"/>
      <c r="G111" s="61"/>
      <c r="H111" s="64"/>
    </row>
    <row r="112" spans="1:8" s="51" customFormat="1">
      <c r="A112" s="28">
        <f t="shared" si="4"/>
        <v>75</v>
      </c>
      <c r="B112" s="59" t="s">
        <v>214</v>
      </c>
      <c r="C112" s="40" t="s">
        <v>205</v>
      </c>
      <c r="D112" s="31" t="s">
        <v>31</v>
      </c>
      <c r="E112" s="32">
        <v>9757.4</v>
      </c>
      <c r="F112" s="61"/>
      <c r="G112" s="61"/>
      <c r="H112" s="64"/>
    </row>
    <row r="113" spans="1:8" s="51" customFormat="1">
      <c r="A113" s="28">
        <f t="shared" si="4"/>
        <v>76</v>
      </c>
      <c r="B113" s="39" t="s">
        <v>50</v>
      </c>
      <c r="C113" s="40" t="s">
        <v>206</v>
      </c>
      <c r="D113" s="31" t="s">
        <v>31</v>
      </c>
      <c r="E113" s="32">
        <v>14767.5</v>
      </c>
      <c r="F113" s="61"/>
      <c r="G113" s="61"/>
      <c r="H113" s="64"/>
    </row>
    <row r="114" spans="1:8" s="51" customFormat="1">
      <c r="A114" s="28">
        <f t="shared" si="4"/>
        <v>77</v>
      </c>
      <c r="B114" s="59" t="s">
        <v>214</v>
      </c>
      <c r="C114" s="40" t="s">
        <v>207</v>
      </c>
      <c r="D114" s="31" t="s">
        <v>31</v>
      </c>
      <c r="E114" s="32">
        <v>472</v>
      </c>
      <c r="F114" s="61"/>
      <c r="G114" s="61"/>
      <c r="H114" s="64"/>
    </row>
    <row r="115" spans="1:8" s="51" customFormat="1">
      <c r="A115" s="28">
        <f t="shared" si="4"/>
        <v>78</v>
      </c>
      <c r="B115" s="59" t="s">
        <v>28</v>
      </c>
      <c r="C115" s="40" t="s">
        <v>209</v>
      </c>
      <c r="D115" s="31" t="s">
        <v>18</v>
      </c>
      <c r="E115" s="32">
        <v>137.33000000000001</v>
      </c>
      <c r="F115" s="61"/>
      <c r="G115" s="61"/>
      <c r="H115" s="64"/>
    </row>
    <row r="116" spans="1:8" s="51" customFormat="1">
      <c r="A116" s="28">
        <f t="shared" si="4"/>
        <v>79</v>
      </c>
      <c r="B116" s="92" t="s">
        <v>271</v>
      </c>
      <c r="C116" s="40" t="s">
        <v>210</v>
      </c>
      <c r="D116" s="31" t="s">
        <v>23</v>
      </c>
      <c r="E116" s="32">
        <v>3315.8</v>
      </c>
      <c r="F116" s="61"/>
      <c r="G116" s="61"/>
      <c r="H116" s="64"/>
    </row>
    <row r="117" spans="1:8" s="51" customFormat="1">
      <c r="A117" s="28">
        <f t="shared" si="4"/>
        <v>80</v>
      </c>
      <c r="B117" s="92" t="s">
        <v>272</v>
      </c>
      <c r="C117" s="40" t="s">
        <v>211</v>
      </c>
      <c r="D117" s="31" t="s">
        <v>212</v>
      </c>
      <c r="E117" s="32">
        <v>313.38990000000001</v>
      </c>
      <c r="F117" s="61"/>
      <c r="G117" s="61"/>
      <c r="H117" s="64"/>
    </row>
    <row r="118" spans="1:8" s="51" customFormat="1">
      <c r="A118" s="28" t="str">
        <f t="shared" si="4"/>
        <v/>
      </c>
      <c r="B118" s="59"/>
      <c r="C118" s="49" t="s">
        <v>38</v>
      </c>
      <c r="D118" s="31"/>
      <c r="E118" s="32"/>
      <c r="F118" s="61"/>
      <c r="G118" s="61"/>
      <c r="H118" s="64"/>
    </row>
    <row r="119" spans="1:8" s="51" customFormat="1">
      <c r="A119" s="28">
        <f t="shared" si="4"/>
        <v>81</v>
      </c>
      <c r="B119" s="29" t="s">
        <v>47</v>
      </c>
      <c r="C119" s="40" t="s">
        <v>215</v>
      </c>
      <c r="D119" s="31" t="s">
        <v>18</v>
      </c>
      <c r="E119" s="32">
        <v>1114.08</v>
      </c>
      <c r="F119" s="61"/>
      <c r="G119" s="61"/>
      <c r="H119" s="64"/>
    </row>
    <row r="120" spans="1:8" s="51" customFormat="1">
      <c r="A120" s="28">
        <f t="shared" si="4"/>
        <v>82</v>
      </c>
      <c r="B120" s="59" t="s">
        <v>217</v>
      </c>
      <c r="C120" s="40" t="s">
        <v>216</v>
      </c>
      <c r="D120" s="31" t="s">
        <v>18</v>
      </c>
      <c r="E120" s="32">
        <v>761.4</v>
      </c>
      <c r="F120" s="61"/>
      <c r="G120" s="61"/>
      <c r="H120" s="64"/>
    </row>
    <row r="121" spans="1:8" s="51" customFormat="1">
      <c r="A121" s="28" t="str">
        <f t="shared" si="4"/>
        <v/>
      </c>
      <c r="B121" s="59"/>
      <c r="C121" s="40" t="s">
        <v>218</v>
      </c>
      <c r="D121" s="31"/>
      <c r="E121" s="32"/>
      <c r="F121" s="61"/>
      <c r="G121" s="61"/>
      <c r="H121" s="64"/>
    </row>
    <row r="122" spans="1:8" s="51" customFormat="1">
      <c r="A122" s="28">
        <f t="shared" si="4"/>
        <v>83</v>
      </c>
      <c r="B122" s="59" t="s">
        <v>50</v>
      </c>
      <c r="C122" s="40" t="s">
        <v>219</v>
      </c>
      <c r="D122" s="31" t="s">
        <v>31</v>
      </c>
      <c r="E122" s="32">
        <v>35267.300000000003</v>
      </c>
      <c r="F122" s="61"/>
      <c r="G122" s="61"/>
      <c r="H122" s="64"/>
    </row>
    <row r="123" spans="1:8" s="51" customFormat="1">
      <c r="A123" s="28">
        <f>IF((E123&gt;0),+MAX(A106:A122)+1,"")</f>
        <v>84</v>
      </c>
      <c r="B123" s="59" t="s">
        <v>50</v>
      </c>
      <c r="C123" s="40" t="s">
        <v>222</v>
      </c>
      <c r="D123" s="31" t="s">
        <v>31</v>
      </c>
      <c r="E123" s="32">
        <v>8895.6</v>
      </c>
      <c r="F123" s="61"/>
      <c r="G123" s="61"/>
      <c r="H123" s="64"/>
    </row>
    <row r="124" spans="1:8" s="51" customFormat="1">
      <c r="A124" s="28">
        <f>IF((E124&gt;0),+MAX(A107:A123)+1,"")</f>
        <v>85</v>
      </c>
      <c r="B124" s="59" t="s">
        <v>50</v>
      </c>
      <c r="C124" s="40" t="s">
        <v>223</v>
      </c>
      <c r="D124" s="31" t="s">
        <v>31</v>
      </c>
      <c r="E124" s="32">
        <v>512.29999999999995</v>
      </c>
      <c r="F124" s="61"/>
      <c r="G124" s="61"/>
      <c r="H124" s="64"/>
    </row>
    <row r="125" spans="1:8" s="51" customFormat="1">
      <c r="A125" s="28">
        <f>IF((E125&gt;0),+MAX(A108:A124)+1,"")</f>
        <v>86</v>
      </c>
      <c r="B125" s="59" t="s">
        <v>50</v>
      </c>
      <c r="C125" s="40" t="s">
        <v>224</v>
      </c>
      <c r="D125" s="31" t="s">
        <v>31</v>
      </c>
      <c r="E125" s="32">
        <v>4055.1</v>
      </c>
      <c r="F125" s="61"/>
      <c r="G125" s="61"/>
      <c r="H125" s="64"/>
    </row>
    <row r="126" spans="1:8" s="51" customFormat="1">
      <c r="A126" s="28" t="str">
        <f>IF((E126&gt;0),+MAX(A109:A125)+1,"")</f>
        <v/>
      </c>
      <c r="B126" s="59"/>
      <c r="C126" s="40" t="s">
        <v>225</v>
      </c>
      <c r="D126" s="31"/>
      <c r="E126" s="32"/>
      <c r="F126" s="61"/>
      <c r="G126" s="61"/>
      <c r="H126" s="64"/>
    </row>
    <row r="127" spans="1:8" s="51" customFormat="1">
      <c r="A127" s="28">
        <f>IF((E127&gt;0),+MAX(A110:A126)+1,"")</f>
        <v>87</v>
      </c>
      <c r="B127" s="41" t="s">
        <v>28</v>
      </c>
      <c r="C127" s="40" t="s">
        <v>219</v>
      </c>
      <c r="D127" s="31" t="s">
        <v>18</v>
      </c>
      <c r="E127" s="32">
        <v>590.6</v>
      </c>
      <c r="F127" s="61"/>
      <c r="G127" s="61"/>
      <c r="H127" s="64"/>
    </row>
    <row r="128" spans="1:8" s="51" customFormat="1">
      <c r="A128" s="28">
        <f>IF((E128&gt;0),+MAX(A113:A127)+1,"")</f>
        <v>88</v>
      </c>
      <c r="B128" s="41" t="s">
        <v>28</v>
      </c>
      <c r="C128" s="40" t="s">
        <v>222</v>
      </c>
      <c r="D128" s="31" t="s">
        <v>18</v>
      </c>
      <c r="E128" s="32">
        <v>95.86</v>
      </c>
      <c r="F128" s="61"/>
      <c r="G128" s="61"/>
      <c r="H128" s="64"/>
    </row>
    <row r="129" spans="1:8" s="51" customFormat="1">
      <c r="A129" s="28">
        <f>IF((E129&gt;0),+MAX(A114:A128)+1,"")</f>
        <v>89</v>
      </c>
      <c r="B129" s="41" t="s">
        <v>28</v>
      </c>
      <c r="C129" s="40" t="s">
        <v>223</v>
      </c>
      <c r="D129" s="31" t="s">
        <v>18</v>
      </c>
      <c r="E129" s="32">
        <v>2.93</v>
      </c>
      <c r="F129" s="61"/>
      <c r="G129" s="61"/>
      <c r="H129" s="64"/>
    </row>
    <row r="130" spans="1:8" s="51" customFormat="1">
      <c r="A130" s="28">
        <f>IF((E130&gt;0),+MAX(A115:A129)+1,"")</f>
        <v>90</v>
      </c>
      <c r="B130" s="41" t="s">
        <v>28</v>
      </c>
      <c r="C130" s="40" t="s">
        <v>224</v>
      </c>
      <c r="D130" s="31" t="s">
        <v>18</v>
      </c>
      <c r="E130" s="32">
        <v>55.65</v>
      </c>
      <c r="F130" s="61"/>
      <c r="G130" s="61"/>
      <c r="H130" s="64"/>
    </row>
    <row r="131" spans="1:8" s="51" customFormat="1">
      <c r="A131" s="28">
        <f t="shared" ref="A131:A137" si="5">IF((E131&gt;0),+MAX(A115:A130)+1,"")</f>
        <v>91</v>
      </c>
      <c r="B131" s="92" t="s">
        <v>273</v>
      </c>
      <c r="C131" s="40" t="s">
        <v>227</v>
      </c>
      <c r="D131" s="31" t="s">
        <v>37</v>
      </c>
      <c r="E131" s="32">
        <v>15.2</v>
      </c>
      <c r="F131" s="61"/>
      <c r="G131" s="61"/>
      <c r="H131" s="64"/>
    </row>
    <row r="132" spans="1:8" s="51" customFormat="1">
      <c r="A132" s="28" t="str">
        <f t="shared" si="5"/>
        <v/>
      </c>
      <c r="B132" s="41"/>
      <c r="C132" s="49" t="s">
        <v>39</v>
      </c>
      <c r="D132" s="31"/>
      <c r="E132" s="32"/>
      <c r="F132" s="61"/>
      <c r="G132" s="61"/>
      <c r="H132" s="64"/>
    </row>
    <row r="133" spans="1:8" s="51" customFormat="1">
      <c r="A133" s="28">
        <f t="shared" si="5"/>
        <v>92</v>
      </c>
      <c r="B133" s="92" t="s">
        <v>274</v>
      </c>
      <c r="C133" s="40" t="s">
        <v>228</v>
      </c>
      <c r="D133" s="31" t="s">
        <v>229</v>
      </c>
      <c r="E133" s="32">
        <v>4.16</v>
      </c>
      <c r="F133" s="61"/>
      <c r="G133" s="61"/>
      <c r="H133" s="64"/>
    </row>
    <row r="134" spans="1:8" s="51" customFormat="1">
      <c r="A134" s="28">
        <f t="shared" si="5"/>
        <v>93</v>
      </c>
      <c r="B134" s="92" t="s">
        <v>274</v>
      </c>
      <c r="C134" s="40" t="s">
        <v>230</v>
      </c>
      <c r="D134" s="31" t="s">
        <v>229</v>
      </c>
      <c r="E134" s="32">
        <v>116.7</v>
      </c>
      <c r="F134" s="61"/>
      <c r="G134" s="61"/>
      <c r="H134" s="64"/>
    </row>
    <row r="135" spans="1:8" s="51" customFormat="1">
      <c r="A135" s="28">
        <f t="shared" si="5"/>
        <v>94</v>
      </c>
      <c r="B135" s="59" t="s">
        <v>190</v>
      </c>
      <c r="C135" s="40" t="s">
        <v>231</v>
      </c>
      <c r="D135" s="31" t="s">
        <v>31</v>
      </c>
      <c r="E135" s="32">
        <v>229.4</v>
      </c>
      <c r="F135" s="61"/>
      <c r="G135" s="61"/>
      <c r="H135" s="64"/>
    </row>
    <row r="136" spans="1:8" s="51" customFormat="1">
      <c r="A136" s="28" t="str">
        <f t="shared" si="5"/>
        <v/>
      </c>
      <c r="B136" s="41"/>
      <c r="C136" s="49" t="s">
        <v>232</v>
      </c>
      <c r="D136" s="31"/>
      <c r="E136" s="32"/>
      <c r="F136" s="61"/>
      <c r="G136" s="61"/>
      <c r="H136" s="64"/>
    </row>
    <row r="137" spans="1:8" s="51" customFormat="1">
      <c r="A137" s="28">
        <f t="shared" si="5"/>
        <v>95</v>
      </c>
      <c r="B137" s="92" t="s">
        <v>275</v>
      </c>
      <c r="C137" s="40" t="s">
        <v>233</v>
      </c>
      <c r="D137" s="31" t="s">
        <v>23</v>
      </c>
      <c r="E137" s="32">
        <v>47.4</v>
      </c>
      <c r="F137" s="61"/>
      <c r="G137" s="61"/>
      <c r="H137" s="64"/>
    </row>
    <row r="138" spans="1:8" s="51" customFormat="1">
      <c r="A138" s="69"/>
      <c r="B138" s="70"/>
      <c r="C138" s="71"/>
      <c r="D138" s="69"/>
      <c r="E138" s="72"/>
      <c r="F138" s="73"/>
      <c r="G138" s="73"/>
      <c r="H138" s="74"/>
    </row>
    <row r="139" spans="1:8">
      <c r="C139" s="91">
        <f>+MAX(A17:A138)</f>
        <v>95</v>
      </c>
      <c r="D139" s="76"/>
    </row>
    <row r="140" spans="1:8">
      <c r="D140" s="77"/>
    </row>
    <row r="141" spans="1:8">
      <c r="D141" s="78"/>
      <c r="E141" s="79"/>
    </row>
    <row r="145" spans="1:1">
      <c r="A145" s="80"/>
    </row>
  </sheetData>
  <mergeCells count="14">
    <mergeCell ref="C8:H9"/>
    <mergeCell ref="A14:A15"/>
    <mergeCell ref="B14:B15"/>
    <mergeCell ref="C14:C15"/>
    <mergeCell ref="D14:D15"/>
    <mergeCell ref="E14:E15"/>
    <mergeCell ref="F14:G14"/>
    <mergeCell ref="H14:H15"/>
    <mergeCell ref="G6:H6"/>
    <mergeCell ref="A1:H1"/>
    <mergeCell ref="A2:H2"/>
    <mergeCell ref="A3:H3"/>
    <mergeCell ref="C4:E4"/>
    <mergeCell ref="A5:H5"/>
  </mergeCells>
  <printOptions horizontalCentered="1"/>
  <pageMargins left="0.25" right="0.25" top="0.75" bottom="0.75" header="0.3" footer="0.3"/>
  <pageSetup scale="58" fitToHeight="0" orientation="landscape" r:id="rId1"/>
  <rowBreaks count="1" manualBreakCount="1">
    <brk id="87" max="7" man="1"/>
  </rowBreaks>
  <drawing r:id="rId2"/>
</worksheet>
</file>

<file path=xl/worksheets/sheet5.xml><?xml version="1.0" encoding="utf-8"?>
<worksheet xmlns="http://schemas.openxmlformats.org/spreadsheetml/2006/main" xmlns:r="http://schemas.openxmlformats.org/officeDocument/2006/relationships">
  <sheetPr>
    <pageSetUpPr fitToPage="1"/>
  </sheetPr>
  <dimension ref="A1:J83"/>
  <sheetViews>
    <sheetView view="pageBreakPreview" zoomScale="80" zoomScaleNormal="55" zoomScaleSheetLayoutView="80" workbookViewId="0">
      <selection activeCell="B76" sqref="B76"/>
    </sheetView>
  </sheetViews>
  <sheetFormatPr baseColWidth="10" defaultRowHeight="12.75"/>
  <cols>
    <col min="1" max="1" width="8.5703125" style="1" bestFit="1" customWidth="1"/>
    <col min="2" max="2" width="23.42578125" style="1" bestFit="1" customWidth="1"/>
    <col min="3" max="3" width="94.5703125" style="90"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c r="A1" s="99" t="s">
        <v>0</v>
      </c>
      <c r="B1" s="99"/>
      <c r="C1" s="99"/>
      <c r="D1" s="99"/>
      <c r="E1" s="99"/>
      <c r="F1" s="99"/>
      <c r="G1" s="99"/>
      <c r="H1" s="99"/>
    </row>
    <row r="2" spans="1:8" ht="15.75">
      <c r="A2" s="99" t="s">
        <v>1</v>
      </c>
      <c r="B2" s="99"/>
      <c r="C2" s="99"/>
      <c r="D2" s="99"/>
      <c r="E2" s="99"/>
      <c r="F2" s="99"/>
      <c r="G2" s="99"/>
      <c r="H2" s="99"/>
    </row>
    <row r="3" spans="1:8" ht="15.75">
      <c r="A3" s="99" t="s">
        <v>2</v>
      </c>
      <c r="B3" s="99"/>
      <c r="C3" s="99"/>
      <c r="D3" s="99"/>
      <c r="E3" s="99"/>
      <c r="F3" s="99"/>
      <c r="G3" s="99"/>
      <c r="H3" s="99"/>
    </row>
    <row r="4" spans="1:8">
      <c r="A4" s="2"/>
      <c r="B4" s="2"/>
      <c r="C4" s="100"/>
      <c r="D4" s="100"/>
      <c r="E4" s="100"/>
      <c r="F4" s="3"/>
      <c r="G4" s="3"/>
      <c r="H4" s="4"/>
    </row>
    <row r="5" spans="1:8">
      <c r="A5" s="101" t="s">
        <v>3</v>
      </c>
      <c r="B5" s="101"/>
      <c r="C5" s="101"/>
      <c r="D5" s="101"/>
      <c r="E5" s="101"/>
      <c r="F5" s="101"/>
      <c r="G5" s="101"/>
      <c r="H5" s="101"/>
    </row>
    <row r="6" spans="1:8">
      <c r="A6" s="2"/>
      <c r="B6" s="2"/>
      <c r="C6" s="87"/>
      <c r="D6" s="6"/>
      <c r="E6" s="7"/>
      <c r="F6" s="8"/>
      <c r="G6" s="101"/>
      <c r="H6" s="101"/>
    </row>
    <row r="7" spans="1:8">
      <c r="A7" s="2"/>
      <c r="B7" s="2"/>
      <c r="C7" s="87"/>
      <c r="D7" s="6"/>
      <c r="E7" s="7"/>
      <c r="F7" s="8"/>
      <c r="G7" s="9"/>
      <c r="H7" s="9"/>
    </row>
    <row r="8" spans="1:8" ht="30" customHeight="1">
      <c r="A8" s="2"/>
      <c r="B8" s="2"/>
      <c r="C8" s="98" t="s">
        <v>269</v>
      </c>
      <c r="D8" s="98"/>
      <c r="E8" s="98"/>
      <c r="F8" s="98"/>
      <c r="G8" s="98"/>
      <c r="H8" s="98"/>
    </row>
    <row r="9" spans="1:8" ht="30" customHeight="1">
      <c r="A9" s="2"/>
      <c r="B9" s="2"/>
      <c r="C9" s="98"/>
      <c r="D9" s="98"/>
      <c r="E9" s="98"/>
      <c r="F9" s="98"/>
      <c r="G9" s="98"/>
      <c r="H9" s="98"/>
    </row>
    <row r="10" spans="1:8" ht="16.5">
      <c r="A10" s="2"/>
      <c r="B10" s="2"/>
      <c r="C10" s="88"/>
      <c r="D10" s="11"/>
      <c r="E10" s="11"/>
      <c r="F10" s="11"/>
      <c r="G10" s="11"/>
      <c r="H10" s="11"/>
    </row>
    <row r="11" spans="1:8" ht="16.5">
      <c r="A11" s="2"/>
      <c r="B11" s="12" t="s">
        <v>4</v>
      </c>
      <c r="C11" s="89" t="s">
        <v>43</v>
      </c>
      <c r="D11" s="11"/>
      <c r="E11" s="11"/>
      <c r="F11" s="11"/>
      <c r="G11" s="11"/>
      <c r="H11" s="11"/>
    </row>
    <row r="12" spans="1:8" ht="16.5">
      <c r="A12" s="2"/>
      <c r="B12" s="12" t="s">
        <v>5</v>
      </c>
      <c r="C12" s="89" t="s">
        <v>44</v>
      </c>
      <c r="D12" s="2"/>
      <c r="E12" s="2"/>
      <c r="F12" s="2"/>
      <c r="G12" s="2"/>
      <c r="H12" s="14"/>
    </row>
    <row r="14" spans="1:8">
      <c r="A14" s="102" t="s">
        <v>6</v>
      </c>
      <c r="B14" s="104" t="s">
        <v>7</v>
      </c>
      <c r="C14" s="104" t="s">
        <v>8</v>
      </c>
      <c r="D14" s="106" t="s">
        <v>9</v>
      </c>
      <c r="E14" s="108" t="s">
        <v>10</v>
      </c>
      <c r="F14" s="95" t="s">
        <v>11</v>
      </c>
      <c r="G14" s="95"/>
      <c r="H14" s="96" t="s">
        <v>12</v>
      </c>
    </row>
    <row r="15" spans="1:8">
      <c r="A15" s="103"/>
      <c r="B15" s="105"/>
      <c r="C15" s="105"/>
      <c r="D15" s="107"/>
      <c r="E15" s="109"/>
      <c r="F15" s="15" t="s">
        <v>13</v>
      </c>
      <c r="G15" s="15" t="s">
        <v>14</v>
      </c>
      <c r="H15" s="97"/>
    </row>
    <row r="16" spans="1:8" s="21" customFormat="1" ht="15.75">
      <c r="A16" s="16" t="s">
        <v>15</v>
      </c>
      <c r="B16" s="16"/>
      <c r="C16" s="17" t="s">
        <v>238</v>
      </c>
      <c r="D16" s="16"/>
      <c r="E16" s="18"/>
      <c r="F16" s="19"/>
      <c r="G16" s="19"/>
      <c r="H16" s="20" t="s">
        <v>15</v>
      </c>
    </row>
    <row r="17" spans="1:10" s="51" customFormat="1">
      <c r="A17" s="22" t="str">
        <f>IF((E17&gt;0),+MAX(#REF!)+1,"")</f>
        <v/>
      </c>
      <c r="B17" s="82"/>
      <c r="C17" s="86" t="s">
        <v>180</v>
      </c>
      <c r="D17" s="22"/>
      <c r="E17" s="83"/>
      <c r="F17" s="84"/>
      <c r="G17" s="84"/>
      <c r="H17" s="85"/>
    </row>
    <row r="18" spans="1:10" s="51" customFormat="1">
      <c r="A18" s="28">
        <f>IF((E18&gt;0),+MAX(A1:A17)+1,"")</f>
        <v>1</v>
      </c>
      <c r="B18" s="29" t="s">
        <v>47</v>
      </c>
      <c r="C18" s="40" t="s">
        <v>240</v>
      </c>
      <c r="D18" s="31" t="s">
        <v>18</v>
      </c>
      <c r="E18" s="32">
        <v>33.6</v>
      </c>
      <c r="F18" s="61"/>
      <c r="G18" s="61"/>
      <c r="H18" s="64"/>
    </row>
    <row r="19" spans="1:10" s="38" customFormat="1">
      <c r="A19" s="28">
        <f t="shared" ref="A19:A21" si="0">IF((E19&gt;0),+MAX(A2:A18)+1,"")</f>
        <v>2</v>
      </c>
      <c r="B19" s="39" t="s">
        <v>50</v>
      </c>
      <c r="C19" s="35" t="s">
        <v>52</v>
      </c>
      <c r="D19" s="28" t="s">
        <v>37</v>
      </c>
      <c r="E19" s="32">
        <v>322.88</v>
      </c>
      <c r="F19" s="37"/>
      <c r="G19" s="37"/>
      <c r="H19" s="34"/>
      <c r="J19" s="1"/>
    </row>
    <row r="20" spans="1:10" s="51" customFormat="1">
      <c r="A20" s="28">
        <f t="shared" si="0"/>
        <v>3</v>
      </c>
      <c r="B20" s="59" t="s">
        <v>28</v>
      </c>
      <c r="C20" s="40" t="s">
        <v>239</v>
      </c>
      <c r="D20" s="31" t="s">
        <v>18</v>
      </c>
      <c r="E20" s="32">
        <v>24.82</v>
      </c>
      <c r="F20" s="61"/>
      <c r="G20" s="61"/>
      <c r="H20" s="64"/>
    </row>
    <row r="21" spans="1:10" s="51" customFormat="1">
      <c r="A21" s="28">
        <f t="shared" si="0"/>
        <v>4</v>
      </c>
      <c r="B21" s="28" t="s">
        <v>33</v>
      </c>
      <c r="C21" s="35" t="s">
        <v>34</v>
      </c>
      <c r="D21" s="31" t="s">
        <v>18</v>
      </c>
      <c r="E21" s="32">
        <v>12.8</v>
      </c>
      <c r="F21" s="61"/>
      <c r="G21" s="61"/>
      <c r="H21" s="64"/>
    </row>
    <row r="22" spans="1:10" s="51" customFormat="1">
      <c r="A22" s="28">
        <f t="shared" ref="A22:A27" si="1">IF((E22&gt;0),+MAX(A6:A21)+1,"")</f>
        <v>5</v>
      </c>
      <c r="B22" s="92" t="s">
        <v>273</v>
      </c>
      <c r="C22" s="40" t="s">
        <v>227</v>
      </c>
      <c r="D22" s="31" t="s">
        <v>37</v>
      </c>
      <c r="E22" s="32">
        <v>14.4</v>
      </c>
      <c r="F22" s="61"/>
      <c r="G22" s="61"/>
      <c r="H22" s="64"/>
    </row>
    <row r="23" spans="1:10" s="51" customFormat="1">
      <c r="A23" s="28">
        <f t="shared" si="1"/>
        <v>6</v>
      </c>
      <c r="B23" s="59" t="s">
        <v>190</v>
      </c>
      <c r="C23" s="40" t="s">
        <v>184</v>
      </c>
      <c r="D23" s="31" t="s">
        <v>179</v>
      </c>
      <c r="E23" s="32">
        <v>160</v>
      </c>
      <c r="F23" s="61"/>
      <c r="G23" s="61"/>
      <c r="H23" s="64"/>
    </row>
    <row r="24" spans="1:10" s="51" customFormat="1">
      <c r="A24" s="28">
        <f t="shared" si="1"/>
        <v>7</v>
      </c>
      <c r="B24" s="59" t="s">
        <v>50</v>
      </c>
      <c r="C24" s="40" t="s">
        <v>186</v>
      </c>
      <c r="D24" s="31" t="s">
        <v>31</v>
      </c>
      <c r="E24" s="32">
        <v>3856</v>
      </c>
      <c r="F24" s="61"/>
      <c r="G24" s="61"/>
      <c r="H24" s="64"/>
    </row>
    <row r="25" spans="1:10" s="51" customFormat="1">
      <c r="A25" s="28">
        <f t="shared" si="1"/>
        <v>8</v>
      </c>
      <c r="B25" s="41" t="s">
        <v>28</v>
      </c>
      <c r="C25" s="35" t="s">
        <v>187</v>
      </c>
      <c r="D25" s="28" t="s">
        <v>18</v>
      </c>
      <c r="E25" s="32">
        <v>28.8</v>
      </c>
      <c r="F25" s="61"/>
      <c r="G25" s="61"/>
      <c r="H25" s="64"/>
    </row>
    <row r="26" spans="1:10" s="51" customFormat="1">
      <c r="A26" s="28">
        <f t="shared" si="1"/>
        <v>9</v>
      </c>
      <c r="B26" s="59" t="s">
        <v>190</v>
      </c>
      <c r="C26" s="40" t="s">
        <v>188</v>
      </c>
      <c r="D26" s="31" t="s">
        <v>31</v>
      </c>
      <c r="E26" s="32">
        <v>3072</v>
      </c>
      <c r="F26" s="61"/>
      <c r="G26" s="61"/>
      <c r="H26" s="64"/>
    </row>
    <row r="27" spans="1:10" s="51" customFormat="1">
      <c r="A27" s="28">
        <f t="shared" si="1"/>
        <v>10</v>
      </c>
      <c r="B27" s="59" t="s">
        <v>190</v>
      </c>
      <c r="C27" s="40" t="s">
        <v>189</v>
      </c>
      <c r="D27" s="31" t="s">
        <v>179</v>
      </c>
      <c r="E27" s="32">
        <v>160</v>
      </c>
      <c r="F27" s="61"/>
      <c r="G27" s="61"/>
      <c r="H27" s="64"/>
    </row>
    <row r="28" spans="1:10" s="51" customFormat="1">
      <c r="A28" s="28"/>
      <c r="B28" s="59"/>
      <c r="C28" s="40"/>
      <c r="D28" s="31"/>
      <c r="E28" s="32"/>
      <c r="F28" s="61"/>
      <c r="G28" s="61"/>
      <c r="H28" s="64"/>
    </row>
    <row r="29" spans="1:10" s="51" customFormat="1">
      <c r="A29" s="22" t="str">
        <f>IF((E29&gt;0),+MAX(A12:A27)+1,"")</f>
        <v/>
      </c>
      <c r="B29" s="82"/>
      <c r="C29" s="86" t="s">
        <v>40</v>
      </c>
      <c r="D29" s="22"/>
      <c r="E29" s="83"/>
      <c r="F29" s="84"/>
      <c r="G29" s="84"/>
      <c r="H29" s="85"/>
    </row>
    <row r="30" spans="1:10" s="51" customFormat="1">
      <c r="A30" s="28">
        <f t="shared" ref="A30:A37" si="2">IF((E30&gt;0),+MAX(A13:A29)+1,"")</f>
        <v>11</v>
      </c>
      <c r="B30" s="59" t="s">
        <v>198</v>
      </c>
      <c r="C30" s="40" t="s">
        <v>191</v>
      </c>
      <c r="D30" s="31" t="s">
        <v>18</v>
      </c>
      <c r="E30" s="32">
        <v>28.76</v>
      </c>
      <c r="F30" s="61"/>
      <c r="G30" s="61"/>
      <c r="H30" s="64"/>
    </row>
    <row r="31" spans="1:10" s="51" customFormat="1">
      <c r="A31" s="28">
        <f t="shared" si="2"/>
        <v>12</v>
      </c>
      <c r="B31" s="59" t="s">
        <v>198</v>
      </c>
      <c r="C31" s="40" t="s">
        <v>192</v>
      </c>
      <c r="D31" s="31" t="s">
        <v>31</v>
      </c>
      <c r="E31" s="32">
        <v>1880</v>
      </c>
      <c r="F31" s="61"/>
      <c r="G31" s="61"/>
      <c r="H31" s="64"/>
    </row>
    <row r="32" spans="1:10" s="51" customFormat="1">
      <c r="A32" s="28">
        <f t="shared" si="2"/>
        <v>13</v>
      </c>
      <c r="B32" s="59" t="s">
        <v>198</v>
      </c>
      <c r="C32" s="40" t="s">
        <v>193</v>
      </c>
      <c r="D32" s="31" t="s">
        <v>31</v>
      </c>
      <c r="E32" s="32">
        <v>1632</v>
      </c>
      <c r="F32" s="61"/>
      <c r="G32" s="61"/>
      <c r="H32" s="64"/>
    </row>
    <row r="33" spans="1:8" s="51" customFormat="1">
      <c r="A33" s="28">
        <f t="shared" si="2"/>
        <v>14</v>
      </c>
      <c r="B33" s="59" t="s">
        <v>198</v>
      </c>
      <c r="C33" s="40" t="s">
        <v>194</v>
      </c>
      <c r="D33" s="31" t="s">
        <v>197</v>
      </c>
      <c r="E33" s="32">
        <v>192</v>
      </c>
      <c r="F33" s="61"/>
      <c r="G33" s="61"/>
      <c r="H33" s="64"/>
    </row>
    <row r="34" spans="1:8" s="51" customFormat="1">
      <c r="A34" s="28">
        <f t="shared" si="2"/>
        <v>15</v>
      </c>
      <c r="B34" s="59" t="s">
        <v>198</v>
      </c>
      <c r="C34" s="40" t="s">
        <v>241</v>
      </c>
      <c r="D34" s="31" t="s">
        <v>31</v>
      </c>
      <c r="E34" s="32">
        <v>8.9600000000000009</v>
      </c>
      <c r="F34" s="61"/>
      <c r="G34" s="61"/>
      <c r="H34" s="64"/>
    </row>
    <row r="35" spans="1:8" s="51" customFormat="1">
      <c r="A35" s="28">
        <f t="shared" si="2"/>
        <v>16</v>
      </c>
      <c r="B35" s="59" t="s">
        <v>198</v>
      </c>
      <c r="C35" s="40" t="s">
        <v>242</v>
      </c>
      <c r="D35" s="31" t="s">
        <v>31</v>
      </c>
      <c r="E35" s="32">
        <v>476.92</v>
      </c>
      <c r="F35" s="61"/>
      <c r="G35" s="61"/>
      <c r="H35" s="64"/>
    </row>
    <row r="36" spans="1:8" s="51" customFormat="1">
      <c r="A36" s="28">
        <f t="shared" si="2"/>
        <v>17</v>
      </c>
      <c r="B36" s="59" t="s">
        <v>198</v>
      </c>
      <c r="C36" s="40" t="s">
        <v>195</v>
      </c>
      <c r="D36" s="31" t="s">
        <v>31</v>
      </c>
      <c r="E36" s="32">
        <v>34.56</v>
      </c>
      <c r="F36" s="61"/>
      <c r="G36" s="61"/>
      <c r="H36" s="64"/>
    </row>
    <row r="37" spans="1:8" s="51" customFormat="1">
      <c r="A37" s="28">
        <f t="shared" si="2"/>
        <v>18</v>
      </c>
      <c r="B37" s="59" t="s">
        <v>198</v>
      </c>
      <c r="C37" s="40" t="s">
        <v>196</v>
      </c>
      <c r="D37" s="31" t="s">
        <v>31</v>
      </c>
      <c r="E37" s="32">
        <v>998</v>
      </c>
      <c r="F37" s="61"/>
      <c r="G37" s="61"/>
      <c r="H37" s="64"/>
    </row>
    <row r="38" spans="1:8" s="51" customFormat="1">
      <c r="A38" s="28"/>
      <c r="B38" s="59"/>
      <c r="C38" s="40"/>
      <c r="D38" s="31"/>
      <c r="E38" s="32"/>
      <c r="F38" s="61"/>
      <c r="G38" s="61"/>
      <c r="H38" s="64"/>
    </row>
    <row r="39" spans="1:8" s="51" customFormat="1">
      <c r="A39" s="22" t="str">
        <f>IF((E39&gt;0),+MAX(A18:A37)+1,"")</f>
        <v/>
      </c>
      <c r="B39" s="82"/>
      <c r="C39" s="86" t="s">
        <v>199</v>
      </c>
      <c r="D39" s="22"/>
      <c r="E39" s="83"/>
      <c r="F39" s="84"/>
      <c r="G39" s="84"/>
      <c r="H39" s="85"/>
    </row>
    <row r="40" spans="1:8" s="51" customFormat="1">
      <c r="A40" s="28">
        <f>IF((E40&gt;0),+MAX(A18:A39)+1,"")</f>
        <v>19</v>
      </c>
      <c r="B40" s="39" t="s">
        <v>50</v>
      </c>
      <c r="C40" s="40" t="s">
        <v>200</v>
      </c>
      <c r="D40" s="31" t="s">
        <v>31</v>
      </c>
      <c r="E40" s="32">
        <v>23962</v>
      </c>
      <c r="F40" s="61"/>
      <c r="G40" s="61"/>
      <c r="H40" s="64"/>
    </row>
    <row r="41" spans="1:8" s="51" customFormat="1">
      <c r="A41" s="28">
        <f>IF((E41&gt;0),+MAX(A19:A40)+1,"")</f>
        <v>20</v>
      </c>
      <c r="B41" s="41" t="s">
        <v>28</v>
      </c>
      <c r="C41" s="40" t="s">
        <v>201</v>
      </c>
      <c r="D41" s="31" t="s">
        <v>18</v>
      </c>
      <c r="E41" s="32">
        <v>216.96</v>
      </c>
      <c r="F41" s="61"/>
      <c r="G41" s="61"/>
      <c r="H41" s="64"/>
    </row>
    <row r="42" spans="1:8" s="51" customFormat="1">
      <c r="A42" s="28">
        <f>IF((E42&gt;0),+MAX(A20:A41)+1,"")</f>
        <v>21</v>
      </c>
      <c r="B42" s="41" t="s">
        <v>204</v>
      </c>
      <c r="C42" s="40" t="s">
        <v>202</v>
      </c>
      <c r="D42" s="31" t="s">
        <v>18</v>
      </c>
      <c r="E42" s="32">
        <v>43.08</v>
      </c>
      <c r="F42" s="61"/>
      <c r="G42" s="61"/>
      <c r="H42" s="64"/>
    </row>
    <row r="43" spans="1:8" s="51" customFormat="1">
      <c r="A43" s="28">
        <f>IF((E43&gt;0),+MAX(A21:A42)+1,"")</f>
        <v>22</v>
      </c>
      <c r="B43" s="92" t="s">
        <v>271</v>
      </c>
      <c r="C43" s="40" t="s">
        <v>203</v>
      </c>
      <c r="D43" s="31" t="s">
        <v>23</v>
      </c>
      <c r="E43" s="32">
        <v>58.88</v>
      </c>
      <c r="F43" s="61"/>
      <c r="G43" s="61"/>
      <c r="H43" s="64"/>
    </row>
    <row r="44" spans="1:8" s="51" customFormat="1">
      <c r="A44" s="28">
        <f>IF((E44&gt;0),+MAX(A22:A43)+1,"")</f>
        <v>23</v>
      </c>
      <c r="B44" s="92" t="s">
        <v>271</v>
      </c>
      <c r="C44" s="40" t="s">
        <v>243</v>
      </c>
      <c r="D44" s="31" t="s">
        <v>23</v>
      </c>
      <c r="E44" s="32">
        <v>46.08</v>
      </c>
      <c r="F44" s="61"/>
      <c r="G44" s="61"/>
      <c r="H44" s="64"/>
    </row>
    <row r="45" spans="1:8" s="51" customFormat="1">
      <c r="A45" s="28" t="str">
        <f>IF((E45&gt;0),+MAX(A22:A44)+1,"")</f>
        <v/>
      </c>
      <c r="B45" s="59"/>
      <c r="C45" s="40" t="s">
        <v>213</v>
      </c>
      <c r="D45" s="31"/>
      <c r="E45" s="32"/>
      <c r="F45" s="61"/>
      <c r="G45" s="61"/>
      <c r="H45" s="64"/>
    </row>
    <row r="46" spans="1:8" s="51" customFormat="1">
      <c r="A46" s="28">
        <f>IF((E46&gt;0),+MAX(A22:A45)+1,"")</f>
        <v>24</v>
      </c>
      <c r="B46" s="59" t="s">
        <v>214</v>
      </c>
      <c r="C46" s="40" t="s">
        <v>205</v>
      </c>
      <c r="D46" s="31" t="s">
        <v>31</v>
      </c>
      <c r="E46" s="32">
        <v>28565.279999999999</v>
      </c>
      <c r="F46" s="61"/>
      <c r="G46" s="61"/>
      <c r="H46" s="64"/>
    </row>
    <row r="47" spans="1:8" s="51" customFormat="1">
      <c r="A47" s="28">
        <f>IF((E47&gt;0),+MAX(A23:A46)+1,"")</f>
        <v>25</v>
      </c>
      <c r="B47" s="39" t="s">
        <v>50</v>
      </c>
      <c r="C47" s="40" t="s">
        <v>206</v>
      </c>
      <c r="D47" s="31" t="s">
        <v>31</v>
      </c>
      <c r="E47" s="32">
        <v>41330</v>
      </c>
      <c r="F47" s="61"/>
      <c r="G47" s="61"/>
      <c r="H47" s="64"/>
    </row>
    <row r="48" spans="1:8" s="51" customFormat="1">
      <c r="A48" s="28">
        <f>IF((E48&gt;0),+MAX(A24:A47)+1,"")</f>
        <v>26</v>
      </c>
      <c r="B48" s="59" t="s">
        <v>214</v>
      </c>
      <c r="C48" s="40" t="s">
        <v>207</v>
      </c>
      <c r="D48" s="31" t="s">
        <v>31</v>
      </c>
      <c r="E48" s="32">
        <v>1604.8</v>
      </c>
      <c r="F48" s="61"/>
      <c r="G48" s="61"/>
      <c r="H48" s="64"/>
    </row>
    <row r="49" spans="1:8" s="51" customFormat="1">
      <c r="A49" s="28" t="str">
        <f>IF((E49&gt;0),+MAX(A24:A48)+1,"")</f>
        <v/>
      </c>
      <c r="B49" s="59" t="s">
        <v>28</v>
      </c>
      <c r="C49" s="40" t="s">
        <v>208</v>
      </c>
      <c r="D49" s="31" t="s">
        <v>18</v>
      </c>
      <c r="E49" s="32"/>
      <c r="F49" s="61"/>
      <c r="G49" s="61"/>
      <c r="H49" s="64"/>
    </row>
    <row r="50" spans="1:8" s="51" customFormat="1">
      <c r="A50" s="28">
        <f>IF((E50&gt;0),+MAX(A25:A49)+1,"")</f>
        <v>27</v>
      </c>
      <c r="B50" s="59" t="s">
        <v>28</v>
      </c>
      <c r="C50" s="40" t="s">
        <v>209</v>
      </c>
      <c r="D50" s="31" t="s">
        <v>18</v>
      </c>
      <c r="E50" s="32">
        <v>413.6</v>
      </c>
      <c r="F50" s="61"/>
      <c r="G50" s="61"/>
      <c r="H50" s="64"/>
    </row>
    <row r="51" spans="1:8" s="51" customFormat="1">
      <c r="A51" s="28">
        <f>IF((E51&gt;0),+MAX(A26:A50)+1,"")</f>
        <v>28</v>
      </c>
      <c r="B51" s="92" t="s">
        <v>271</v>
      </c>
      <c r="C51" s="40" t="s">
        <v>210</v>
      </c>
      <c r="D51" s="31" t="s">
        <v>23</v>
      </c>
      <c r="E51" s="32">
        <v>4161.6000000000004</v>
      </c>
      <c r="F51" s="61"/>
      <c r="G51" s="61"/>
      <c r="H51" s="64"/>
    </row>
    <row r="52" spans="1:8" s="51" customFormat="1">
      <c r="A52" s="28">
        <f>IF((E52&gt;0),+MAX(A27:A51)+1,"")</f>
        <v>29</v>
      </c>
      <c r="B52" s="92" t="s">
        <v>272</v>
      </c>
      <c r="C52" s="40" t="s">
        <v>211</v>
      </c>
      <c r="D52" s="31" t="s">
        <v>212</v>
      </c>
      <c r="E52" s="32">
        <v>940.06</v>
      </c>
      <c r="F52" s="61"/>
      <c r="G52" s="61"/>
      <c r="H52" s="64"/>
    </row>
    <row r="53" spans="1:8" s="51" customFormat="1">
      <c r="A53" s="28"/>
      <c r="B53" s="92"/>
      <c r="C53" s="40"/>
      <c r="D53" s="31"/>
      <c r="E53" s="32"/>
      <c r="F53" s="61"/>
      <c r="G53" s="61"/>
      <c r="H53" s="64"/>
    </row>
    <row r="54" spans="1:8" s="51" customFormat="1">
      <c r="A54" s="22" t="str">
        <f>IF((E54&gt;0),+MAX(A29:A52)+1,"")</f>
        <v/>
      </c>
      <c r="B54" s="82"/>
      <c r="C54" s="86" t="s">
        <v>38</v>
      </c>
      <c r="D54" s="22"/>
      <c r="E54" s="83"/>
      <c r="F54" s="84"/>
      <c r="G54" s="84"/>
      <c r="H54" s="85"/>
    </row>
    <row r="55" spans="1:8" s="51" customFormat="1">
      <c r="A55" s="28">
        <f>IF((E55&gt;0),+MAX(A30:A54)+1,"")</f>
        <v>30</v>
      </c>
      <c r="B55" s="29" t="s">
        <v>47</v>
      </c>
      <c r="C55" s="40" t="s">
        <v>215</v>
      </c>
      <c r="D55" s="31" t="s">
        <v>18</v>
      </c>
      <c r="E55" s="32">
        <v>1693.28</v>
      </c>
      <c r="F55" s="61"/>
      <c r="G55" s="61"/>
      <c r="H55" s="64"/>
    </row>
    <row r="56" spans="1:8" s="51" customFormat="1">
      <c r="A56" s="28">
        <f>IF((E56&gt;0),+MAX(A31:A55)+1,"")</f>
        <v>31</v>
      </c>
      <c r="B56" s="59" t="s">
        <v>217</v>
      </c>
      <c r="C56" s="40" t="s">
        <v>216</v>
      </c>
      <c r="D56" s="31" t="s">
        <v>18</v>
      </c>
      <c r="E56" s="32">
        <v>1335.84</v>
      </c>
      <c r="F56" s="61"/>
      <c r="G56" s="61"/>
      <c r="H56" s="64"/>
    </row>
    <row r="57" spans="1:8" s="51" customFormat="1">
      <c r="A57" s="28" t="str">
        <f>IF((E57&gt;0),+MAX(A32:A56)+1,"")</f>
        <v/>
      </c>
      <c r="B57" s="59"/>
      <c r="C57" s="40" t="s">
        <v>218</v>
      </c>
      <c r="D57" s="31"/>
      <c r="E57" s="32"/>
      <c r="F57" s="61"/>
      <c r="G57" s="61"/>
      <c r="H57" s="64"/>
    </row>
    <row r="58" spans="1:8" s="51" customFormat="1">
      <c r="A58" s="28">
        <f>IF((E58&gt;0),+MAX(A33:A57)+1,"")</f>
        <v>32</v>
      </c>
      <c r="B58" s="59" t="s">
        <v>50</v>
      </c>
      <c r="C58" s="40" t="s">
        <v>219</v>
      </c>
      <c r="D58" s="31" t="s">
        <v>31</v>
      </c>
      <c r="E58" s="32">
        <v>33408</v>
      </c>
      <c r="F58" s="61"/>
      <c r="G58" s="61"/>
      <c r="H58" s="64"/>
    </row>
    <row r="59" spans="1:8" s="51" customFormat="1">
      <c r="A59" s="28">
        <f>IF((E59&gt;0),+MAX(A39:A58)+1,"")</f>
        <v>33</v>
      </c>
      <c r="B59" s="59" t="s">
        <v>50</v>
      </c>
      <c r="C59" s="40" t="s">
        <v>222</v>
      </c>
      <c r="D59" s="31" t="s">
        <v>31</v>
      </c>
      <c r="E59" s="32">
        <v>16876.8</v>
      </c>
      <c r="F59" s="61"/>
      <c r="G59" s="61"/>
      <c r="H59" s="64"/>
    </row>
    <row r="60" spans="1:8" s="51" customFormat="1">
      <c r="A60" s="28">
        <f>IF((E60&gt;0),+MAX(A40:A59)+1,"")</f>
        <v>34</v>
      </c>
      <c r="B60" s="59" t="s">
        <v>50</v>
      </c>
      <c r="C60" s="40" t="s">
        <v>223</v>
      </c>
      <c r="D60" s="31" t="s">
        <v>31</v>
      </c>
      <c r="E60" s="32">
        <v>902.4</v>
      </c>
      <c r="F60" s="61"/>
      <c r="G60" s="61"/>
      <c r="H60" s="64"/>
    </row>
    <row r="61" spans="1:8" s="51" customFormat="1">
      <c r="A61" s="28">
        <f>IF((E61&gt;0),+MAX(A41:A60)+1,"")</f>
        <v>35</v>
      </c>
      <c r="B61" s="59" t="s">
        <v>50</v>
      </c>
      <c r="C61" s="40" t="s">
        <v>224</v>
      </c>
      <c r="D61" s="31" t="s">
        <v>31</v>
      </c>
      <c r="E61" s="32">
        <v>7360</v>
      </c>
      <c r="F61" s="61"/>
      <c r="G61" s="61"/>
      <c r="H61" s="64"/>
    </row>
    <row r="62" spans="1:8" s="51" customFormat="1">
      <c r="A62" s="28" t="str">
        <f>IF((E62&gt;0),+MAX(A42:A61)+1,"")</f>
        <v/>
      </c>
      <c r="B62" s="59"/>
      <c r="C62" s="40" t="s">
        <v>225</v>
      </c>
      <c r="D62" s="31"/>
      <c r="E62" s="32"/>
      <c r="F62" s="61"/>
      <c r="G62" s="61"/>
      <c r="H62" s="64"/>
    </row>
    <row r="63" spans="1:8" s="51" customFormat="1">
      <c r="A63" s="28">
        <f>IF((E63&gt;0),+MAX(A44:A62)+1,"")</f>
        <v>36</v>
      </c>
      <c r="B63" s="41" t="s">
        <v>28</v>
      </c>
      <c r="C63" s="40" t="s">
        <v>219</v>
      </c>
      <c r="D63" s="31" t="s">
        <v>18</v>
      </c>
      <c r="E63" s="32">
        <v>388.16</v>
      </c>
      <c r="F63" s="61"/>
      <c r="G63" s="61"/>
      <c r="H63" s="64"/>
    </row>
    <row r="64" spans="1:8" s="51" customFormat="1">
      <c r="A64" s="28">
        <f>IF((E64&gt;0),+MAX(A47:A63)+1,"")</f>
        <v>37</v>
      </c>
      <c r="B64" s="41" t="s">
        <v>28</v>
      </c>
      <c r="C64" s="40" t="s">
        <v>222</v>
      </c>
      <c r="D64" s="31" t="s">
        <v>18</v>
      </c>
      <c r="E64" s="32">
        <v>184.3</v>
      </c>
      <c r="F64" s="61"/>
      <c r="G64" s="61"/>
      <c r="H64" s="64"/>
    </row>
    <row r="65" spans="1:8" s="51" customFormat="1">
      <c r="A65" s="28">
        <f>IF((E65&gt;0),+MAX(A48:A64)+1,"")</f>
        <v>38</v>
      </c>
      <c r="B65" s="41" t="s">
        <v>28</v>
      </c>
      <c r="C65" s="40" t="s">
        <v>223</v>
      </c>
      <c r="D65" s="31" t="s">
        <v>18</v>
      </c>
      <c r="E65" s="32">
        <v>3.22</v>
      </c>
      <c r="F65" s="61"/>
      <c r="G65" s="61"/>
      <c r="H65" s="64"/>
    </row>
    <row r="66" spans="1:8" s="51" customFormat="1">
      <c r="A66" s="28">
        <f>IF((E66&gt;0),+MAX(A49:A65)+1,"")</f>
        <v>39</v>
      </c>
      <c r="B66" s="41" t="s">
        <v>28</v>
      </c>
      <c r="C66" s="40" t="s">
        <v>224</v>
      </c>
      <c r="D66" s="31" t="s">
        <v>18</v>
      </c>
      <c r="E66" s="32">
        <v>88</v>
      </c>
      <c r="F66" s="61"/>
      <c r="G66" s="61"/>
      <c r="H66" s="64"/>
    </row>
    <row r="67" spans="1:8" s="51" customFormat="1">
      <c r="A67" s="28">
        <f>IF((E67&gt;0),+MAX(A50:A66)+1,"")</f>
        <v>40</v>
      </c>
      <c r="B67" s="92" t="s">
        <v>273</v>
      </c>
      <c r="C67" s="40" t="s">
        <v>227</v>
      </c>
      <c r="D67" s="31" t="s">
        <v>37</v>
      </c>
      <c r="E67" s="32">
        <v>64</v>
      </c>
      <c r="F67" s="61"/>
      <c r="G67" s="61"/>
      <c r="H67" s="64"/>
    </row>
    <row r="68" spans="1:8" s="51" customFormat="1">
      <c r="A68" s="28"/>
      <c r="B68" s="92"/>
      <c r="C68" s="40"/>
      <c r="D68" s="31"/>
      <c r="E68" s="32"/>
      <c r="F68" s="61"/>
      <c r="G68" s="61"/>
      <c r="H68" s="64"/>
    </row>
    <row r="69" spans="1:8" s="51" customFormat="1">
      <c r="A69" s="22" t="str">
        <f>IF((E69&gt;0),+MAX(A51:A67)+1,"")</f>
        <v/>
      </c>
      <c r="B69" s="93"/>
      <c r="C69" s="86" t="s">
        <v>39</v>
      </c>
      <c r="D69" s="22"/>
      <c r="E69" s="83"/>
      <c r="F69" s="84"/>
      <c r="G69" s="84"/>
      <c r="H69" s="85"/>
    </row>
    <row r="70" spans="1:8" s="51" customFormat="1">
      <c r="A70" s="28">
        <f>IF((E70&gt;0),+MAX(A52:A69)+1,"")</f>
        <v>41</v>
      </c>
      <c r="B70" s="92" t="s">
        <v>274</v>
      </c>
      <c r="C70" s="40" t="s">
        <v>228</v>
      </c>
      <c r="D70" s="31" t="s">
        <v>229</v>
      </c>
      <c r="E70" s="32">
        <v>10.48</v>
      </c>
      <c r="F70" s="61"/>
      <c r="G70" s="61"/>
      <c r="H70" s="64"/>
    </row>
    <row r="71" spans="1:8" s="51" customFormat="1">
      <c r="A71" s="28">
        <f>IF((E71&gt;0),+MAX(A54:A70)+1,"")</f>
        <v>42</v>
      </c>
      <c r="B71" s="92" t="s">
        <v>274</v>
      </c>
      <c r="C71" s="40" t="s">
        <v>230</v>
      </c>
      <c r="D71" s="31" t="s">
        <v>229</v>
      </c>
      <c r="E71" s="32">
        <v>345.78</v>
      </c>
      <c r="F71" s="61"/>
      <c r="G71" s="61"/>
      <c r="H71" s="64"/>
    </row>
    <row r="72" spans="1:8" s="51" customFormat="1">
      <c r="A72" s="28">
        <f>IF((E72&gt;0),+MAX(A55:A71)+1,"")</f>
        <v>43</v>
      </c>
      <c r="B72" s="59" t="s">
        <v>190</v>
      </c>
      <c r="C72" s="40" t="s">
        <v>231</v>
      </c>
      <c r="D72" s="31" t="s">
        <v>31</v>
      </c>
      <c r="E72" s="32">
        <v>923.48</v>
      </c>
      <c r="F72" s="61"/>
      <c r="G72" s="61"/>
      <c r="H72" s="64"/>
    </row>
    <row r="73" spans="1:8" s="51" customFormat="1">
      <c r="A73" s="28"/>
      <c r="B73" s="59"/>
      <c r="C73" s="40"/>
      <c r="D73" s="31"/>
      <c r="E73" s="32"/>
      <c r="F73" s="61"/>
      <c r="G73" s="61"/>
      <c r="H73" s="64"/>
    </row>
    <row r="74" spans="1:8" s="51" customFormat="1">
      <c r="A74" s="22" t="str">
        <f>IF((E74&gt;0),+MAX(A56:A72)+1,"")</f>
        <v/>
      </c>
      <c r="B74" s="93"/>
      <c r="C74" s="86" t="s">
        <v>232</v>
      </c>
      <c r="D74" s="22"/>
      <c r="E74" s="83"/>
      <c r="F74" s="84"/>
      <c r="G74" s="84"/>
      <c r="H74" s="85"/>
    </row>
    <row r="75" spans="1:8" s="51" customFormat="1">
      <c r="A75" s="28">
        <f>IF((E75&gt;0),+MAX(A57:A74)+1,"")</f>
        <v>44</v>
      </c>
      <c r="B75" s="92" t="s">
        <v>275</v>
      </c>
      <c r="C75" s="40" t="s">
        <v>233</v>
      </c>
      <c r="D75" s="31" t="s">
        <v>23</v>
      </c>
      <c r="E75" s="32">
        <v>72.959999999999994</v>
      </c>
      <c r="F75" s="61"/>
      <c r="G75" s="61"/>
      <c r="H75" s="64"/>
    </row>
    <row r="76" spans="1:8" s="51" customFormat="1">
      <c r="A76" s="69"/>
      <c r="B76" s="70"/>
      <c r="C76" s="71"/>
      <c r="D76" s="69"/>
      <c r="E76" s="72"/>
      <c r="F76" s="73"/>
      <c r="G76" s="73"/>
      <c r="H76" s="74"/>
    </row>
    <row r="77" spans="1:8">
      <c r="C77" s="91">
        <f>+MAX(A17:A76)</f>
        <v>44</v>
      </c>
      <c r="D77" s="76"/>
    </row>
    <row r="78" spans="1:8">
      <c r="D78" s="77"/>
    </row>
    <row r="79" spans="1:8">
      <c r="D79" s="78"/>
      <c r="E79" s="79"/>
    </row>
    <row r="83" spans="1:1">
      <c r="A83" s="80"/>
    </row>
  </sheetData>
  <mergeCells count="14">
    <mergeCell ref="C8:H9"/>
    <mergeCell ref="A14:A15"/>
    <mergeCell ref="B14:B15"/>
    <mergeCell ref="C14:C15"/>
    <mergeCell ref="D14:D15"/>
    <mergeCell ref="E14:E15"/>
    <mergeCell ref="F14:G14"/>
    <mergeCell ref="H14:H15"/>
    <mergeCell ref="G6:H6"/>
    <mergeCell ref="A1:H1"/>
    <mergeCell ref="A2:H2"/>
    <mergeCell ref="A3:H3"/>
    <mergeCell ref="C4:E4"/>
    <mergeCell ref="A5:H5"/>
  </mergeCells>
  <printOptions horizontalCentered="1"/>
  <pageMargins left="0.25" right="0.25" top="0.75" bottom="0.75" header="0.3" footer="0.3"/>
  <pageSetup scale="58" fitToHeight="0" orientation="landscape"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J102"/>
  <sheetViews>
    <sheetView view="pageBreakPreview" zoomScale="80" zoomScaleNormal="55" zoomScaleSheetLayoutView="80" workbookViewId="0">
      <selection activeCell="H18" sqref="H18:H27"/>
    </sheetView>
  </sheetViews>
  <sheetFormatPr baseColWidth="10" defaultRowHeight="12.75"/>
  <cols>
    <col min="1" max="1" width="8.5703125" style="1" bestFit="1" customWidth="1"/>
    <col min="2" max="2" width="23.42578125" style="1" bestFit="1" customWidth="1"/>
    <col min="3" max="3" width="94.5703125" style="90"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c r="A1" s="99" t="s">
        <v>0</v>
      </c>
      <c r="B1" s="99"/>
      <c r="C1" s="99"/>
      <c r="D1" s="99"/>
      <c r="E1" s="99"/>
      <c r="F1" s="99"/>
      <c r="G1" s="99"/>
      <c r="H1" s="99"/>
    </row>
    <row r="2" spans="1:8" ht="15.75">
      <c r="A2" s="99" t="s">
        <v>1</v>
      </c>
      <c r="B2" s="99"/>
      <c r="C2" s="99"/>
      <c r="D2" s="99"/>
      <c r="E2" s="99"/>
      <c r="F2" s="99"/>
      <c r="G2" s="99"/>
      <c r="H2" s="99"/>
    </row>
    <row r="3" spans="1:8" ht="15.75">
      <c r="A3" s="99" t="s">
        <v>2</v>
      </c>
      <c r="B3" s="99"/>
      <c r="C3" s="99"/>
      <c r="D3" s="99"/>
      <c r="E3" s="99"/>
      <c r="F3" s="99"/>
      <c r="G3" s="99"/>
      <c r="H3" s="99"/>
    </row>
    <row r="4" spans="1:8">
      <c r="A4" s="2"/>
      <c r="B4" s="2"/>
      <c r="C4" s="100"/>
      <c r="D4" s="100"/>
      <c r="E4" s="100"/>
      <c r="F4" s="3"/>
      <c r="G4" s="3"/>
      <c r="H4" s="4"/>
    </row>
    <row r="5" spans="1:8">
      <c r="A5" s="101" t="s">
        <v>3</v>
      </c>
      <c r="B5" s="101"/>
      <c r="C5" s="101"/>
      <c r="D5" s="101"/>
      <c r="E5" s="101"/>
      <c r="F5" s="101"/>
      <c r="G5" s="101"/>
      <c r="H5" s="101"/>
    </row>
    <row r="6" spans="1:8">
      <c r="A6" s="2"/>
      <c r="B6" s="2"/>
      <c r="C6" s="87"/>
      <c r="D6" s="6"/>
      <c r="E6" s="7"/>
      <c r="F6" s="8"/>
      <c r="G6" s="101"/>
      <c r="H6" s="101"/>
    </row>
    <row r="7" spans="1:8">
      <c r="A7" s="2"/>
      <c r="B7" s="2"/>
      <c r="C7" s="87"/>
      <c r="D7" s="6"/>
      <c r="E7" s="7"/>
      <c r="F7" s="8"/>
      <c r="G7" s="9"/>
      <c r="H7" s="9"/>
    </row>
    <row r="8" spans="1:8" ht="30" customHeight="1">
      <c r="A8" s="2"/>
      <c r="B8" s="2"/>
      <c r="C8" s="98" t="s">
        <v>269</v>
      </c>
      <c r="D8" s="98"/>
      <c r="E8" s="98"/>
      <c r="F8" s="98"/>
      <c r="G8" s="98"/>
      <c r="H8" s="98"/>
    </row>
    <row r="9" spans="1:8" ht="30" customHeight="1">
      <c r="A9" s="2"/>
      <c r="B9" s="2"/>
      <c r="C9" s="98"/>
      <c r="D9" s="98"/>
      <c r="E9" s="98"/>
      <c r="F9" s="98"/>
      <c r="G9" s="98"/>
      <c r="H9" s="98"/>
    </row>
    <row r="10" spans="1:8" ht="16.5">
      <c r="A10" s="2"/>
      <c r="B10" s="2"/>
      <c r="C10" s="88"/>
      <c r="D10" s="11"/>
      <c r="E10" s="11"/>
      <c r="F10" s="11"/>
      <c r="G10" s="11"/>
      <c r="H10" s="11"/>
    </row>
    <row r="11" spans="1:8" ht="16.5">
      <c r="A11" s="2"/>
      <c r="B11" s="12" t="s">
        <v>4</v>
      </c>
      <c r="C11" s="89" t="s">
        <v>43</v>
      </c>
      <c r="D11" s="11"/>
      <c r="E11" s="11"/>
      <c r="F11" s="11"/>
      <c r="G11" s="11"/>
      <c r="H11" s="11"/>
    </row>
    <row r="12" spans="1:8" ht="16.5">
      <c r="A12" s="2"/>
      <c r="B12" s="12" t="s">
        <v>5</v>
      </c>
      <c r="C12" s="89" t="s">
        <v>44</v>
      </c>
      <c r="D12" s="2"/>
      <c r="E12" s="2"/>
      <c r="F12" s="2"/>
      <c r="G12" s="2"/>
      <c r="H12" s="14"/>
    </row>
    <row r="14" spans="1:8">
      <c r="A14" s="102" t="s">
        <v>6</v>
      </c>
      <c r="B14" s="104" t="s">
        <v>7</v>
      </c>
      <c r="C14" s="104" t="s">
        <v>8</v>
      </c>
      <c r="D14" s="106" t="s">
        <v>9</v>
      </c>
      <c r="E14" s="108" t="s">
        <v>10</v>
      </c>
      <c r="F14" s="95" t="s">
        <v>11</v>
      </c>
      <c r="G14" s="95"/>
      <c r="H14" s="96" t="s">
        <v>12</v>
      </c>
    </row>
    <row r="15" spans="1:8">
      <c r="A15" s="103"/>
      <c r="B15" s="105"/>
      <c r="C15" s="105"/>
      <c r="D15" s="107"/>
      <c r="E15" s="109"/>
      <c r="F15" s="15" t="s">
        <v>13</v>
      </c>
      <c r="G15" s="15" t="s">
        <v>14</v>
      </c>
      <c r="H15" s="97"/>
    </row>
    <row r="16" spans="1:8" s="21" customFormat="1" ht="15.75">
      <c r="A16" s="16" t="s">
        <v>15</v>
      </c>
      <c r="B16" s="16"/>
      <c r="C16" s="17" t="s">
        <v>244</v>
      </c>
      <c r="D16" s="16"/>
      <c r="E16" s="18"/>
      <c r="F16" s="19"/>
      <c r="G16" s="19"/>
      <c r="H16" s="20" t="s">
        <v>15</v>
      </c>
    </row>
    <row r="17" spans="1:8">
      <c r="A17" s="22" t="str">
        <f>IF((E17&gt;0),+MAX(A8:A16)+1,"")</f>
        <v/>
      </c>
      <c r="B17" s="23" t="s">
        <v>49</v>
      </c>
      <c r="C17" s="24" t="s">
        <v>16</v>
      </c>
      <c r="D17" s="22"/>
      <c r="E17" s="25"/>
      <c r="F17" s="26"/>
      <c r="G17" s="26"/>
      <c r="H17" s="27" t="str">
        <f t="shared" ref="H17:H29" si="0">IF(E17&gt;0,E17*F17,"")</f>
        <v/>
      </c>
    </row>
    <row r="18" spans="1:8">
      <c r="A18" s="28">
        <f>IF((E18&gt;0),+MAX(A10:A17)+1,"")</f>
        <v>1</v>
      </c>
      <c r="B18" s="29" t="s">
        <v>17</v>
      </c>
      <c r="C18" s="30" t="s">
        <v>45</v>
      </c>
      <c r="D18" s="31" t="s">
        <v>18</v>
      </c>
      <c r="E18" s="32">
        <v>1773.93</v>
      </c>
      <c r="F18" s="33"/>
      <c r="G18" s="33"/>
      <c r="H18" s="34"/>
    </row>
    <row r="19" spans="1:8">
      <c r="A19" s="28">
        <f>IF((E19&gt;0),+MAX(A11:A18)+1,"")</f>
        <v>2</v>
      </c>
      <c r="B19" s="29" t="s">
        <v>17</v>
      </c>
      <c r="C19" s="30" t="s">
        <v>46</v>
      </c>
      <c r="D19" s="31" t="s">
        <v>18</v>
      </c>
      <c r="E19" s="32">
        <v>233.36</v>
      </c>
      <c r="F19" s="33"/>
      <c r="G19" s="33"/>
      <c r="H19" s="34"/>
    </row>
    <row r="20" spans="1:8" ht="25.5">
      <c r="A20" s="28">
        <f>IF((E20&gt;0),+MAX(A12:A19)+1,"")</f>
        <v>3</v>
      </c>
      <c r="B20" s="29" t="s">
        <v>19</v>
      </c>
      <c r="C20" s="30" t="s">
        <v>122</v>
      </c>
      <c r="D20" s="31" t="s">
        <v>18</v>
      </c>
      <c r="E20" s="32">
        <v>242</v>
      </c>
      <c r="F20" s="33"/>
      <c r="G20" s="33"/>
      <c r="H20" s="34"/>
    </row>
    <row r="21" spans="1:8" ht="25.5">
      <c r="A21" s="28">
        <f>IF((E21&gt;0),+MAX(A13:A20)+1,"")</f>
        <v>4</v>
      </c>
      <c r="B21" s="29" t="s">
        <v>19</v>
      </c>
      <c r="C21" s="30" t="s">
        <v>123</v>
      </c>
      <c r="D21" s="31" t="s">
        <v>18</v>
      </c>
      <c r="E21" s="32">
        <v>133.96</v>
      </c>
      <c r="F21" s="33"/>
      <c r="G21" s="33"/>
      <c r="H21" s="34"/>
    </row>
    <row r="22" spans="1:8" ht="25.5">
      <c r="A22" s="28">
        <f t="shared" ref="A22:A27" si="1">IF((E22&gt;0),+MAX(A17:A21)+1,"")</f>
        <v>5</v>
      </c>
      <c r="B22" s="29" t="s">
        <v>48</v>
      </c>
      <c r="C22" s="30" t="s">
        <v>125</v>
      </c>
      <c r="D22" s="31" t="s">
        <v>18</v>
      </c>
      <c r="E22" s="32">
        <v>33845.199999999997</v>
      </c>
      <c r="F22" s="33"/>
      <c r="G22" s="33"/>
      <c r="H22" s="34"/>
    </row>
    <row r="23" spans="1:8">
      <c r="A23" s="28">
        <f t="shared" si="1"/>
        <v>6</v>
      </c>
      <c r="B23" s="29" t="s">
        <v>20</v>
      </c>
      <c r="C23" s="30" t="s">
        <v>126</v>
      </c>
      <c r="D23" s="31" t="s">
        <v>18</v>
      </c>
      <c r="E23" s="32">
        <v>1719.92</v>
      </c>
      <c r="F23" s="33"/>
      <c r="G23" s="33"/>
      <c r="H23" s="34"/>
    </row>
    <row r="24" spans="1:8">
      <c r="A24" s="28">
        <f t="shared" si="1"/>
        <v>7</v>
      </c>
      <c r="B24" s="29" t="s">
        <v>20</v>
      </c>
      <c r="C24" s="30" t="s">
        <v>127</v>
      </c>
      <c r="D24" s="31" t="s">
        <v>18</v>
      </c>
      <c r="E24" s="32">
        <v>242</v>
      </c>
      <c r="F24" s="33"/>
      <c r="G24" s="33"/>
      <c r="H24" s="34"/>
    </row>
    <row r="25" spans="1:8">
      <c r="A25" s="28">
        <f t="shared" si="1"/>
        <v>8</v>
      </c>
      <c r="B25" s="29" t="s">
        <v>20</v>
      </c>
      <c r="C25" s="30" t="s">
        <v>128</v>
      </c>
      <c r="D25" s="31" t="s">
        <v>18</v>
      </c>
      <c r="E25" s="32">
        <v>28750.27</v>
      </c>
      <c r="F25" s="33"/>
      <c r="G25" s="33"/>
      <c r="H25" s="34"/>
    </row>
    <row r="26" spans="1:8">
      <c r="A26" s="28">
        <f t="shared" si="1"/>
        <v>9</v>
      </c>
      <c r="B26" s="29" t="s">
        <v>20</v>
      </c>
      <c r="C26" s="30" t="s">
        <v>129</v>
      </c>
      <c r="D26" s="31" t="s">
        <v>18</v>
      </c>
      <c r="E26" s="32">
        <v>2072.11</v>
      </c>
      <c r="F26" s="33"/>
      <c r="G26" s="33"/>
      <c r="H26" s="34"/>
    </row>
    <row r="27" spans="1:8">
      <c r="A27" s="28">
        <f t="shared" si="1"/>
        <v>10</v>
      </c>
      <c r="B27" s="29" t="s">
        <v>20</v>
      </c>
      <c r="C27" s="30" t="s">
        <v>130</v>
      </c>
      <c r="D27" s="31" t="s">
        <v>18</v>
      </c>
      <c r="E27" s="32">
        <v>1279.1300000000001</v>
      </c>
      <c r="F27" s="33"/>
      <c r="G27" s="33"/>
      <c r="H27" s="34"/>
    </row>
    <row r="28" spans="1:8">
      <c r="A28" s="28">
        <f>IF((E28&gt;0),+MAX(A22:A27)+1,"")</f>
        <v>11</v>
      </c>
      <c r="B28" s="29" t="s">
        <v>20</v>
      </c>
      <c r="C28" s="30" t="s">
        <v>131</v>
      </c>
      <c r="D28" s="31" t="s">
        <v>18</v>
      </c>
      <c r="E28" s="32">
        <v>159.88999999999999</v>
      </c>
      <c r="F28" s="33"/>
      <c r="G28" s="33"/>
      <c r="H28" s="34"/>
    </row>
    <row r="29" spans="1:8">
      <c r="A29" s="28" t="str">
        <f>IF((E29&gt;0),+MAX(A18:A28)+1,"")</f>
        <v/>
      </c>
      <c r="B29" s="28"/>
      <c r="C29" s="35"/>
      <c r="D29" s="28"/>
      <c r="E29" s="36"/>
      <c r="F29" s="37"/>
      <c r="G29" s="37"/>
      <c r="H29" s="34" t="str">
        <f t="shared" si="0"/>
        <v/>
      </c>
    </row>
    <row r="30" spans="1:8" s="51" customFormat="1">
      <c r="A30" s="22" t="str">
        <f>IF((E30&gt;0),+MAX(#REF!)+1,"")</f>
        <v/>
      </c>
      <c r="B30" s="82"/>
      <c r="C30" s="86" t="s">
        <v>180</v>
      </c>
      <c r="D30" s="22"/>
      <c r="E30" s="83"/>
      <c r="F30" s="84"/>
      <c r="G30" s="84"/>
      <c r="H30" s="85"/>
    </row>
    <row r="31" spans="1:8" s="51" customFormat="1">
      <c r="A31" s="28">
        <f>IF((E31&gt;0),+MAX(A4:A30)+1,"")</f>
        <v>12</v>
      </c>
      <c r="B31" s="28" t="s">
        <v>33</v>
      </c>
      <c r="C31" s="35" t="s">
        <v>34</v>
      </c>
      <c r="D31" s="31" t="s">
        <v>18</v>
      </c>
      <c r="E31" s="32">
        <v>16</v>
      </c>
      <c r="F31" s="61"/>
      <c r="G31" s="61"/>
      <c r="H31" s="64"/>
    </row>
    <row r="32" spans="1:8" s="51" customFormat="1">
      <c r="A32" s="28">
        <f>IF((E32&gt;0),+MAX(A22:A31)+1,"")</f>
        <v>13</v>
      </c>
      <c r="B32" s="29" t="s">
        <v>20</v>
      </c>
      <c r="C32" s="40" t="s">
        <v>185</v>
      </c>
      <c r="D32" s="31" t="s">
        <v>18</v>
      </c>
      <c r="E32" s="32">
        <v>2592.1999999999998</v>
      </c>
      <c r="F32" s="61"/>
      <c r="G32" s="61"/>
      <c r="H32" s="64"/>
    </row>
    <row r="33" spans="1:10" s="51" customFormat="1">
      <c r="A33" s="28">
        <f>IF((E33&gt;0),+MAX(A22:A32)+1,"")</f>
        <v>14</v>
      </c>
      <c r="B33" s="92" t="s">
        <v>270</v>
      </c>
      <c r="C33" s="40" t="s">
        <v>183</v>
      </c>
      <c r="D33" s="31" t="s">
        <v>37</v>
      </c>
      <c r="E33" s="32">
        <v>623.4</v>
      </c>
      <c r="F33" s="61"/>
      <c r="G33" s="61"/>
      <c r="H33" s="64"/>
    </row>
    <row r="34" spans="1:10" s="51" customFormat="1">
      <c r="A34" s="28">
        <f>IF((E34&gt;0),+MAX(A22:A33)+1,"")</f>
        <v>15</v>
      </c>
      <c r="B34" s="59" t="s">
        <v>190</v>
      </c>
      <c r="C34" s="40" t="s">
        <v>184</v>
      </c>
      <c r="D34" s="31" t="s">
        <v>179</v>
      </c>
      <c r="E34" s="32">
        <v>200</v>
      </c>
      <c r="F34" s="61"/>
      <c r="G34" s="61"/>
      <c r="H34" s="64"/>
    </row>
    <row r="35" spans="1:10" s="51" customFormat="1">
      <c r="A35" s="28">
        <f>IF((E35&gt;0),+MAX(A23:A34)+1,"")</f>
        <v>16</v>
      </c>
      <c r="B35" s="59" t="s">
        <v>50</v>
      </c>
      <c r="C35" s="40" t="s">
        <v>186</v>
      </c>
      <c r="D35" s="31" t="s">
        <v>31</v>
      </c>
      <c r="E35" s="32">
        <v>4820</v>
      </c>
      <c r="F35" s="61"/>
      <c r="G35" s="61"/>
      <c r="H35" s="64"/>
    </row>
    <row r="36" spans="1:10" s="51" customFormat="1">
      <c r="A36" s="28">
        <f t="shared" ref="A36:A44" si="2">IF((E36&gt;0),+MAX(A9:A35)+1,"")</f>
        <v>17</v>
      </c>
      <c r="B36" s="41" t="s">
        <v>28</v>
      </c>
      <c r="C36" s="35" t="s">
        <v>187</v>
      </c>
      <c r="D36" s="28" t="s">
        <v>18</v>
      </c>
      <c r="E36" s="32">
        <v>36</v>
      </c>
      <c r="F36" s="61"/>
      <c r="G36" s="61"/>
      <c r="H36" s="64"/>
    </row>
    <row r="37" spans="1:10" s="51" customFormat="1">
      <c r="A37" s="28">
        <f t="shared" si="2"/>
        <v>18</v>
      </c>
      <c r="B37" s="59" t="s">
        <v>190</v>
      </c>
      <c r="C37" s="40" t="s">
        <v>188</v>
      </c>
      <c r="D37" s="31" t="s">
        <v>31</v>
      </c>
      <c r="E37" s="32">
        <v>3840</v>
      </c>
      <c r="F37" s="61"/>
      <c r="G37" s="61"/>
      <c r="H37" s="64"/>
    </row>
    <row r="38" spans="1:10" s="51" customFormat="1">
      <c r="A38" s="28">
        <f t="shared" si="2"/>
        <v>19</v>
      </c>
      <c r="B38" s="59" t="s">
        <v>190</v>
      </c>
      <c r="C38" s="40" t="s">
        <v>189</v>
      </c>
      <c r="D38" s="31" t="s">
        <v>179</v>
      </c>
      <c r="E38" s="32">
        <v>200</v>
      </c>
      <c r="F38" s="61"/>
      <c r="G38" s="61"/>
      <c r="H38" s="64"/>
    </row>
    <row r="39" spans="1:10" s="51" customFormat="1">
      <c r="A39" s="28" t="str">
        <f t="shared" si="2"/>
        <v/>
      </c>
      <c r="B39" s="59"/>
      <c r="C39" s="40"/>
      <c r="D39" s="31"/>
      <c r="E39" s="32"/>
      <c r="F39" s="61"/>
      <c r="G39" s="61"/>
      <c r="H39" s="64"/>
    </row>
    <row r="40" spans="1:10">
      <c r="A40" s="22" t="str">
        <f t="shared" si="2"/>
        <v/>
      </c>
      <c r="B40" s="23" t="s">
        <v>60</v>
      </c>
      <c r="C40" s="24" t="s">
        <v>21</v>
      </c>
      <c r="D40" s="22"/>
      <c r="E40" s="25"/>
      <c r="F40" s="26"/>
      <c r="G40" s="26"/>
      <c r="H40" s="27" t="s">
        <v>15</v>
      </c>
    </row>
    <row r="41" spans="1:10" s="38" customFormat="1">
      <c r="A41" s="28">
        <f t="shared" si="2"/>
        <v>20</v>
      </c>
      <c r="B41" s="28" t="s">
        <v>35</v>
      </c>
      <c r="C41" s="35" t="s">
        <v>36</v>
      </c>
      <c r="D41" s="28" t="s">
        <v>23</v>
      </c>
      <c r="E41" s="32">
        <v>605</v>
      </c>
      <c r="F41" s="37"/>
      <c r="G41" s="37"/>
      <c r="H41" s="34"/>
      <c r="J41" s="1"/>
    </row>
    <row r="42" spans="1:10" s="51" customFormat="1">
      <c r="A42" s="28" t="str">
        <f t="shared" si="2"/>
        <v/>
      </c>
      <c r="B42" s="59"/>
      <c r="C42" s="40"/>
      <c r="D42" s="31"/>
      <c r="E42" s="32"/>
      <c r="F42" s="61"/>
      <c r="G42" s="61"/>
      <c r="H42" s="64"/>
    </row>
    <row r="43" spans="1:10">
      <c r="A43" s="22" t="str">
        <f t="shared" si="2"/>
        <v/>
      </c>
      <c r="B43" s="23" t="s">
        <v>61</v>
      </c>
      <c r="C43" s="42" t="s">
        <v>29</v>
      </c>
      <c r="D43" s="43"/>
      <c r="E43" s="44"/>
      <c r="F43" s="45"/>
      <c r="G43" s="45"/>
      <c r="H43" s="27" t="str">
        <f t="shared" ref="H43" si="3">IF(E43&gt;0,E43*F43,"")</f>
        <v/>
      </c>
    </row>
    <row r="44" spans="1:10" ht="22.5">
      <c r="A44" s="28">
        <f t="shared" si="2"/>
        <v>21</v>
      </c>
      <c r="B44" s="29" t="s">
        <v>30</v>
      </c>
      <c r="C44" s="81" t="s">
        <v>245</v>
      </c>
      <c r="D44" s="46" t="s">
        <v>18</v>
      </c>
      <c r="E44" s="32">
        <v>1378.53</v>
      </c>
      <c r="F44" s="47"/>
      <c r="G44" s="47"/>
      <c r="H44" s="34"/>
    </row>
    <row r="45" spans="1:10" s="51" customFormat="1">
      <c r="A45" s="28">
        <f>IF((E45&gt;0),+MAX(A31:A44)+1,"")</f>
        <v>22</v>
      </c>
      <c r="B45" s="41" t="s">
        <v>204</v>
      </c>
      <c r="C45" s="40" t="s">
        <v>246</v>
      </c>
      <c r="D45" s="31" t="s">
        <v>18</v>
      </c>
      <c r="E45" s="32">
        <v>257.14999999999998</v>
      </c>
      <c r="F45" s="61"/>
      <c r="G45" s="61"/>
      <c r="H45" s="64"/>
    </row>
    <row r="46" spans="1:10">
      <c r="A46" s="28" t="str">
        <f>IF((E46&gt;0),+MAX(A21:A45)+1,"")</f>
        <v/>
      </c>
      <c r="B46" s="29"/>
      <c r="C46" s="35"/>
      <c r="D46" s="46"/>
      <c r="E46" s="32"/>
      <c r="F46" s="47"/>
      <c r="G46" s="47"/>
      <c r="H46" s="34"/>
    </row>
    <row r="47" spans="1:10" s="51" customFormat="1">
      <c r="A47" s="22" t="str">
        <f>IF((E47&gt;0),+MAX(A22:A46)+1,"")</f>
        <v/>
      </c>
      <c r="B47" s="82"/>
      <c r="C47" s="86" t="s">
        <v>40</v>
      </c>
      <c r="D47" s="22"/>
      <c r="E47" s="83"/>
      <c r="F47" s="84"/>
      <c r="G47" s="84"/>
      <c r="H47" s="85"/>
    </row>
    <row r="48" spans="1:10" s="51" customFormat="1">
      <c r="A48" s="28">
        <f>IF((E48&gt;0),+MAX(A22:A47)+1,"")</f>
        <v>23</v>
      </c>
      <c r="B48" s="59" t="s">
        <v>198</v>
      </c>
      <c r="C48" s="40" t="s">
        <v>191</v>
      </c>
      <c r="D48" s="31" t="s">
        <v>18</v>
      </c>
      <c r="E48" s="32">
        <v>43.43</v>
      </c>
      <c r="F48" s="61"/>
      <c r="G48" s="61"/>
      <c r="H48" s="64"/>
    </row>
    <row r="49" spans="1:8" s="51" customFormat="1">
      <c r="A49" s="28">
        <f>IF((E49&gt;0),+MAX(A19:A48)+1,"")</f>
        <v>24</v>
      </c>
      <c r="B49" s="59" t="s">
        <v>198</v>
      </c>
      <c r="C49" s="40" t="s">
        <v>192</v>
      </c>
      <c r="D49" s="31" t="s">
        <v>31</v>
      </c>
      <c r="E49" s="32">
        <v>7868.84</v>
      </c>
      <c r="F49" s="61"/>
      <c r="G49" s="61"/>
      <c r="H49" s="64"/>
    </row>
    <row r="50" spans="1:8" s="51" customFormat="1">
      <c r="A50" s="28">
        <f>IF((E50&gt;0),+MAX(A15:A49)+1,"")</f>
        <v>25</v>
      </c>
      <c r="B50" s="59" t="s">
        <v>198</v>
      </c>
      <c r="C50" s="40" t="s">
        <v>193</v>
      </c>
      <c r="D50" s="31" t="s">
        <v>31</v>
      </c>
      <c r="E50" s="32">
        <v>4407.83</v>
      </c>
      <c r="F50" s="61"/>
      <c r="G50" s="61"/>
      <c r="H50" s="64"/>
    </row>
    <row r="51" spans="1:8" s="51" customFormat="1">
      <c r="A51" s="28">
        <f>IF((E51&gt;0),+MAX(A16:A50)+1,"")</f>
        <v>26</v>
      </c>
      <c r="B51" s="59" t="s">
        <v>198</v>
      </c>
      <c r="C51" s="40" t="s">
        <v>194</v>
      </c>
      <c r="D51" s="31" t="s">
        <v>197</v>
      </c>
      <c r="E51" s="32">
        <v>518.57000000000005</v>
      </c>
      <c r="F51" s="61"/>
      <c r="G51" s="61"/>
      <c r="H51" s="64"/>
    </row>
    <row r="52" spans="1:8" s="51" customFormat="1">
      <c r="A52" s="28">
        <f>IF((E52&gt;0),+MAX(A30:A51)+1,"")</f>
        <v>27</v>
      </c>
      <c r="B52" s="59" t="s">
        <v>198</v>
      </c>
      <c r="C52" s="40" t="s">
        <v>241</v>
      </c>
      <c r="D52" s="31" t="s">
        <v>31</v>
      </c>
      <c r="E52" s="32">
        <v>36.299999999999997</v>
      </c>
      <c r="F52" s="61"/>
      <c r="G52" s="61"/>
      <c r="H52" s="64"/>
    </row>
    <row r="53" spans="1:8" s="51" customFormat="1">
      <c r="A53" s="28">
        <f>IF((E53&gt;0),+MAX(A31:A52)+1,"")</f>
        <v>28</v>
      </c>
      <c r="B53" s="59" t="s">
        <v>198</v>
      </c>
      <c r="C53" s="40" t="s">
        <v>242</v>
      </c>
      <c r="D53" s="31" t="s">
        <v>31</v>
      </c>
      <c r="E53" s="32">
        <v>1289.94</v>
      </c>
      <c r="F53" s="61"/>
      <c r="G53" s="61"/>
      <c r="H53" s="64"/>
    </row>
    <row r="54" spans="1:8" s="51" customFormat="1">
      <c r="A54" s="28">
        <f>IF((E54&gt;0),+MAX(A31:A53)+1,"")</f>
        <v>29</v>
      </c>
      <c r="B54" s="59" t="s">
        <v>198</v>
      </c>
      <c r="C54" s="40" t="s">
        <v>195</v>
      </c>
      <c r="D54" s="31" t="s">
        <v>31</v>
      </c>
      <c r="E54" s="32">
        <v>77.790000000000006</v>
      </c>
      <c r="F54" s="61"/>
      <c r="G54" s="61"/>
      <c r="H54" s="64"/>
    </row>
    <row r="55" spans="1:8" s="51" customFormat="1">
      <c r="A55" s="28">
        <f>IF((E55&gt;0),+MAX(A31:A54)+1,"")</f>
        <v>30</v>
      </c>
      <c r="B55" s="59" t="s">
        <v>198</v>
      </c>
      <c r="C55" s="40" t="s">
        <v>196</v>
      </c>
      <c r="D55" s="31" t="s">
        <v>31</v>
      </c>
      <c r="E55" s="32">
        <v>2700.88</v>
      </c>
      <c r="F55" s="61"/>
      <c r="G55" s="61"/>
      <c r="H55" s="64"/>
    </row>
    <row r="56" spans="1:8" s="51" customFormat="1">
      <c r="A56" s="28"/>
      <c r="B56" s="59"/>
      <c r="C56" s="40"/>
      <c r="D56" s="31"/>
      <c r="E56" s="32"/>
      <c r="F56" s="61"/>
      <c r="G56" s="61"/>
      <c r="H56" s="64"/>
    </row>
    <row r="57" spans="1:8" s="51" customFormat="1">
      <c r="A57" s="22" t="str">
        <f>IF((E57&gt;0),+MAX(A31:A55)+1,"")</f>
        <v/>
      </c>
      <c r="B57" s="82"/>
      <c r="C57" s="86" t="s">
        <v>199</v>
      </c>
      <c r="D57" s="22"/>
      <c r="E57" s="83"/>
      <c r="F57" s="84"/>
      <c r="G57" s="84"/>
      <c r="H57" s="85"/>
    </row>
    <row r="58" spans="1:8" s="51" customFormat="1">
      <c r="A58" s="28">
        <f>IF((E58&gt;0),+MAX(A31:A57)+1,"")</f>
        <v>31</v>
      </c>
      <c r="B58" s="39" t="s">
        <v>50</v>
      </c>
      <c r="C58" s="40" t="s">
        <v>200</v>
      </c>
      <c r="D58" s="31" t="s">
        <v>31</v>
      </c>
      <c r="E58" s="32">
        <v>32030.82</v>
      </c>
      <c r="F58" s="61"/>
      <c r="G58" s="61"/>
      <c r="H58" s="64"/>
    </row>
    <row r="59" spans="1:8" s="51" customFormat="1">
      <c r="A59" s="28">
        <f>IF((E59&gt;0),+MAX(A31:A58)+1,"")</f>
        <v>32</v>
      </c>
      <c r="B59" s="41" t="s">
        <v>28</v>
      </c>
      <c r="C59" s="40" t="s">
        <v>201</v>
      </c>
      <c r="D59" s="31" t="s">
        <v>18</v>
      </c>
      <c r="E59" s="32">
        <v>420.41</v>
      </c>
      <c r="F59" s="61"/>
      <c r="G59" s="61"/>
      <c r="H59" s="64"/>
    </row>
    <row r="60" spans="1:8" s="51" customFormat="1">
      <c r="A60" s="28">
        <f>IF((E60&gt;0),+MAX(A31:A59)+1,"")</f>
        <v>33</v>
      </c>
      <c r="B60" s="41" t="s">
        <v>204</v>
      </c>
      <c r="C60" s="40" t="s">
        <v>202</v>
      </c>
      <c r="D60" s="31" t="s">
        <v>18</v>
      </c>
      <c r="E60" s="32">
        <v>51.81</v>
      </c>
      <c r="F60" s="61"/>
      <c r="G60" s="61"/>
      <c r="H60" s="64"/>
    </row>
    <row r="61" spans="1:8" s="51" customFormat="1">
      <c r="A61" s="28" t="str">
        <f>IF((E61&gt;0),+MAX(A32:A60)+1,"")</f>
        <v/>
      </c>
      <c r="B61" s="59"/>
      <c r="C61" s="40" t="s">
        <v>213</v>
      </c>
      <c r="D61" s="31"/>
      <c r="E61" s="32"/>
      <c r="F61" s="61"/>
      <c r="G61" s="61"/>
      <c r="H61" s="64"/>
    </row>
    <row r="62" spans="1:8" s="51" customFormat="1">
      <c r="A62" s="28">
        <f>IF((E62&gt;0),+MAX(A32:A61)+1,"")</f>
        <v>34</v>
      </c>
      <c r="B62" s="59" t="s">
        <v>214</v>
      </c>
      <c r="C62" s="40" t="s">
        <v>205</v>
      </c>
      <c r="D62" s="31" t="s">
        <v>31</v>
      </c>
      <c r="E62" s="32">
        <v>37584.85</v>
      </c>
      <c r="F62" s="61"/>
      <c r="G62" s="61"/>
      <c r="H62" s="64"/>
    </row>
    <row r="63" spans="1:8" s="51" customFormat="1">
      <c r="A63" s="28">
        <f>IF((E63&gt;0),+MAX(A34:A62)+1,"")</f>
        <v>35</v>
      </c>
      <c r="B63" s="39" t="s">
        <v>50</v>
      </c>
      <c r="C63" s="40" t="s">
        <v>206</v>
      </c>
      <c r="D63" s="31" t="s">
        <v>31</v>
      </c>
      <c r="E63" s="32">
        <v>59145.25</v>
      </c>
      <c r="F63" s="61"/>
      <c r="G63" s="61"/>
      <c r="H63" s="64"/>
    </row>
    <row r="64" spans="1:8" s="51" customFormat="1">
      <c r="A64" s="28">
        <f>IF((E64&gt;0),+MAX(A35:A63)+1,"")</f>
        <v>36</v>
      </c>
      <c r="B64" s="59" t="s">
        <v>214</v>
      </c>
      <c r="C64" s="40" t="s">
        <v>207</v>
      </c>
      <c r="D64" s="31" t="s">
        <v>31</v>
      </c>
      <c r="E64" s="32">
        <v>2369.83</v>
      </c>
      <c r="F64" s="61"/>
      <c r="G64" s="61"/>
      <c r="H64" s="64"/>
    </row>
    <row r="65" spans="1:8" s="51" customFormat="1">
      <c r="A65" s="28">
        <f>IF((E65&gt;0),+MAX(A36:A64)+1,"")</f>
        <v>37</v>
      </c>
      <c r="B65" s="59" t="s">
        <v>28</v>
      </c>
      <c r="C65" s="40" t="s">
        <v>209</v>
      </c>
      <c r="D65" s="31" t="s">
        <v>18</v>
      </c>
      <c r="E65" s="32">
        <v>580.74</v>
      </c>
      <c r="F65" s="61"/>
      <c r="G65" s="61"/>
      <c r="H65" s="64"/>
    </row>
    <row r="66" spans="1:8" s="51" customFormat="1">
      <c r="A66" s="28">
        <f>IF((E66&gt;0),+MAX(A37:A65)+1,"")</f>
        <v>38</v>
      </c>
      <c r="B66" s="92" t="s">
        <v>271</v>
      </c>
      <c r="C66" s="40" t="s">
        <v>210</v>
      </c>
      <c r="D66" s="31" t="s">
        <v>23</v>
      </c>
      <c r="E66" s="32">
        <v>11993.06</v>
      </c>
      <c r="F66" s="61"/>
      <c r="G66" s="61"/>
      <c r="H66" s="64"/>
    </row>
    <row r="67" spans="1:8" s="51" customFormat="1">
      <c r="A67" s="28">
        <f>IF((E67&gt;0),+MAX(A38:A66)+1,"")</f>
        <v>39</v>
      </c>
      <c r="B67" s="92" t="s">
        <v>272</v>
      </c>
      <c r="C67" s="40" t="s">
        <v>211</v>
      </c>
      <c r="D67" s="31" t="s">
        <v>212</v>
      </c>
      <c r="E67" s="32">
        <v>1318.5</v>
      </c>
      <c r="F67" s="61"/>
      <c r="G67" s="61"/>
      <c r="H67" s="64"/>
    </row>
    <row r="68" spans="1:8" s="51" customFormat="1">
      <c r="A68" s="28"/>
      <c r="B68" s="92"/>
      <c r="C68" s="40"/>
      <c r="D68" s="31"/>
      <c r="E68" s="32"/>
      <c r="F68" s="61"/>
      <c r="G68" s="61"/>
      <c r="H68" s="64"/>
    </row>
    <row r="69" spans="1:8" s="51" customFormat="1">
      <c r="A69" s="22" t="str">
        <f>IF((E69&gt;0),+MAX(A47:A67)+1,"")</f>
        <v/>
      </c>
      <c r="B69" s="82"/>
      <c r="C69" s="86" t="s">
        <v>38</v>
      </c>
      <c r="D69" s="22"/>
      <c r="E69" s="83"/>
      <c r="F69" s="84"/>
      <c r="G69" s="84"/>
      <c r="H69" s="85"/>
    </row>
    <row r="70" spans="1:8" s="51" customFormat="1">
      <c r="A70" s="28">
        <f>IF((E70&gt;0),+MAX(A48:A69)+1,"")</f>
        <v>40</v>
      </c>
      <c r="B70" s="29" t="s">
        <v>47</v>
      </c>
      <c r="C70" s="40" t="s">
        <v>215</v>
      </c>
      <c r="D70" s="31" t="s">
        <v>18</v>
      </c>
      <c r="E70" s="32">
        <v>1236.5899999999999</v>
      </c>
      <c r="F70" s="61"/>
      <c r="G70" s="61"/>
      <c r="H70" s="64"/>
    </row>
    <row r="71" spans="1:8" s="51" customFormat="1">
      <c r="A71" s="28">
        <f>IF((E71&gt;0),+MAX(A49:A70)+1,"")</f>
        <v>41</v>
      </c>
      <c r="B71" s="59" t="s">
        <v>217</v>
      </c>
      <c r="C71" s="40" t="s">
        <v>216</v>
      </c>
      <c r="D71" s="31" t="s">
        <v>18</v>
      </c>
      <c r="E71" s="32">
        <v>989.6</v>
      </c>
      <c r="F71" s="61"/>
      <c r="G71" s="61"/>
      <c r="H71" s="64"/>
    </row>
    <row r="72" spans="1:8" s="51" customFormat="1">
      <c r="A72" s="28" t="str">
        <f>IF((E72&gt;0),+MAX(A50:A71)+1,"")</f>
        <v/>
      </c>
      <c r="B72" s="59"/>
      <c r="C72" s="40" t="s">
        <v>218</v>
      </c>
      <c r="D72" s="31"/>
      <c r="E72" s="32"/>
      <c r="F72" s="61"/>
      <c r="G72" s="61"/>
      <c r="H72" s="64"/>
    </row>
    <row r="73" spans="1:8" s="51" customFormat="1">
      <c r="A73" s="28">
        <f>IF((E73&gt;0),+MAX(A51:A72)+1,"")</f>
        <v>42</v>
      </c>
      <c r="B73" s="59" t="s">
        <v>50</v>
      </c>
      <c r="C73" s="40" t="s">
        <v>219</v>
      </c>
      <c r="D73" s="31" t="s">
        <v>31</v>
      </c>
      <c r="E73" s="32">
        <v>79604</v>
      </c>
      <c r="F73" s="61"/>
      <c r="G73" s="61"/>
      <c r="H73" s="64"/>
    </row>
    <row r="74" spans="1:8" s="51" customFormat="1">
      <c r="A74" s="28">
        <f>IF((E74&gt;0),+MAX(A54:A73)+1,"")</f>
        <v>43</v>
      </c>
      <c r="B74" s="59" t="s">
        <v>50</v>
      </c>
      <c r="C74" s="40" t="s">
        <v>220</v>
      </c>
      <c r="D74" s="31" t="s">
        <v>31</v>
      </c>
      <c r="E74" s="32">
        <v>22456</v>
      </c>
      <c r="F74" s="61"/>
      <c r="G74" s="61"/>
      <c r="H74" s="64"/>
    </row>
    <row r="75" spans="1:8" s="51" customFormat="1">
      <c r="A75" s="28">
        <f>IF((E75&gt;0),+MAX(A55:A74)+1,"")</f>
        <v>44</v>
      </c>
      <c r="B75" s="59" t="s">
        <v>50</v>
      </c>
      <c r="C75" s="40" t="s">
        <v>221</v>
      </c>
      <c r="D75" s="31" t="s">
        <v>31</v>
      </c>
      <c r="E75" s="32">
        <v>10134.4</v>
      </c>
      <c r="F75" s="61"/>
      <c r="G75" s="61"/>
      <c r="H75" s="64"/>
    </row>
    <row r="76" spans="1:8" s="51" customFormat="1">
      <c r="A76" s="28">
        <f>IF((E76&gt;0),+MAX(A57:A75)+1,"")</f>
        <v>45</v>
      </c>
      <c r="B76" s="59" t="s">
        <v>50</v>
      </c>
      <c r="C76" s="40" t="s">
        <v>222</v>
      </c>
      <c r="D76" s="31" t="s">
        <v>31</v>
      </c>
      <c r="E76" s="32">
        <v>11421.6</v>
      </c>
      <c r="F76" s="61"/>
      <c r="G76" s="61"/>
      <c r="H76" s="64"/>
    </row>
    <row r="77" spans="1:8" s="51" customFormat="1">
      <c r="A77" s="28">
        <f>IF((E77&gt;0),+MAX(A58:A76)+1,"")</f>
        <v>46</v>
      </c>
      <c r="B77" s="59" t="s">
        <v>50</v>
      </c>
      <c r="C77" s="40" t="s">
        <v>223</v>
      </c>
      <c r="D77" s="31" t="s">
        <v>31</v>
      </c>
      <c r="E77" s="32">
        <v>1093.8699999999999</v>
      </c>
      <c r="F77" s="61"/>
      <c r="G77" s="61"/>
      <c r="H77" s="64"/>
    </row>
    <row r="78" spans="1:8" s="51" customFormat="1">
      <c r="A78" s="28">
        <f>IF((E78&gt;0),+MAX(A59:A77)+1,"")</f>
        <v>47</v>
      </c>
      <c r="B78" s="59" t="s">
        <v>50</v>
      </c>
      <c r="C78" s="40" t="s">
        <v>224</v>
      </c>
      <c r="D78" s="31" t="s">
        <v>31</v>
      </c>
      <c r="E78" s="32">
        <v>3812</v>
      </c>
      <c r="F78" s="61"/>
      <c r="G78" s="61"/>
      <c r="H78" s="64"/>
    </row>
    <row r="79" spans="1:8" s="51" customFormat="1">
      <c r="A79" s="28" t="str">
        <f>IF((E79&gt;0),+MAX(A60:A78)+1,"")</f>
        <v/>
      </c>
      <c r="B79" s="59"/>
      <c r="C79" s="40" t="s">
        <v>225</v>
      </c>
      <c r="D79" s="31"/>
      <c r="E79" s="32"/>
      <c r="F79" s="61"/>
      <c r="G79" s="61"/>
      <c r="H79" s="64"/>
    </row>
    <row r="80" spans="1:8" s="51" customFormat="1">
      <c r="A80" s="28">
        <f>IF((E80&gt;0),+MAX(A61:A79)+1,"")</f>
        <v>48</v>
      </c>
      <c r="B80" s="41" t="s">
        <v>28</v>
      </c>
      <c r="C80" s="40" t="s">
        <v>219</v>
      </c>
      <c r="D80" s="31" t="s">
        <v>18</v>
      </c>
      <c r="E80" s="32">
        <v>1145.8</v>
      </c>
      <c r="F80" s="61"/>
      <c r="G80" s="61"/>
      <c r="H80" s="64"/>
    </row>
    <row r="81" spans="1:8" s="51" customFormat="1">
      <c r="A81" s="28">
        <f>IF((E81&gt;0),+MAX(A61:A80)+1,"")</f>
        <v>49</v>
      </c>
      <c r="B81" s="41" t="s">
        <v>28</v>
      </c>
      <c r="C81" s="40" t="s">
        <v>220</v>
      </c>
      <c r="D81" s="31" t="s">
        <v>18</v>
      </c>
      <c r="E81" s="32">
        <v>131.47</v>
      </c>
      <c r="F81" s="61"/>
      <c r="G81" s="61"/>
      <c r="H81" s="64"/>
    </row>
    <row r="82" spans="1:8" s="51" customFormat="1">
      <c r="A82" s="28">
        <f>IF((E82&gt;0),+MAX(A62:A81)+1,"")</f>
        <v>50</v>
      </c>
      <c r="B82" s="41" t="s">
        <v>28</v>
      </c>
      <c r="C82" s="40" t="s">
        <v>226</v>
      </c>
      <c r="D82" s="31" t="s">
        <v>18</v>
      </c>
      <c r="E82" s="32">
        <v>46.27</v>
      </c>
      <c r="F82" s="61"/>
      <c r="G82" s="61"/>
      <c r="H82" s="64"/>
    </row>
    <row r="83" spans="1:8" s="51" customFormat="1">
      <c r="A83" s="28">
        <f>IF((E83&gt;0),+MAX(A63:A82)+1,"")</f>
        <v>51</v>
      </c>
      <c r="B83" s="41" t="s">
        <v>28</v>
      </c>
      <c r="C83" s="40" t="s">
        <v>222</v>
      </c>
      <c r="D83" s="31" t="s">
        <v>18</v>
      </c>
      <c r="E83" s="32">
        <v>136.88</v>
      </c>
      <c r="F83" s="61"/>
      <c r="G83" s="61"/>
      <c r="H83" s="64"/>
    </row>
    <row r="84" spans="1:8" s="51" customFormat="1">
      <c r="A84" s="28">
        <f>IF((E84&gt;0),+MAX(A64:A83)+1,"")</f>
        <v>52</v>
      </c>
      <c r="B84" s="41" t="s">
        <v>28</v>
      </c>
      <c r="C84" s="40" t="s">
        <v>223</v>
      </c>
      <c r="D84" s="31" t="s">
        <v>18</v>
      </c>
      <c r="E84" s="32">
        <v>8.08</v>
      </c>
      <c r="F84" s="61"/>
      <c r="G84" s="61"/>
      <c r="H84" s="64"/>
    </row>
    <row r="85" spans="1:8" s="51" customFormat="1">
      <c r="A85" s="28">
        <f>IF((E85&gt;0),+MAX(A65:A84)+1,"")</f>
        <v>53</v>
      </c>
      <c r="B85" s="41" t="s">
        <v>28</v>
      </c>
      <c r="C85" s="40" t="s">
        <v>224</v>
      </c>
      <c r="D85" s="31" t="s">
        <v>18</v>
      </c>
      <c r="E85" s="32">
        <v>37.4</v>
      </c>
      <c r="F85" s="61"/>
      <c r="G85" s="61"/>
      <c r="H85" s="64"/>
    </row>
    <row r="86" spans="1:8" s="51" customFormat="1">
      <c r="A86" s="28">
        <f>IF((E86&gt;0),+MAX(A65:A85)+1,"")</f>
        <v>54</v>
      </c>
      <c r="B86" s="92" t="s">
        <v>273</v>
      </c>
      <c r="C86" s="40" t="s">
        <v>227</v>
      </c>
      <c r="D86" s="31" t="s">
        <v>37</v>
      </c>
      <c r="E86" s="32">
        <v>41.07</v>
      </c>
      <c r="F86" s="61"/>
      <c r="G86" s="61"/>
      <c r="H86" s="64"/>
    </row>
    <row r="87" spans="1:8" s="51" customFormat="1">
      <c r="A87" s="28"/>
      <c r="B87" s="92"/>
      <c r="C87" s="40"/>
      <c r="D87" s="31"/>
      <c r="E87" s="32"/>
      <c r="F87" s="61"/>
      <c r="G87" s="61"/>
      <c r="H87" s="64"/>
    </row>
    <row r="88" spans="1:8" s="51" customFormat="1">
      <c r="A88" s="22" t="str">
        <f>IF((E88&gt;0),+MAX(A66:A86)+1,"")</f>
        <v/>
      </c>
      <c r="B88" s="93"/>
      <c r="C88" s="86" t="s">
        <v>39</v>
      </c>
      <c r="D88" s="22"/>
      <c r="E88" s="83"/>
      <c r="F88" s="84"/>
      <c r="G88" s="84"/>
      <c r="H88" s="85"/>
    </row>
    <row r="89" spans="1:8" s="51" customFormat="1">
      <c r="A89" s="28">
        <f>IF((E89&gt;0),+MAX(A67:A88)+1,"")</f>
        <v>55</v>
      </c>
      <c r="B89" s="92" t="s">
        <v>274</v>
      </c>
      <c r="C89" s="40" t="s">
        <v>228</v>
      </c>
      <c r="D89" s="31" t="s">
        <v>229</v>
      </c>
      <c r="E89" s="32">
        <v>491.47</v>
      </c>
      <c r="F89" s="61"/>
      <c r="G89" s="61"/>
      <c r="H89" s="64"/>
    </row>
    <row r="90" spans="1:8" s="51" customFormat="1">
      <c r="A90" s="28">
        <f>IF((E90&gt;0),+MAX(A69:A89)+1,"")</f>
        <v>56</v>
      </c>
      <c r="B90" s="92" t="s">
        <v>274</v>
      </c>
      <c r="C90" s="40" t="s">
        <v>230</v>
      </c>
      <c r="D90" s="31" t="s">
        <v>229</v>
      </c>
      <c r="E90" s="32">
        <v>22.19</v>
      </c>
      <c r="F90" s="61"/>
      <c r="G90" s="61"/>
      <c r="H90" s="64"/>
    </row>
    <row r="91" spans="1:8" s="51" customFormat="1">
      <c r="A91" s="28">
        <f>IF((E91&gt;0),+MAX(A70:A90)+1,"")</f>
        <v>57</v>
      </c>
      <c r="B91" s="59" t="s">
        <v>190</v>
      </c>
      <c r="C91" s="40" t="s">
        <v>231</v>
      </c>
      <c r="D91" s="31" t="s">
        <v>31</v>
      </c>
      <c r="E91" s="32">
        <v>724</v>
      </c>
      <c r="F91" s="61"/>
      <c r="G91" s="61"/>
      <c r="H91" s="64"/>
    </row>
    <row r="92" spans="1:8" s="51" customFormat="1">
      <c r="A92" s="28"/>
      <c r="B92" s="59"/>
      <c r="C92" s="40"/>
      <c r="D92" s="31"/>
      <c r="E92" s="32"/>
      <c r="F92" s="61"/>
      <c r="G92" s="61"/>
      <c r="H92" s="64"/>
    </row>
    <row r="93" spans="1:8" s="51" customFormat="1">
      <c r="A93" s="22" t="str">
        <f>IF((E93&gt;0),+MAX(A71:A91)+1,"")</f>
        <v/>
      </c>
      <c r="B93" s="93"/>
      <c r="C93" s="86" t="s">
        <v>232</v>
      </c>
      <c r="D93" s="22"/>
      <c r="E93" s="83"/>
      <c r="F93" s="84"/>
      <c r="G93" s="84"/>
      <c r="H93" s="85"/>
    </row>
    <row r="94" spans="1:8" s="51" customFormat="1">
      <c r="A94" s="28">
        <f>IF((E94&gt;0),+MAX(A72:A93)+1,"")</f>
        <v>58</v>
      </c>
      <c r="B94" s="92" t="s">
        <v>275</v>
      </c>
      <c r="C94" s="40" t="s">
        <v>233</v>
      </c>
      <c r="D94" s="31" t="s">
        <v>23</v>
      </c>
      <c r="E94" s="32">
        <v>50.56</v>
      </c>
      <c r="F94" s="61"/>
      <c r="G94" s="61"/>
      <c r="H94" s="64"/>
    </row>
    <row r="95" spans="1:8" s="51" customFormat="1">
      <c r="A95" s="69"/>
      <c r="B95" s="70"/>
      <c r="C95" s="71"/>
      <c r="D95" s="69"/>
      <c r="E95" s="72"/>
      <c r="F95" s="73"/>
      <c r="G95" s="73"/>
      <c r="H95" s="74"/>
    </row>
    <row r="96" spans="1:8">
      <c r="C96" s="91">
        <f>+MAX(A30:A95)</f>
        <v>58</v>
      </c>
      <c r="D96" s="76"/>
    </row>
    <row r="97" spans="1:5">
      <c r="D97" s="77"/>
    </row>
    <row r="98" spans="1:5">
      <c r="D98" s="78"/>
      <c r="E98" s="79"/>
    </row>
    <row r="102" spans="1:5">
      <c r="A102" s="80"/>
    </row>
  </sheetData>
  <mergeCells count="14">
    <mergeCell ref="C8:H9"/>
    <mergeCell ref="A14:A15"/>
    <mergeCell ref="B14:B15"/>
    <mergeCell ref="C14:C15"/>
    <mergeCell ref="D14:D15"/>
    <mergeCell ref="E14:E15"/>
    <mergeCell ref="F14:G14"/>
    <mergeCell ref="H14:H15"/>
    <mergeCell ref="G6:H6"/>
    <mergeCell ref="A1:H1"/>
    <mergeCell ref="A2:H2"/>
    <mergeCell ref="A3:H3"/>
    <mergeCell ref="C4:E4"/>
    <mergeCell ref="A5:H5"/>
  </mergeCells>
  <printOptions horizontalCentered="1"/>
  <pageMargins left="0.25" right="0.25" top="0.75" bottom="0.75" header="0.3" footer="0.3"/>
  <pageSetup scale="58" fitToHeight="0" orientation="landscape"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H50"/>
  <sheetViews>
    <sheetView tabSelected="1" view="pageBreakPreview" topLeftCell="B1" zoomScale="80" zoomScaleNormal="55" zoomScaleSheetLayoutView="80" workbookViewId="0">
      <selection activeCell="C41" sqref="C41"/>
    </sheetView>
  </sheetViews>
  <sheetFormatPr baseColWidth="10" defaultRowHeight="12.75"/>
  <cols>
    <col min="1" max="1" width="8.5703125" style="1" bestFit="1" customWidth="1"/>
    <col min="2" max="2" width="23.42578125" style="1" bestFit="1" customWidth="1"/>
    <col min="3" max="3" width="94.5703125" style="90" customWidth="1"/>
    <col min="4" max="4" width="16.42578125" style="1" customWidth="1"/>
    <col min="5" max="5" width="17.7109375" style="51" customWidth="1"/>
    <col min="6" max="6" width="21.42578125" style="1" bestFit="1" customWidth="1"/>
    <col min="7" max="7" width="19.140625" style="1" bestFit="1" customWidth="1"/>
    <col min="8" max="8" width="28.28515625" style="1" customWidth="1"/>
    <col min="9" max="9" width="19.5703125" style="1" bestFit="1" customWidth="1"/>
    <col min="10" max="16384" width="11.42578125" style="1"/>
  </cols>
  <sheetData>
    <row r="1" spans="1:8" ht="15.75">
      <c r="A1" s="99" t="s">
        <v>0</v>
      </c>
      <c r="B1" s="99"/>
      <c r="C1" s="99"/>
      <c r="D1" s="99"/>
      <c r="E1" s="99"/>
      <c r="F1" s="99"/>
      <c r="G1" s="99"/>
      <c r="H1" s="99"/>
    </row>
    <row r="2" spans="1:8" ht="15.75">
      <c r="A2" s="99" t="s">
        <v>1</v>
      </c>
      <c r="B2" s="99"/>
      <c r="C2" s="99"/>
      <c r="D2" s="99"/>
      <c r="E2" s="99"/>
      <c r="F2" s="99"/>
      <c r="G2" s="99"/>
      <c r="H2" s="99"/>
    </row>
    <row r="3" spans="1:8" ht="15.75">
      <c r="A3" s="99" t="s">
        <v>2</v>
      </c>
      <c r="B3" s="99"/>
      <c r="C3" s="99"/>
      <c r="D3" s="99"/>
      <c r="E3" s="99"/>
      <c r="F3" s="99"/>
      <c r="G3" s="99"/>
      <c r="H3" s="99"/>
    </row>
    <row r="4" spans="1:8">
      <c r="A4" s="2"/>
      <c r="B4" s="2"/>
      <c r="C4" s="100"/>
      <c r="D4" s="100"/>
      <c r="E4" s="100"/>
      <c r="F4" s="3"/>
      <c r="G4" s="3"/>
      <c r="H4" s="4"/>
    </row>
    <row r="5" spans="1:8">
      <c r="A5" s="101" t="s">
        <v>3</v>
      </c>
      <c r="B5" s="101"/>
      <c r="C5" s="101"/>
      <c r="D5" s="101"/>
      <c r="E5" s="101"/>
      <c r="F5" s="101"/>
      <c r="G5" s="101"/>
      <c r="H5" s="101"/>
    </row>
    <row r="6" spans="1:8">
      <c r="A6" s="2"/>
      <c r="B6" s="2"/>
      <c r="C6" s="87"/>
      <c r="D6" s="6"/>
      <c r="E6" s="7"/>
      <c r="F6" s="8"/>
      <c r="G6" s="101"/>
      <c r="H6" s="101"/>
    </row>
    <row r="7" spans="1:8">
      <c r="A7" s="2"/>
      <c r="B7" s="2"/>
      <c r="C7" s="87"/>
      <c r="D7" s="6"/>
      <c r="E7" s="7"/>
      <c r="F7" s="8"/>
      <c r="G7" s="9"/>
      <c r="H7" s="9"/>
    </row>
    <row r="8" spans="1:8" ht="30" customHeight="1">
      <c r="A8" s="2"/>
      <c r="B8" s="2"/>
      <c r="C8" s="98" t="s">
        <v>269</v>
      </c>
      <c r="D8" s="98"/>
      <c r="E8" s="98"/>
      <c r="F8" s="98"/>
      <c r="G8" s="98"/>
      <c r="H8" s="98"/>
    </row>
    <row r="9" spans="1:8" ht="30" customHeight="1">
      <c r="A9" s="2"/>
      <c r="B9" s="2"/>
      <c r="C9" s="98"/>
      <c r="D9" s="98"/>
      <c r="E9" s="98"/>
      <c r="F9" s="98"/>
      <c r="G9" s="98"/>
      <c r="H9" s="98"/>
    </row>
    <row r="10" spans="1:8" ht="16.5">
      <c r="A10" s="2"/>
      <c r="B10" s="2"/>
      <c r="C10" s="88"/>
      <c r="D10" s="11"/>
      <c r="E10" s="11"/>
      <c r="F10" s="11"/>
      <c r="G10" s="11"/>
      <c r="H10" s="11"/>
    </row>
    <row r="11" spans="1:8" ht="16.5">
      <c r="A11" s="2"/>
      <c r="B11" s="12" t="s">
        <v>4</v>
      </c>
      <c r="C11" s="89" t="s">
        <v>43</v>
      </c>
      <c r="D11" s="11"/>
      <c r="E11" s="11"/>
      <c r="F11" s="11"/>
      <c r="G11" s="11"/>
      <c r="H11" s="11"/>
    </row>
    <row r="12" spans="1:8" ht="16.5">
      <c r="A12" s="2"/>
      <c r="B12" s="12" t="s">
        <v>5</v>
      </c>
      <c r="C12" s="89" t="s">
        <v>44</v>
      </c>
      <c r="D12" s="2"/>
      <c r="E12" s="2"/>
      <c r="F12" s="2"/>
      <c r="G12" s="2"/>
      <c r="H12" s="14"/>
    </row>
    <row r="14" spans="1:8">
      <c r="A14" s="102" t="s">
        <v>6</v>
      </c>
      <c r="B14" s="104" t="s">
        <v>7</v>
      </c>
      <c r="C14" s="104" t="s">
        <v>8</v>
      </c>
      <c r="D14" s="106" t="s">
        <v>9</v>
      </c>
      <c r="E14" s="108" t="s">
        <v>10</v>
      </c>
      <c r="F14" s="95" t="s">
        <v>11</v>
      </c>
      <c r="G14" s="95"/>
      <c r="H14" s="96" t="s">
        <v>12</v>
      </c>
    </row>
    <row r="15" spans="1:8">
      <c r="A15" s="103"/>
      <c r="B15" s="105"/>
      <c r="C15" s="105"/>
      <c r="D15" s="107"/>
      <c r="E15" s="109"/>
      <c r="F15" s="15" t="s">
        <v>13</v>
      </c>
      <c r="G15" s="15" t="s">
        <v>14</v>
      </c>
      <c r="H15" s="97"/>
    </row>
    <row r="16" spans="1:8" s="21" customFormat="1" ht="47.25">
      <c r="A16" s="16" t="s">
        <v>15</v>
      </c>
      <c r="B16" s="16"/>
      <c r="C16" s="17" t="s">
        <v>247</v>
      </c>
      <c r="D16" s="16"/>
      <c r="E16" s="18"/>
      <c r="F16" s="19"/>
      <c r="G16" s="19"/>
      <c r="H16" s="20" t="s">
        <v>15</v>
      </c>
    </row>
    <row r="17" spans="1:8">
      <c r="A17" s="22" t="str">
        <f>IF((E17&gt;0),+MAX(A8:A16)+1,"")</f>
        <v/>
      </c>
      <c r="B17" s="23"/>
      <c r="C17" s="24" t="s">
        <v>248</v>
      </c>
      <c r="D17" s="22"/>
      <c r="E17" s="25"/>
      <c r="F17" s="26"/>
      <c r="G17" s="26"/>
      <c r="H17" s="27" t="str">
        <f t="shared" ref="H17:H42" si="0">IF(E17&gt;0,E17*F17,"")</f>
        <v/>
      </c>
    </row>
    <row r="18" spans="1:8" ht="63.75">
      <c r="A18" s="28">
        <f>IF((E18&gt;0),+MAX(A10:A17)+1,"")</f>
        <v>1</v>
      </c>
      <c r="B18" s="92" t="s">
        <v>276</v>
      </c>
      <c r="C18" s="30" t="s">
        <v>249</v>
      </c>
      <c r="D18" s="31" t="s">
        <v>253</v>
      </c>
      <c r="E18" s="32">
        <v>1</v>
      </c>
      <c r="F18" s="33"/>
      <c r="G18" s="33"/>
      <c r="H18" s="34">
        <f t="shared" si="0"/>
        <v>0</v>
      </c>
    </row>
    <row r="19" spans="1:8">
      <c r="A19" s="28"/>
      <c r="B19" s="92"/>
      <c r="C19" s="30"/>
      <c r="D19" s="31"/>
      <c r="E19" s="32"/>
      <c r="F19" s="33"/>
      <c r="G19" s="33"/>
      <c r="H19" s="34"/>
    </row>
    <row r="20" spans="1:8">
      <c r="A20" s="22"/>
      <c r="B20" s="23"/>
      <c r="C20" s="24" t="s">
        <v>262</v>
      </c>
      <c r="D20" s="22"/>
      <c r="E20" s="25"/>
      <c r="F20" s="26"/>
      <c r="G20" s="26"/>
      <c r="H20" s="27"/>
    </row>
    <row r="21" spans="1:8" ht="63.75">
      <c r="A21" s="28">
        <f>IF((E21&gt;0),+MAX(A12:A18)+1,"")</f>
        <v>2</v>
      </c>
      <c r="B21" s="92" t="s">
        <v>277</v>
      </c>
      <c r="C21" s="30" t="s">
        <v>251</v>
      </c>
      <c r="D21" s="31" t="s">
        <v>253</v>
      </c>
      <c r="E21" s="32">
        <v>1</v>
      </c>
      <c r="F21" s="33"/>
      <c r="G21" s="33"/>
      <c r="H21" s="34">
        <f t="shared" si="0"/>
        <v>0</v>
      </c>
    </row>
    <row r="22" spans="1:8" ht="25.5">
      <c r="A22" s="28">
        <f>IF((E22&gt;0),+MAX(A13:A21)+1,"")</f>
        <v>3</v>
      </c>
      <c r="B22" s="92" t="s">
        <v>278</v>
      </c>
      <c r="C22" s="30" t="s">
        <v>252</v>
      </c>
      <c r="D22" s="31" t="s">
        <v>253</v>
      </c>
      <c r="E22" s="32">
        <v>1</v>
      </c>
      <c r="F22" s="33"/>
      <c r="G22" s="33"/>
      <c r="H22" s="34">
        <f t="shared" si="0"/>
        <v>0</v>
      </c>
    </row>
    <row r="23" spans="1:8" ht="63.75">
      <c r="A23" s="28">
        <f>IF((E23&gt;0),+MAX(A14:A22)+1,"")</f>
        <v>4</v>
      </c>
      <c r="B23" s="92" t="s">
        <v>279</v>
      </c>
      <c r="C23" s="30" t="s">
        <v>254</v>
      </c>
      <c r="D23" s="31" t="s">
        <v>253</v>
      </c>
      <c r="E23" s="32">
        <v>1</v>
      </c>
      <c r="F23" s="33"/>
      <c r="G23" s="33"/>
      <c r="H23" s="34">
        <f t="shared" si="0"/>
        <v>0</v>
      </c>
    </row>
    <row r="24" spans="1:8">
      <c r="A24" s="28"/>
      <c r="B24" s="92"/>
      <c r="C24" s="30"/>
      <c r="D24" s="31"/>
      <c r="E24" s="32"/>
      <c r="F24" s="33"/>
      <c r="G24" s="33"/>
      <c r="H24" s="34"/>
    </row>
    <row r="25" spans="1:8">
      <c r="A25" s="22"/>
      <c r="B25" s="23"/>
      <c r="C25" s="24" t="s">
        <v>261</v>
      </c>
      <c r="D25" s="22"/>
      <c r="E25" s="25"/>
      <c r="F25" s="26"/>
      <c r="G25" s="26"/>
      <c r="H25" s="27"/>
    </row>
    <row r="26" spans="1:8">
      <c r="A26" s="28">
        <f>IF((E26&gt;0),+MAX(A16:A25)+1,"")</f>
        <v>5</v>
      </c>
      <c r="B26" s="92" t="s">
        <v>280</v>
      </c>
      <c r="C26" s="30" t="s">
        <v>255</v>
      </c>
      <c r="D26" s="31" t="s">
        <v>256</v>
      </c>
      <c r="E26" s="32">
        <v>10</v>
      </c>
      <c r="F26" s="33"/>
      <c r="G26" s="33"/>
      <c r="H26" s="34">
        <f t="shared" si="0"/>
        <v>0</v>
      </c>
    </row>
    <row r="27" spans="1:8">
      <c r="A27" s="28">
        <f>IF((E27&gt;0),+MAX(A17:A26)+1,"")</f>
        <v>6</v>
      </c>
      <c r="B27" s="92" t="s">
        <v>281</v>
      </c>
      <c r="C27" s="30" t="s">
        <v>257</v>
      </c>
      <c r="D27" s="31" t="s">
        <v>256</v>
      </c>
      <c r="E27" s="32">
        <v>10</v>
      </c>
      <c r="F27" s="33"/>
      <c r="G27" s="33"/>
      <c r="H27" s="34">
        <f t="shared" si="0"/>
        <v>0</v>
      </c>
    </row>
    <row r="28" spans="1:8">
      <c r="A28" s="28">
        <f>IF((E28&gt;0),+MAX(A18:A27)+1,"")</f>
        <v>7</v>
      </c>
      <c r="B28" s="92" t="s">
        <v>282</v>
      </c>
      <c r="C28" s="30" t="s">
        <v>258</v>
      </c>
      <c r="D28" s="31" t="s">
        <v>256</v>
      </c>
      <c r="E28" s="32">
        <v>10</v>
      </c>
      <c r="F28" s="33"/>
      <c r="G28" s="33"/>
      <c r="H28" s="34"/>
    </row>
    <row r="29" spans="1:8">
      <c r="A29" s="28">
        <f>IF((E29&gt;0),+MAX(A21:A28)+1,"")</f>
        <v>8</v>
      </c>
      <c r="B29" s="92" t="s">
        <v>283</v>
      </c>
      <c r="C29" s="30" t="s">
        <v>259</v>
      </c>
      <c r="D29" s="31" t="s">
        <v>256</v>
      </c>
      <c r="E29" s="32">
        <v>10</v>
      </c>
      <c r="F29" s="33"/>
      <c r="G29" s="33"/>
      <c r="H29" s="34"/>
    </row>
    <row r="30" spans="1:8" ht="25.5">
      <c r="A30" s="28">
        <f>IF((E30&gt;0),+MAX(A21:A29)+1,"")</f>
        <v>9</v>
      </c>
      <c r="B30" s="92" t="s">
        <v>284</v>
      </c>
      <c r="C30" s="30" t="s">
        <v>260</v>
      </c>
      <c r="D30" s="31" t="s">
        <v>250</v>
      </c>
      <c r="E30" s="32">
        <v>1</v>
      </c>
      <c r="F30" s="33"/>
      <c r="G30" s="33"/>
      <c r="H30" s="34"/>
    </row>
    <row r="31" spans="1:8">
      <c r="A31" s="28" t="str">
        <f t="shared" ref="A31:A32" si="1">IF((E31&gt;0),+MAX(A22:A30)+1,"")</f>
        <v/>
      </c>
      <c r="B31" s="92"/>
      <c r="C31" s="30"/>
      <c r="D31" s="31"/>
      <c r="E31" s="32"/>
      <c r="F31" s="33"/>
      <c r="G31" s="33"/>
      <c r="H31" s="34"/>
    </row>
    <row r="32" spans="1:8">
      <c r="A32" s="22" t="str">
        <f t="shared" si="1"/>
        <v/>
      </c>
      <c r="B32" s="23"/>
      <c r="C32" s="24" t="s">
        <v>263</v>
      </c>
      <c r="D32" s="22"/>
      <c r="E32" s="25"/>
      <c r="F32" s="26"/>
      <c r="G32" s="26"/>
      <c r="H32" s="27"/>
    </row>
    <row r="33" spans="1:8">
      <c r="A33" s="28">
        <f>IF((E33&gt;0),+MAX(A24:A32)+1,"")</f>
        <v>10</v>
      </c>
      <c r="B33" s="92" t="s">
        <v>285</v>
      </c>
      <c r="C33" s="30" t="s">
        <v>268</v>
      </c>
      <c r="D33" s="31" t="s">
        <v>253</v>
      </c>
      <c r="E33" s="32">
        <v>1</v>
      </c>
      <c r="F33" s="33"/>
      <c r="G33" s="33"/>
      <c r="H33" s="34">
        <f t="shared" ref="H33" si="2">IF(E33&gt;0,E33*F33,"")</f>
        <v>0</v>
      </c>
    </row>
    <row r="34" spans="1:8">
      <c r="A34" s="28">
        <f>IF((E34&gt;0),+MAX(A24:A32)+1,"")</f>
        <v>10</v>
      </c>
      <c r="B34" s="29" t="s">
        <v>264</v>
      </c>
      <c r="C34" s="30" t="s">
        <v>265</v>
      </c>
      <c r="D34" s="31" t="s">
        <v>266</v>
      </c>
      <c r="E34" s="32">
        <v>49</v>
      </c>
      <c r="F34" s="33"/>
      <c r="G34" s="33"/>
      <c r="H34" s="34"/>
    </row>
    <row r="35" spans="1:8">
      <c r="A35" s="28">
        <f>IF((E35&gt;0),+MAX(A25:A34)+1,"")</f>
        <v>11</v>
      </c>
      <c r="B35" s="29" t="s">
        <v>264</v>
      </c>
      <c r="C35" s="30" t="s">
        <v>267</v>
      </c>
      <c r="D35" s="31" t="s">
        <v>266</v>
      </c>
      <c r="E35" s="32">
        <v>49</v>
      </c>
      <c r="F35" s="33"/>
      <c r="G35" s="33"/>
      <c r="H35" s="34"/>
    </row>
    <row r="36" spans="1:8">
      <c r="A36" s="28" t="str">
        <f>IF((E36&gt;0),+MAX(A26:A35)+1,"")</f>
        <v/>
      </c>
      <c r="B36" s="29"/>
      <c r="C36" s="30"/>
      <c r="D36" s="31"/>
      <c r="E36" s="32"/>
      <c r="F36" s="33"/>
      <c r="G36" s="33"/>
      <c r="H36" s="34"/>
    </row>
    <row r="37" spans="1:8">
      <c r="A37" s="28" t="str">
        <f>IF((E37&gt;0),+MAX(A27:A36)+1,"")</f>
        <v/>
      </c>
      <c r="B37" s="29"/>
      <c r="C37" s="30"/>
      <c r="D37" s="31"/>
      <c r="E37" s="32"/>
      <c r="F37" s="33"/>
      <c r="G37" s="33"/>
      <c r="H37" s="34"/>
    </row>
    <row r="38" spans="1:8">
      <c r="A38" s="28"/>
      <c r="B38" s="29"/>
      <c r="C38" s="30"/>
      <c r="D38" s="31"/>
      <c r="E38" s="32"/>
      <c r="F38" s="33"/>
      <c r="G38" s="33"/>
      <c r="H38" s="34"/>
    </row>
    <row r="39" spans="1:8">
      <c r="A39" s="28"/>
      <c r="B39" s="29"/>
      <c r="C39" s="30"/>
      <c r="D39" s="31"/>
      <c r="E39" s="32"/>
      <c r="F39" s="33"/>
      <c r="G39" s="33"/>
      <c r="H39" s="34"/>
    </row>
    <row r="40" spans="1:8">
      <c r="A40" s="28"/>
      <c r="B40" s="29"/>
      <c r="C40" s="30"/>
      <c r="D40" s="31"/>
      <c r="E40" s="32"/>
      <c r="F40" s="33"/>
      <c r="G40" s="33"/>
      <c r="H40" s="34"/>
    </row>
    <row r="41" spans="1:8">
      <c r="A41" s="28"/>
      <c r="B41" s="29"/>
      <c r="C41" s="30"/>
      <c r="D41" s="31"/>
      <c r="E41" s="32"/>
      <c r="F41" s="33"/>
      <c r="G41" s="33"/>
      <c r="H41" s="34"/>
    </row>
    <row r="42" spans="1:8">
      <c r="A42" s="28" t="str">
        <f>IF((E42&gt;0),+MAX(A18:A27)+1,"")</f>
        <v/>
      </c>
      <c r="B42" s="28"/>
      <c r="C42" s="35"/>
      <c r="D42" s="28"/>
      <c r="E42" s="36"/>
      <c r="F42" s="37"/>
      <c r="G42" s="37"/>
      <c r="H42" s="34" t="str">
        <f t="shared" si="0"/>
        <v/>
      </c>
    </row>
    <row r="43" spans="1:8" s="51" customFormat="1">
      <c r="A43" s="69"/>
      <c r="B43" s="70"/>
      <c r="C43" s="71"/>
      <c r="D43" s="69"/>
      <c r="E43" s="72"/>
      <c r="F43" s="73"/>
      <c r="G43" s="73"/>
      <c r="H43" s="74"/>
    </row>
    <row r="44" spans="1:8">
      <c r="C44" s="91">
        <f>+MAX(A18:A43)</f>
        <v>11</v>
      </c>
      <c r="D44" s="76"/>
    </row>
    <row r="45" spans="1:8">
      <c r="D45" s="77"/>
    </row>
    <row r="46" spans="1:8">
      <c r="D46" s="78"/>
      <c r="E46" s="79"/>
    </row>
    <row r="50" spans="1:1">
      <c r="A50" s="80"/>
    </row>
  </sheetData>
  <mergeCells count="14">
    <mergeCell ref="C8:H9"/>
    <mergeCell ref="A14:A15"/>
    <mergeCell ref="B14:B15"/>
    <mergeCell ref="C14:C15"/>
    <mergeCell ref="D14:D15"/>
    <mergeCell ref="E14:E15"/>
    <mergeCell ref="F14:G14"/>
    <mergeCell ref="H14:H15"/>
    <mergeCell ref="G6:H6"/>
    <mergeCell ref="A1:H1"/>
    <mergeCell ref="A2:H2"/>
    <mergeCell ref="A3:H3"/>
    <mergeCell ref="C4:E4"/>
    <mergeCell ref="A5:H5"/>
  </mergeCells>
  <printOptions horizontalCentered="1"/>
  <pageMargins left="0.25" right="0.25" top="0.75" bottom="0.75" header="0.3" footer="0.3"/>
  <pageSetup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Troncal</vt:lpstr>
      <vt:lpstr>Cuerpo Poniente</vt:lpstr>
      <vt:lpstr>Ent La Gloria</vt:lpstr>
      <vt:lpstr>Ent Ex Garita</vt:lpstr>
      <vt:lpstr>Puentes</vt:lpstr>
      <vt:lpstr>PIV</vt:lpstr>
      <vt:lpstr>Complementarias</vt:lpstr>
      <vt:lpstr>Complementarias!Área_de_impresión</vt:lpstr>
      <vt:lpstr>'Cuerpo Poniente'!Área_de_impresión</vt:lpstr>
      <vt:lpstr>'Ent Ex Garita'!Área_de_impresión</vt:lpstr>
      <vt:lpstr>'Ent La Gloria'!Área_de_impresión</vt:lpstr>
      <vt:lpstr>PIV!Área_de_impresión</vt:lpstr>
      <vt:lpstr>Puentes!Área_de_impresión</vt:lpstr>
      <vt:lpstr>Troncal!Área_de_impresión</vt:lpstr>
      <vt:lpstr>Complementarias!Títulos_a_imprimir</vt:lpstr>
      <vt:lpstr>'Cuerpo Poniente'!Títulos_a_imprimir</vt:lpstr>
      <vt:lpstr>'Ent Ex Garita'!Títulos_a_imprimir</vt:lpstr>
      <vt:lpstr>'Ent La Gloria'!Títulos_a_imprimir</vt:lpstr>
      <vt:lpstr>PIV!Títulos_a_imprimir</vt:lpstr>
      <vt:lpstr>Puentes!Títulos_a_imprimir</vt:lpstr>
      <vt:lpstr>Troncal!Títulos_a_imprimir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Orva-Ingrahg</dc:creator>
  <cp:lastModifiedBy>DAMH</cp:lastModifiedBy>
  <cp:lastPrinted>2017-03-06T17:52:59Z</cp:lastPrinted>
  <dcterms:created xsi:type="dcterms:W3CDTF">2017-01-12T18:02:27Z</dcterms:created>
  <dcterms:modified xsi:type="dcterms:W3CDTF">2017-03-13T20:56:04Z</dcterms:modified>
</cp:coreProperties>
</file>