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autoCompressPictures="0"/>
  <mc:AlternateContent xmlns:mc="http://schemas.openxmlformats.org/markup-compatibility/2006">
    <mc:Choice Requires="x15">
      <x15ac:absPath xmlns:x15ac="http://schemas.microsoft.com/office/spreadsheetml/2010/11/ac" url="C:\Users\Alex Altamirno\Desktop\"/>
    </mc:Choice>
  </mc:AlternateContent>
  <bookViews>
    <workbookView xWindow="0" yWindow="0" windowWidth="20490" windowHeight="9450" tabRatio="842" firstSheet="1" activeTab="12"/>
  </bookViews>
  <sheets>
    <sheet name="Portada" sheetId="43" r:id="rId1"/>
    <sheet name="Propuesta AEF 01" sheetId="22" r:id="rId2"/>
    <sheet name="AEF 02" sheetId="1" r:id="rId3"/>
    <sheet name="AEF 03" sheetId="2" r:id="rId4"/>
    <sheet name="AEF 04A" sheetId="3" r:id="rId5"/>
    <sheet name="AEF 04C" sheetId="46" r:id="rId6"/>
    <sheet name="AEF 04.1" sheetId="35" r:id="rId7"/>
    <sheet name="AEF 05" sheetId="14" r:id="rId8"/>
    <sheet name="AEF 06.1" sheetId="28" r:id="rId9"/>
    <sheet name="AEF 06.2" sheetId="34" r:id="rId10"/>
    <sheet name="AEF 07.1A" sheetId="8" r:id="rId11"/>
    <sheet name="AEF 07.1C" sheetId="47" r:id="rId12"/>
    <sheet name="AEF 07.2A" sheetId="9" r:id="rId13"/>
    <sheet name="AEF 07.2C" sheetId="48" r:id="rId14"/>
    <sheet name="AEF 08A" sheetId="11" r:id="rId15"/>
    <sheet name="AEF 08C" sheetId="49" r:id="rId16"/>
    <sheet name="AEF09A" sheetId="37" r:id="rId17"/>
    <sheet name="AEF09C" sheetId="50" r:id="rId18"/>
    <sheet name="AEF 10A" sheetId="38" r:id="rId19"/>
    <sheet name="AEF 10C" sheetId="51" r:id="rId20"/>
    <sheet name="AEF 11.1" sheetId="44" r:id="rId21"/>
    <sheet name="AEF 11.2" sheetId="27" r:id="rId22"/>
    <sheet name="AEF 12" sheetId="39" r:id="rId23"/>
    <sheet name="AEF 13.1" sheetId="40" r:id="rId24"/>
    <sheet name="AEF 13.2" sheetId="45" r:id="rId25"/>
    <sheet name="AEF 14" sheetId="41"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DOS8000" localSheetId="5">#REF!</definedName>
    <definedName name="_DOS8000" localSheetId="11">#REF!</definedName>
    <definedName name="_DOS8000" localSheetId="13">#REF!</definedName>
    <definedName name="_DOS8000" localSheetId="15">#REF!</definedName>
    <definedName name="_DOS8000" localSheetId="19">#REF!</definedName>
    <definedName name="_DOS8000" localSheetId="17">#REF!</definedName>
    <definedName name="_DOS8000">#REF!</definedName>
    <definedName name="_end2" localSheetId="5">#REF!</definedName>
    <definedName name="_end2" localSheetId="11">#REF!</definedName>
    <definedName name="_end2" localSheetId="13">#REF!</definedName>
    <definedName name="_end2" localSheetId="15">#REF!</definedName>
    <definedName name="_end2" localSheetId="19">#REF!</definedName>
    <definedName name="_end2" localSheetId="17">#REF!</definedName>
    <definedName name="_end2">#REF!</definedName>
    <definedName name="_imp1" localSheetId="5">#REF!</definedName>
    <definedName name="_imp1" localSheetId="11">#REF!</definedName>
    <definedName name="_imp1" localSheetId="13">#REF!</definedName>
    <definedName name="_imp1" localSheetId="15">#REF!</definedName>
    <definedName name="_imp1" localSheetId="19">#REF!</definedName>
    <definedName name="_imp1" localSheetId="17">#REF!</definedName>
    <definedName name="_imp1">#REF!</definedName>
    <definedName name="_Key1" localSheetId="5" hidden="1">#REF!</definedName>
    <definedName name="_Key1" localSheetId="11" hidden="1">#REF!</definedName>
    <definedName name="_Key1" localSheetId="13" hidden="1">#REF!</definedName>
    <definedName name="_Key1" localSheetId="15" hidden="1">#REF!</definedName>
    <definedName name="_Key1" localSheetId="19" hidden="1">#REF!</definedName>
    <definedName name="_Key1" localSheetId="17" hidden="1">#REF!</definedName>
    <definedName name="_Key1" hidden="1">#REF!</definedName>
    <definedName name="_mid2" localSheetId="5">#REF!</definedName>
    <definedName name="_mid2" localSheetId="11">#REF!</definedName>
    <definedName name="_mid2" localSheetId="13">#REF!</definedName>
    <definedName name="_mid2" localSheetId="15">#REF!</definedName>
    <definedName name="_mid2" localSheetId="19">#REF!</definedName>
    <definedName name="_mid2" localSheetId="17">#REF!</definedName>
    <definedName name="_mid2">#REF!</definedName>
    <definedName name="_OE5" localSheetId="5">#REF!</definedName>
    <definedName name="_OE5" localSheetId="11">#REF!</definedName>
    <definedName name="_OE5" localSheetId="13">#REF!</definedName>
    <definedName name="_OE5" localSheetId="15">#REF!</definedName>
    <definedName name="_OE5" localSheetId="19">#REF!</definedName>
    <definedName name="_OE5" localSheetId="17">#REF!</definedName>
    <definedName name="_OE5">#REF!</definedName>
    <definedName name="_Order1" hidden="1">255</definedName>
    <definedName name="_Sort" localSheetId="5" hidden="1">#REF!</definedName>
    <definedName name="_Sort" localSheetId="11" hidden="1">#REF!</definedName>
    <definedName name="_Sort" localSheetId="13" hidden="1">#REF!</definedName>
    <definedName name="_Sort" localSheetId="15" hidden="1">#REF!</definedName>
    <definedName name="_Sort" localSheetId="19" hidden="1">#REF!</definedName>
    <definedName name="_Sort" localSheetId="17" hidden="1">#REF!</definedName>
    <definedName name="_Sort" hidden="1">#REF!</definedName>
    <definedName name="_UNO8000" localSheetId="5">#REF!</definedName>
    <definedName name="_UNO8000" localSheetId="11">#REF!</definedName>
    <definedName name="_UNO8000" localSheetId="13">#REF!</definedName>
    <definedName name="_UNO8000" localSheetId="15">#REF!</definedName>
    <definedName name="_UNO8000" localSheetId="19">#REF!</definedName>
    <definedName name="_UNO8000" localSheetId="17">#REF!</definedName>
    <definedName name="_UNO8000">#REF!</definedName>
    <definedName name="A_impresión_IM" localSheetId="5">#REF!</definedName>
    <definedName name="A_impresión_IM" localSheetId="11">#REF!</definedName>
    <definedName name="A_impresión_IM" localSheetId="13">#REF!</definedName>
    <definedName name="A_impresión_IM" localSheetId="15">#REF!</definedName>
    <definedName name="A_impresión_IM" localSheetId="19">#REF!</definedName>
    <definedName name="A_impresión_IM" localSheetId="17">#REF!</definedName>
    <definedName name="A_impresión_IM">#REF!</definedName>
    <definedName name="ACARREOBASE" localSheetId="5">#REF!</definedName>
    <definedName name="ACARREOBASE" localSheetId="11">#REF!</definedName>
    <definedName name="ACARREOBASE" localSheetId="13">#REF!</definedName>
    <definedName name="ACARREOBASE" localSheetId="15">#REF!</definedName>
    <definedName name="ACARREOBASE" localSheetId="19">#REF!</definedName>
    <definedName name="ACARREOBASE" localSheetId="17">#REF!</definedName>
    <definedName name="ACARREOBASE">#REF!</definedName>
    <definedName name="ACARREOBASE2" localSheetId="5">#REF!</definedName>
    <definedName name="ACARREOBASE2" localSheetId="11">#REF!</definedName>
    <definedName name="ACARREOBASE2" localSheetId="13">#REF!</definedName>
    <definedName name="ACARREOBASE2" localSheetId="15">#REF!</definedName>
    <definedName name="ACARREOBASE2" localSheetId="19">#REF!</definedName>
    <definedName name="ACARREOBASE2" localSheetId="17">#REF!</definedName>
    <definedName name="ACARREOBASE2">#REF!</definedName>
    <definedName name="ACCIONES_TOMADAS" localSheetId="5">#REF!</definedName>
    <definedName name="ACCIONES_TOMADAS" localSheetId="11">#REF!</definedName>
    <definedName name="ACCIONES_TOMADAS" localSheetId="13">#REF!</definedName>
    <definedName name="ACCIONES_TOMADAS" localSheetId="15">#REF!</definedName>
    <definedName name="ACCIONES_TOMADAS" localSheetId="19">#REF!</definedName>
    <definedName name="ACCIONES_TOMADAS" localSheetId="17">#REF!</definedName>
    <definedName name="ACCIONES_TOMADAS">#REF!</definedName>
    <definedName name="AccountingTaxRate">[1]Inputs!$O$181</definedName>
    <definedName name="Acero" localSheetId="5">#REF!</definedName>
    <definedName name="Acero" localSheetId="11">#REF!</definedName>
    <definedName name="Acero" localSheetId="13">#REF!</definedName>
    <definedName name="Acero" localSheetId="15">#REF!</definedName>
    <definedName name="Acero" localSheetId="19">#REF!</definedName>
    <definedName name="Acero" localSheetId="17">#REF!</definedName>
    <definedName name="Acero">#REF!</definedName>
    <definedName name="ACERO2" localSheetId="5">#REF!</definedName>
    <definedName name="ACERO2" localSheetId="11">#REF!</definedName>
    <definedName name="ACERO2" localSheetId="13">#REF!</definedName>
    <definedName name="ACERO2" localSheetId="15">#REF!</definedName>
    <definedName name="ACERO2" localSheetId="19">#REF!</definedName>
    <definedName name="ACERO2" localSheetId="17">#REF!</definedName>
    <definedName name="ACERO2">#REF!</definedName>
    <definedName name="ACUMULADO8000" localSheetId="5">#REF!</definedName>
    <definedName name="ACUMULADO8000" localSheetId="11">#REF!</definedName>
    <definedName name="ACUMULADO8000" localSheetId="13">#REF!</definedName>
    <definedName name="ACUMULADO8000" localSheetId="15">#REF!</definedName>
    <definedName name="ACUMULADO8000" localSheetId="19">#REF!</definedName>
    <definedName name="ACUMULADO8000" localSheetId="17">#REF!</definedName>
    <definedName name="ACUMULADO8000">#REF!</definedName>
    <definedName name="AirportYield" localSheetId="5">#REF!</definedName>
    <definedName name="AirportYield" localSheetId="11">#REF!</definedName>
    <definedName name="AirportYield" localSheetId="13">#REF!</definedName>
    <definedName name="AirportYield" localSheetId="15">#REF!</definedName>
    <definedName name="AirportYield" localSheetId="19">#REF!</definedName>
    <definedName name="AirportYield" localSheetId="17">#REF!</definedName>
    <definedName name="AirportYield">#REF!</definedName>
    <definedName name="All_in_Combo_Const">[2]Inputs!$L$48</definedName>
    <definedName name="All_in_Combo_Op">[2]Inputs!$L$49</definedName>
    <definedName name="ALZADO">'[3]29 Programa de montos de eje1'!$A$1:$IV$65536</definedName>
    <definedName name="AnnualAvailCharge">[2]Control!$D$30</definedName>
    <definedName name="AnnualFMCosts">[2]Inputs!$G$107</definedName>
    <definedName name="C_" localSheetId="5">#REF!</definedName>
    <definedName name="C_" localSheetId="11">#REF!</definedName>
    <definedName name="C_" localSheetId="13">#REF!</definedName>
    <definedName name="C_" localSheetId="15">#REF!</definedName>
    <definedName name="C_" localSheetId="19">#REF!</definedName>
    <definedName name="C_" localSheetId="17">#REF!</definedName>
    <definedName name="C_">#REF!</definedName>
    <definedName name="CALCULO_DEL_C.I._Y_C.D._SEGUN_PRESUPUESTO" localSheetId="5">#REF!</definedName>
    <definedName name="CALCULO_DEL_C.I._Y_C.D._SEGUN_PRESUPUESTO" localSheetId="11">#REF!</definedName>
    <definedName name="CALCULO_DEL_C.I._Y_C.D._SEGUN_PRESUPUESTO" localSheetId="13">#REF!</definedName>
    <definedName name="CALCULO_DEL_C.I._Y_C.D._SEGUN_PRESUPUESTO" localSheetId="15">#REF!</definedName>
    <definedName name="CALCULO_DEL_C.I._Y_C.D._SEGUN_PRESUPUESTO" localSheetId="19">#REF!</definedName>
    <definedName name="CALCULO_DEL_C.I._Y_C.D._SEGUN_PRESUPUESTO" localSheetId="17">#REF!</definedName>
    <definedName name="CALCULO_DEL_C.I._Y_C.D._SEGUN_PRESUPUESTO">#REF!</definedName>
    <definedName name="CANTPOD" localSheetId="5">#REF!</definedName>
    <definedName name="CANTPOD" localSheetId="11">#REF!</definedName>
    <definedName name="CANTPOD" localSheetId="13">#REF!</definedName>
    <definedName name="CANTPOD" localSheetId="15">#REF!</definedName>
    <definedName name="CANTPOD" localSheetId="19">#REF!</definedName>
    <definedName name="CANTPOD" localSheetId="17">#REF!</definedName>
    <definedName name="CANTPOD">#REF!</definedName>
    <definedName name="Cap_vs_Op_Life_Test">[2]Inputs!$I$300</definedName>
    <definedName name="Cap_vs_Op_NPV_Test">[2]Inputs!$I$299</definedName>
    <definedName name="capex" localSheetId="5">#REF!</definedName>
    <definedName name="capex" localSheetId="11">#REF!</definedName>
    <definedName name="capex" localSheetId="13">#REF!</definedName>
    <definedName name="capex" localSheetId="15">#REF!</definedName>
    <definedName name="capex" localSheetId="19">#REF!</definedName>
    <definedName name="capex" localSheetId="17">#REF!</definedName>
    <definedName name="capex">#REF!</definedName>
    <definedName name="Capex1_Timing">[2]Inputs!$F$304</definedName>
    <definedName name="Capex2_Timing">[2]Inputs!$F$305</definedName>
    <definedName name="Capex3_Timing">[2]Inputs!$F$306</definedName>
    <definedName name="Capex4_Timing">[2]Inputs!$F$307</definedName>
    <definedName name="Capex5_Timing">[2]Inputs!$F$308</definedName>
    <definedName name="capexF" localSheetId="5">#REF!</definedName>
    <definedName name="capexF" localSheetId="11">#REF!</definedName>
    <definedName name="capexF" localSheetId="13">#REF!</definedName>
    <definedName name="capexF" localSheetId="15">#REF!</definedName>
    <definedName name="capexF" localSheetId="19">#REF!</definedName>
    <definedName name="capexF" localSheetId="17">#REF!</definedName>
    <definedName name="capexF">#REF!</definedName>
    <definedName name="CapexType1Life">[1]Inputs!$E$177</definedName>
    <definedName name="CapexType1Split">[1]Inputs!$D$177</definedName>
    <definedName name="CapexType2Life">[1]Inputs!$E$178</definedName>
    <definedName name="CapexType2Split">[1]Inputs!$D$178</definedName>
    <definedName name="CapexType3Life">[1]Inputs!$E$179</definedName>
    <definedName name="CapexType3Split">[1]Inputs!$D$179</definedName>
    <definedName name="CapexType4Life">[1]Inputs!$E$180</definedName>
    <definedName name="CapexType4Split">[1]Inputs!$D$180</definedName>
    <definedName name="CapexType5Life">[1]Inputs!$E$181</definedName>
    <definedName name="CapexType5Split">[1]Inputs!$D$181</definedName>
    <definedName name="CapitalRiskSavingsA">[2]Control!$E$58</definedName>
    <definedName name="CapitalSavingsA">[2]Control!$E$56</definedName>
    <definedName name="CapitalSavingsB">[2]Control!$F$56</definedName>
    <definedName name="Caratula1" localSheetId="5">#REF!</definedName>
    <definedName name="Caratula1" localSheetId="11">#REF!</definedName>
    <definedName name="Caratula1" localSheetId="13">#REF!</definedName>
    <definedName name="Caratula1" localSheetId="15">#REF!</definedName>
    <definedName name="Caratula1" localSheetId="19">#REF!</definedName>
    <definedName name="Caratula1" localSheetId="17">#REF!</definedName>
    <definedName name="Caratula1">#REF!</definedName>
    <definedName name="CARATULA1A" localSheetId="5">#REF!</definedName>
    <definedName name="CARATULA1A" localSheetId="11">#REF!</definedName>
    <definedName name="CARATULA1A" localSheetId="13">#REF!</definedName>
    <definedName name="CARATULA1A" localSheetId="15">#REF!</definedName>
    <definedName name="CARATULA1A" localSheetId="19">#REF!</definedName>
    <definedName name="CARATULA1A" localSheetId="17">#REF!</definedName>
    <definedName name="CARATULA1A">#REF!</definedName>
    <definedName name="CARPETAASFALTICA" localSheetId="5">#REF!</definedName>
    <definedName name="CARPETAASFALTICA" localSheetId="11">#REF!</definedName>
    <definedName name="CARPETAASFALTICA" localSheetId="13">#REF!</definedName>
    <definedName name="CARPETAASFALTICA" localSheetId="15">#REF!</definedName>
    <definedName name="CARPETAASFALTICA" localSheetId="19">#REF!</definedName>
    <definedName name="CARPETAASFALTICA" localSheetId="17">#REF!</definedName>
    <definedName name="CARPETAASFALTICA">#REF!</definedName>
    <definedName name="Caseta" localSheetId="5">#REF!</definedName>
    <definedName name="Caseta" localSheetId="11">#REF!</definedName>
    <definedName name="Caseta" localSheetId="13">#REF!</definedName>
    <definedName name="Caseta" localSheetId="15">#REF!</definedName>
    <definedName name="Caseta" localSheetId="19">#REF!</definedName>
    <definedName name="Caseta" localSheetId="17">#REF!</definedName>
    <definedName name="Caseta">#REF!</definedName>
    <definedName name="CASETA2" localSheetId="5">#REF!</definedName>
    <definedName name="CASETA2" localSheetId="11">#REF!</definedName>
    <definedName name="CASETA2" localSheetId="13">#REF!</definedName>
    <definedName name="CASETA2" localSheetId="15">#REF!</definedName>
    <definedName name="CASETA2" localSheetId="19">#REF!</definedName>
    <definedName name="CASETA2" localSheetId="17">#REF!</definedName>
    <definedName name="CASETA2">#REF!</definedName>
    <definedName name="CAT" localSheetId="5">#REF!</definedName>
    <definedName name="CAT" localSheetId="11">#REF!</definedName>
    <definedName name="CAT" localSheetId="13">#REF!</definedName>
    <definedName name="CAT" localSheetId="15">#REF!</definedName>
    <definedName name="CAT" localSheetId="19">#REF!</definedName>
    <definedName name="CAT" localSheetId="17">#REF!</definedName>
    <definedName name="CAT">#REF!</definedName>
    <definedName name="CBWorkbookPriority" hidden="1">-78044548</definedName>
    <definedName name="CEMENTOAC20" localSheetId="5">#REF!</definedName>
    <definedName name="CEMENTOAC20" localSheetId="11">#REF!</definedName>
    <definedName name="CEMENTOAC20" localSheetId="13">#REF!</definedName>
    <definedName name="CEMENTOAC20" localSheetId="15">#REF!</definedName>
    <definedName name="CEMENTOAC20" localSheetId="19">#REF!</definedName>
    <definedName name="CEMENTOAC20" localSheetId="17">#REF!</definedName>
    <definedName name="CEMENTOAC20">#REF!</definedName>
    <definedName name="CEMNTOAC20" localSheetId="5">#REF!</definedName>
    <definedName name="CEMNTOAC20" localSheetId="11">#REF!</definedName>
    <definedName name="CEMNTOAC20" localSheetId="13">#REF!</definedName>
    <definedName name="CEMNTOAC20" localSheetId="15">#REF!</definedName>
    <definedName name="CEMNTOAC20" localSheetId="19">#REF!</definedName>
    <definedName name="CEMNTOAC20" localSheetId="17">#REF!</definedName>
    <definedName name="CEMNTOAC20">#REF!</definedName>
    <definedName name="CERTIFICACION2" localSheetId="5">#REF!</definedName>
    <definedName name="CERTIFICACION2" localSheetId="11">#REF!</definedName>
    <definedName name="CERTIFICACION2" localSheetId="13">#REF!</definedName>
    <definedName name="CERTIFICACION2" localSheetId="15">#REF!</definedName>
    <definedName name="CERTIFICACION2" localSheetId="19">#REF!</definedName>
    <definedName name="CERTIFICACION2" localSheetId="17">#REF!</definedName>
    <definedName name="CERTIFICACION2">#REF!</definedName>
    <definedName name="Cfwd_Pds">[2]Inputs!$G$338</definedName>
    <definedName name="clave6">'[4]6 Despalme'!$A$13:$A$95</definedName>
    <definedName name="COMBLIGERO" localSheetId="5">#REF!</definedName>
    <definedName name="COMBLIGERO" localSheetId="11">#REF!</definedName>
    <definedName name="COMBLIGERO" localSheetId="13">#REF!</definedName>
    <definedName name="COMBLIGERO" localSheetId="15">#REF!</definedName>
    <definedName name="COMBLIGERO" localSheetId="19">#REF!</definedName>
    <definedName name="COMBLIGERO" localSheetId="17">#REF!</definedName>
    <definedName name="COMBLIGERO">#REF!</definedName>
    <definedName name="COMBLIGUERO2" localSheetId="5">#REF!</definedName>
    <definedName name="COMBLIGUERO2" localSheetId="11">#REF!</definedName>
    <definedName name="COMBLIGUERO2" localSheetId="13">#REF!</definedName>
    <definedName name="COMBLIGUERO2" localSheetId="15">#REF!</definedName>
    <definedName name="COMBLIGUERO2" localSheetId="19">#REF!</definedName>
    <definedName name="COMBLIGUERO2" localSheetId="17">#REF!</definedName>
    <definedName name="COMBLIGUERO2">#REF!</definedName>
    <definedName name="COMP_8000" localSheetId="5">'[5]COMPARATIVA 9000'!#REF!</definedName>
    <definedName name="COMP_8000" localSheetId="11">'[5]COMPARATIVA 9000'!#REF!</definedName>
    <definedName name="COMP_8000" localSheetId="13">'[5]COMPARATIVA 9000'!#REF!</definedName>
    <definedName name="COMP_8000" localSheetId="15">'[5]COMPARATIVA 9000'!#REF!</definedName>
    <definedName name="COMP_8000" localSheetId="19">'[5]COMPARATIVA 9000'!#REF!</definedName>
    <definedName name="COMP_8000" localSheetId="17">'[5]COMPARATIVA 9000'!#REF!</definedName>
    <definedName name="COMP_8000">'[5]COMPARATIVA 9000'!#REF!</definedName>
    <definedName name="COMP_9000" localSheetId="5">#REF!</definedName>
    <definedName name="COMP_9000" localSheetId="11">#REF!</definedName>
    <definedName name="COMP_9000" localSheetId="13">#REF!</definedName>
    <definedName name="COMP_9000" localSheetId="15">#REF!</definedName>
    <definedName name="COMP_9000" localSheetId="19">#REF!</definedName>
    <definedName name="COMP_9000" localSheetId="17">#REF!</definedName>
    <definedName name="COMP_9000">#REF!</definedName>
    <definedName name="COMPARA" localSheetId="5">#REF!</definedName>
    <definedName name="COMPARA" localSheetId="11">#REF!</definedName>
    <definedName name="COMPARA" localSheetId="13">#REF!</definedName>
    <definedName name="COMPARA" localSheetId="15">#REF!</definedName>
    <definedName name="COMPARA" localSheetId="19">#REF!</definedName>
    <definedName name="COMPARA" localSheetId="17">#REF!</definedName>
    <definedName name="COMPARA">#REF!</definedName>
    <definedName name="COMPARA2" localSheetId="5">#REF!</definedName>
    <definedName name="COMPARA2" localSheetId="11">#REF!</definedName>
    <definedName name="COMPARA2" localSheetId="13">#REF!</definedName>
    <definedName name="COMPARA2" localSheetId="15">#REF!</definedName>
    <definedName name="COMPARA2" localSheetId="19">#REF!</definedName>
    <definedName name="COMPARA2" localSheetId="17">#REF!</definedName>
    <definedName name="COMPARA2">#REF!</definedName>
    <definedName name="COMPARADIESEL" localSheetId="5">#REF!</definedName>
    <definedName name="COMPARADIESEL" localSheetId="11">#REF!</definedName>
    <definedName name="COMPARADIESEL" localSheetId="13">#REF!</definedName>
    <definedName name="COMPARADIESEL" localSheetId="15">#REF!</definedName>
    <definedName name="COMPARADIESEL" localSheetId="19">#REF!</definedName>
    <definedName name="COMPARADIESEL" localSheetId="17">#REF!</definedName>
    <definedName name="COMPARADIESEL">#REF!</definedName>
    <definedName name="COMPARADIESEL2">[6]BAL_DIESEL!$A$3:$K$57</definedName>
    <definedName name="COMPARATIVO8000" localSheetId="5">#REF!</definedName>
    <definedName name="COMPARATIVO8000" localSheetId="11">#REF!</definedName>
    <definedName name="COMPARATIVO8000" localSheetId="13">#REF!</definedName>
    <definedName name="COMPARATIVO8000" localSheetId="15">#REF!</definedName>
    <definedName name="COMPARATIVO8000" localSheetId="19">#REF!</definedName>
    <definedName name="COMPARATIVO8000" localSheetId="17">#REF!</definedName>
    <definedName name="COMPARATIVO8000">#REF!</definedName>
    <definedName name="ConcessionEndDate">[2]Inputs!$E$16</definedName>
    <definedName name="ConcessionEndPeriod">[2]Inputs!$F$16</definedName>
    <definedName name="ConcessionPeriod">[2]Inputs!$E$15</definedName>
    <definedName name="CONCL_1" localSheetId="5">#REF!</definedName>
    <definedName name="CONCL_1" localSheetId="11">#REF!</definedName>
    <definedName name="CONCL_1" localSheetId="13">#REF!</definedName>
    <definedName name="CONCL_1" localSheetId="15">#REF!</definedName>
    <definedName name="CONCL_1" localSheetId="19">#REF!</definedName>
    <definedName name="CONCL_1" localSheetId="17">#REF!</definedName>
    <definedName name="CONCL_1">#REF!</definedName>
    <definedName name="ConstMarginLoan1">[2]Inputs!$N$57</definedName>
    <definedName name="ConstMarginLoan2">[2]Inputs!$N$58</definedName>
    <definedName name="ConstructionAccRate">[2]Inputs!$D$153</definedName>
    <definedName name="ConstructionCompletionDate">[2]Inputs!$E$13</definedName>
    <definedName name="ConstructionCompletionPeriod">[2]Inputs!$F$13</definedName>
    <definedName name="ConstructionMonthSerial">[2]Inputs!$G$11</definedName>
    <definedName name="ConstructionOption">[2]Inputs!$D$155</definedName>
    <definedName name="ConstructionPeriod">[2]Inputs!$E$12</definedName>
    <definedName name="ConstructionSLRate">[2]Inputs!$D$152</definedName>
    <definedName name="CPI" localSheetId="5">#REF!</definedName>
    <definedName name="CPI" localSheetId="11">#REF!</definedName>
    <definedName name="CPI" localSheetId="13">#REF!</definedName>
    <definedName name="CPI" localSheetId="15">#REF!</definedName>
    <definedName name="CPI" localSheetId="19">#REF!</definedName>
    <definedName name="CPI" localSheetId="17">#REF!</definedName>
    <definedName name="CPI">#REF!</definedName>
    <definedName name="CPIEndPeriod" localSheetId="5">#REF!</definedName>
    <definedName name="CPIEndPeriod" localSheetId="11">#REF!</definedName>
    <definedName name="CPIEndPeriod" localSheetId="13">#REF!</definedName>
    <definedName name="CPIEndPeriod" localSheetId="15">#REF!</definedName>
    <definedName name="CPIEndPeriod" localSheetId="19">#REF!</definedName>
    <definedName name="CPIEndPeriod" localSheetId="17">#REF!</definedName>
    <definedName name="CPIEndPeriod">#REF!</definedName>
    <definedName name="CPIF" localSheetId="5">#REF!</definedName>
    <definedName name="CPIF" localSheetId="11">#REF!</definedName>
    <definedName name="CPIF" localSheetId="13">#REF!</definedName>
    <definedName name="CPIF" localSheetId="15">#REF!</definedName>
    <definedName name="CPIF" localSheetId="19">#REF!</definedName>
    <definedName name="CPIF" localSheetId="17">#REF!</definedName>
    <definedName name="CPIF">#REF!</definedName>
    <definedName name="CPIMidPeriod" localSheetId="5">#REF!</definedName>
    <definedName name="CPIMidPeriod" localSheetId="11">#REF!</definedName>
    <definedName name="CPIMidPeriod" localSheetId="13">#REF!</definedName>
    <definedName name="CPIMidPeriod" localSheetId="15">#REF!</definedName>
    <definedName name="CPIMidPeriod" localSheetId="19">#REF!</definedName>
    <definedName name="CPIMidPeriod" localSheetId="17">#REF!</definedName>
    <definedName name="CPIMidPeriod">#REF!</definedName>
    <definedName name="CPIMM1" localSheetId="5">#REF!</definedName>
    <definedName name="CPIMM1" localSheetId="11">#REF!</definedName>
    <definedName name="CPIMM1" localSheetId="13">#REF!</definedName>
    <definedName name="CPIMM1" localSheetId="15">#REF!</definedName>
    <definedName name="CPIMM1" localSheetId="19">#REF!</definedName>
    <definedName name="CPIMM1" localSheetId="17">#REF!</definedName>
    <definedName name="CPIMM1">#REF!</definedName>
    <definedName name="CPIMP1" localSheetId="5">#REF!</definedName>
    <definedName name="CPIMP1" localSheetId="11">#REF!</definedName>
    <definedName name="CPIMP1" localSheetId="13">#REF!</definedName>
    <definedName name="CPIMP1" localSheetId="15">#REF!</definedName>
    <definedName name="CPIMP1" localSheetId="19">#REF!</definedName>
    <definedName name="CPIMP1" localSheetId="17">#REF!</definedName>
    <definedName name="CPIMP1">#REF!</definedName>
    <definedName name="CPIStartPeriod" localSheetId="5">#REF!</definedName>
    <definedName name="CPIStartPeriod" localSheetId="11">#REF!</definedName>
    <definedName name="CPIStartPeriod" localSheetId="13">#REF!</definedName>
    <definedName name="CPIStartPeriod" localSheetId="15">#REF!</definedName>
    <definedName name="CPIStartPeriod" localSheetId="19">#REF!</definedName>
    <definedName name="CPIStartPeriod" localSheetId="17">#REF!</definedName>
    <definedName name="CPIStartPeriod">#REF!</definedName>
    <definedName name="Curacreto" localSheetId="5">#REF!</definedName>
    <definedName name="Curacreto" localSheetId="11">#REF!</definedName>
    <definedName name="Curacreto" localSheetId="13">#REF!</definedName>
    <definedName name="Curacreto" localSheetId="15">#REF!</definedName>
    <definedName name="Curacreto" localSheetId="19">#REF!</definedName>
    <definedName name="Curacreto" localSheetId="17">#REF!</definedName>
    <definedName name="Curacreto">#REF!</definedName>
    <definedName name="CURACRETO2" localSheetId="5">#REF!</definedName>
    <definedName name="CURACRETO2" localSheetId="11">#REF!</definedName>
    <definedName name="CURACRETO2" localSheetId="13">#REF!</definedName>
    <definedName name="CURACRETO2" localSheetId="15">#REF!</definedName>
    <definedName name="CURACRETO2" localSheetId="19">#REF!</definedName>
    <definedName name="CURACRETO2" localSheetId="17">#REF!</definedName>
    <definedName name="CURACRETO2">#REF!</definedName>
    <definedName name="CustConstCurve">[2]Inputs!$H$169:$DA$170</definedName>
    <definedName name="CustMMCurveA_Inp">[2]Inputs!$H$283:$DA$287</definedName>
    <definedName name="CustMMCurveB_Inp">[2]Inputs!$H$291:$DA$295</definedName>
    <definedName name="_xlnm.Database" localSheetId="5">#REF!</definedName>
    <definedName name="_xlnm.Database" localSheetId="11">#REF!</definedName>
    <definedName name="_xlnm.Database" localSheetId="13">#REF!</definedName>
    <definedName name="_xlnm.Database" localSheetId="15">#REF!</definedName>
    <definedName name="_xlnm.Database" localSheetId="19">#REF!</definedName>
    <definedName name="_xlnm.Database" localSheetId="17">#REF!</definedName>
    <definedName name="_xlnm.Database">#REF!</definedName>
    <definedName name="DateFinClose" localSheetId="5">[7]Capex!#REF!</definedName>
    <definedName name="DateFinClose" localSheetId="11">[7]Capex!#REF!</definedName>
    <definedName name="DateFinClose" localSheetId="13">[7]Capex!#REF!</definedName>
    <definedName name="DateFinClose" localSheetId="15">[7]Capex!#REF!</definedName>
    <definedName name="DateFinClose" localSheetId="19">[7]Capex!#REF!</definedName>
    <definedName name="DateFinClose" localSheetId="17">[7]Capex!#REF!</definedName>
    <definedName name="DateFinClose">[7]Capex!#REF!</definedName>
    <definedName name="DateRange" localSheetId="5">#REF!</definedName>
    <definedName name="DateRange" localSheetId="11">#REF!</definedName>
    <definedName name="DateRange" localSheetId="13">#REF!</definedName>
    <definedName name="DateRange" localSheetId="15">#REF!</definedName>
    <definedName name="DateRange" localSheetId="19">#REF!</definedName>
    <definedName name="DateRange" localSheetId="17">#REF!</definedName>
    <definedName name="DateRange">#REF!</definedName>
    <definedName name="DATOS_P_RDTOS1" localSheetId="5">#REF!</definedName>
    <definedName name="DATOS_P_RDTOS1" localSheetId="11">#REF!</definedName>
    <definedName name="DATOS_P_RDTOS1" localSheetId="13">#REF!</definedName>
    <definedName name="DATOS_P_RDTOS1" localSheetId="15">#REF!</definedName>
    <definedName name="DATOS_P_RDTOS1" localSheetId="19">#REF!</definedName>
    <definedName name="DATOS_P_RDTOS1" localSheetId="17">#REF!</definedName>
    <definedName name="DATOS_P_RDTOS1">#REF!</definedName>
    <definedName name="DaysInYear" localSheetId="5">#REF!</definedName>
    <definedName name="DaysInYear" localSheetId="11">#REF!</definedName>
    <definedName name="DaysInYear" localSheetId="13">#REF!</definedName>
    <definedName name="DaysInYear" localSheetId="15">#REF!</definedName>
    <definedName name="DaysInYear" localSheetId="19">#REF!</definedName>
    <definedName name="DaysInYear" localSheetId="17">#REF!</definedName>
    <definedName name="DaysInYear">#REF!</definedName>
    <definedName name="DebtRequiredBalance1">[2]Control!$E$27</definedName>
    <definedName name="DebtRequiredBalance2">[2]Control!$E$28</definedName>
    <definedName name="DebtSculptRate">[2]Inputs!$E$63</definedName>
    <definedName name="Directo" localSheetId="5">#REF!</definedName>
    <definedName name="Directo" localSheetId="11">#REF!</definedName>
    <definedName name="Directo" localSheetId="13">#REF!</definedName>
    <definedName name="Directo" localSheetId="15">#REF!</definedName>
    <definedName name="Directo" localSheetId="19">#REF!</definedName>
    <definedName name="Directo" localSheetId="17">#REF!</definedName>
    <definedName name="Directo">#REF!</definedName>
    <definedName name="DividendPayoutPercentage">[2]Inputs!$E$81</definedName>
    <definedName name="DR" localSheetId="5">#REF!</definedName>
    <definedName name="DR" localSheetId="11">#REF!</definedName>
    <definedName name="DR" localSheetId="13">#REF!</definedName>
    <definedName name="DR" localSheetId="15">#REF!</definedName>
    <definedName name="DR" localSheetId="19">#REF!</definedName>
    <definedName name="DR" localSheetId="17">#REF!</definedName>
    <definedName name="DR">#REF!</definedName>
    <definedName name="DRF" localSheetId="5">#REF!</definedName>
    <definedName name="DRF" localSheetId="11">#REF!</definedName>
    <definedName name="DRF" localSheetId="13">#REF!</definedName>
    <definedName name="DRF" localSheetId="15">#REF!</definedName>
    <definedName name="DRF" localSheetId="19">#REF!</definedName>
    <definedName name="DRF" localSheetId="17">#REF!</definedName>
    <definedName name="DRF">#REF!</definedName>
    <definedName name="DSRADate">[2]Inputs!$E$68</definedName>
    <definedName name="DSRAFacility">[2]Control!$D$29</definedName>
    <definedName name="DSRAPeriod">[2]Inputs!$E$69</definedName>
    <definedName name="DSRARequired">[2]Control!$E$29</definedName>
    <definedName name="DSRASwitch">[2]Inputs!$D$71</definedName>
    <definedName name="EfectivoCaja_MF" localSheetId="5">#REF!</definedName>
    <definedName name="EfectivoCaja_MF" localSheetId="11">#REF!</definedName>
    <definedName name="EfectivoCaja_MF" localSheetId="13">#REF!</definedName>
    <definedName name="EfectivoCaja_MF" localSheetId="15">#REF!</definedName>
    <definedName name="EfectivoCaja_MF" localSheetId="19">#REF!</definedName>
    <definedName name="EfectivoCaja_MF" localSheetId="17">#REF!</definedName>
    <definedName name="EfectivoCaja_MF">#REF!</definedName>
    <definedName name="Elasticity">[8]Assumptions!$E$17</definedName>
    <definedName name="End" localSheetId="5">#REF!</definedName>
    <definedName name="End" localSheetId="11">#REF!</definedName>
    <definedName name="End" localSheetId="13">#REF!</definedName>
    <definedName name="End" localSheetId="15">#REF!</definedName>
    <definedName name="End" localSheetId="19">#REF!</definedName>
    <definedName name="End" localSheetId="17">#REF!</definedName>
    <definedName name="End">#REF!</definedName>
    <definedName name="EquipmentSavingsA">[2]Control!$E$57</definedName>
    <definedName name="EquityDrawDownEndDate">[2]Inputs!$Y$75</definedName>
    <definedName name="EquityDrawDownStartDate">[2]Inputs!$X$75</definedName>
    <definedName name="EquityEndDate">[2]Inputs!$U$75</definedName>
    <definedName name="EquityGracePeriod">[2]Inputs!$R$75</definedName>
    <definedName name="EquityStartDate">[2]Inputs!$S$75</definedName>
    <definedName name="EquityTenor">[2]Inputs!$T$75</definedName>
    <definedName name="Error?">[2]Control!$G$24</definedName>
    <definedName name="ESTRUCTURAS" localSheetId="5">#REF!</definedName>
    <definedName name="ESTRUCTURAS" localSheetId="11">#REF!</definedName>
    <definedName name="ESTRUCTURAS" localSheetId="13">#REF!</definedName>
    <definedName name="ESTRUCTURAS" localSheetId="15">#REF!</definedName>
    <definedName name="ESTRUCTURAS" localSheetId="19">#REF!</definedName>
    <definedName name="ESTRUCTURAS" localSheetId="17">#REF!</definedName>
    <definedName name="ESTRUCTURAS">#REF!</definedName>
    <definedName name="Exp._Useful_Life">[2]Inputs!$E$299</definedName>
    <definedName name="FECHA" localSheetId="5">#REF!</definedName>
    <definedName name="FECHA" localSheetId="11">#REF!</definedName>
    <definedName name="FECHA" localSheetId="13">#REF!</definedName>
    <definedName name="FECHA" localSheetId="15">#REF!</definedName>
    <definedName name="FECHA" localSheetId="19">#REF!</definedName>
    <definedName name="FECHA" localSheetId="17">#REF!</definedName>
    <definedName name="FECHA">#REF!</definedName>
    <definedName name="FederalTaxRate">[1]Inputs!$O$182</definedName>
    <definedName name="FinancialCloseDate">[2]Inputs!$E$11</definedName>
    <definedName name="FinancialClosePeriod">[2]Inputs!$F$11</definedName>
    <definedName name="FinFee_TaxAmPds">[2]Inputs!$G$339</definedName>
    <definedName name="FOTOMOVIDA" localSheetId="5">#REF!</definedName>
    <definedName name="FOTOMOVIDA" localSheetId="11">#REF!</definedName>
    <definedName name="FOTOMOVIDA" localSheetId="13">#REF!</definedName>
    <definedName name="FOTOMOVIDA" localSheetId="15">#REF!</definedName>
    <definedName name="FOTOMOVIDA" localSheetId="19">#REF!</definedName>
    <definedName name="FOTOMOVIDA" localSheetId="17">#REF!</definedName>
    <definedName name="FOTOMOVIDA">#REF!</definedName>
    <definedName name="FRENTE" localSheetId="5">[9]PROGRAMA!#REF!</definedName>
    <definedName name="FRENTE" localSheetId="11">[9]PROGRAMA!#REF!</definedName>
    <definedName name="FRENTE" localSheetId="13">[9]PROGRAMA!#REF!</definedName>
    <definedName name="FRENTE" localSheetId="15">[9]PROGRAMA!#REF!</definedName>
    <definedName name="FRENTE" localSheetId="19">[9]PROGRAMA!#REF!</definedName>
    <definedName name="FRENTE" localSheetId="17">[9]PROGRAMA!#REF!</definedName>
    <definedName name="FRENTE">[9]PROGRAMA!#REF!</definedName>
    <definedName name="FUNDING_GAP_ANALYSIS____000" localSheetId="5">#REF!</definedName>
    <definedName name="FUNDING_GAP_ANALYSIS____000" localSheetId="11">#REF!</definedName>
    <definedName name="FUNDING_GAP_ANALYSIS____000" localSheetId="13">#REF!</definedName>
    <definedName name="FUNDING_GAP_ANALYSIS____000" localSheetId="15">#REF!</definedName>
    <definedName name="FUNDING_GAP_ANALYSIS____000" localSheetId="19">#REF!</definedName>
    <definedName name="FUNDING_GAP_ANALYSIS____000" localSheetId="17">#REF!</definedName>
    <definedName name="FUNDING_GAP_ANALYSIS____000">#REF!</definedName>
    <definedName name="GENERAL" localSheetId="5">#REF!</definedName>
    <definedName name="GENERAL" localSheetId="11">#REF!</definedName>
    <definedName name="GENERAL" localSheetId="13">#REF!</definedName>
    <definedName name="GENERAL" localSheetId="15">#REF!</definedName>
    <definedName name="GENERAL" localSheetId="19">#REF!</definedName>
    <definedName name="GENERAL" localSheetId="17">#REF!</definedName>
    <definedName name="GENERAL">#REF!</definedName>
    <definedName name="grafica" localSheetId="5">#REF!</definedName>
    <definedName name="grafica" localSheetId="11">#REF!</definedName>
    <definedName name="grafica" localSheetId="13">#REF!</definedName>
    <definedName name="grafica" localSheetId="15">#REF!</definedName>
    <definedName name="grafica" localSheetId="19">#REF!</definedName>
    <definedName name="grafica" localSheetId="17">#REF!</definedName>
    <definedName name="grafica">#REF!</definedName>
    <definedName name="GRAVA" localSheetId="5">#REF!</definedName>
    <definedName name="GRAVA" localSheetId="11">#REF!</definedName>
    <definedName name="GRAVA" localSheetId="13">#REF!</definedName>
    <definedName name="GRAVA" localSheetId="15">#REF!</definedName>
    <definedName name="GRAVA" localSheetId="19">#REF!</definedName>
    <definedName name="GRAVA" localSheetId="17">#REF!</definedName>
    <definedName name="GRAVA">#REF!</definedName>
    <definedName name="GRAVA2" localSheetId="5">#REF!</definedName>
    <definedName name="GRAVA2" localSheetId="11">#REF!</definedName>
    <definedName name="GRAVA2" localSheetId="13">#REF!</definedName>
    <definedName name="GRAVA2" localSheetId="15">#REF!</definedName>
    <definedName name="GRAVA2" localSheetId="19">#REF!</definedName>
    <definedName name="GRAVA2" localSheetId="17">#REF!</definedName>
    <definedName name="GRAVA2">#REF!</definedName>
    <definedName name="Header">'Propuesta AEF 01'!$A$2</definedName>
    <definedName name="HOJA1" localSheetId="5">#REF!</definedName>
    <definedName name="HOJA1" localSheetId="11">#REF!</definedName>
    <definedName name="HOJA1" localSheetId="13">#REF!</definedName>
    <definedName name="HOJA1" localSheetId="15">#REF!</definedName>
    <definedName name="HOJA1" localSheetId="19">#REF!</definedName>
    <definedName name="HOJA1" localSheetId="17">#REF!</definedName>
    <definedName name="HOJA1">#REF!</definedName>
    <definedName name="HOJA2" localSheetId="5">#REF!</definedName>
    <definedName name="HOJA2" localSheetId="11">#REF!</definedName>
    <definedName name="HOJA2" localSheetId="13">#REF!</definedName>
    <definedName name="HOJA2" localSheetId="15">#REF!</definedName>
    <definedName name="HOJA2" localSheetId="19">#REF!</definedName>
    <definedName name="HOJA2" localSheetId="17">#REF!</definedName>
    <definedName name="HOJA2">#REF!</definedName>
    <definedName name="HOJA3" localSheetId="5">#REF!</definedName>
    <definedName name="HOJA3" localSheetId="11">#REF!</definedName>
    <definedName name="HOJA3" localSheetId="13">#REF!</definedName>
    <definedName name="HOJA3" localSheetId="15">#REF!</definedName>
    <definedName name="HOJA3" localSheetId="19">#REF!</definedName>
    <definedName name="HOJA3" localSheetId="17">#REF!</definedName>
    <definedName name="HOJA3">#REF!</definedName>
    <definedName name="IND_A_1" localSheetId="5">#REF!</definedName>
    <definedName name="IND_A_1" localSheetId="11">#REF!</definedName>
    <definedName name="IND_A_1" localSheetId="13">#REF!</definedName>
    <definedName name="IND_A_1" localSheetId="15">#REF!</definedName>
    <definedName name="IND_A_1" localSheetId="19">#REF!</definedName>
    <definedName name="IND_A_1" localSheetId="17">#REF!</definedName>
    <definedName name="IND_A_1">#REF!</definedName>
    <definedName name="IND_A_12" localSheetId="5">[10]IND_A!#REF!</definedName>
    <definedName name="IND_A_12" localSheetId="11">[10]IND_A!#REF!</definedName>
    <definedName name="IND_A_12" localSheetId="13">[10]IND_A!#REF!</definedName>
    <definedName name="IND_A_12" localSheetId="15">[10]IND_A!#REF!</definedName>
    <definedName name="IND_A_12" localSheetId="19">[10]IND_A!#REF!</definedName>
    <definedName name="IND_A_12" localSheetId="17">[10]IND_A!#REF!</definedName>
    <definedName name="IND_A_12">[10]IND_A!#REF!</definedName>
    <definedName name="IND_A_2" localSheetId="5">#REF!</definedName>
    <definedName name="IND_A_2" localSheetId="11">#REF!</definedName>
    <definedName name="IND_A_2" localSheetId="13">#REF!</definedName>
    <definedName name="IND_A_2" localSheetId="15">#REF!</definedName>
    <definedName name="IND_A_2" localSheetId="19">#REF!</definedName>
    <definedName name="IND_A_2" localSheetId="17">#REF!</definedName>
    <definedName name="IND_A_2">#REF!</definedName>
    <definedName name="IND_A_22" localSheetId="5">[10]IND_A!#REF!</definedName>
    <definedName name="IND_A_22" localSheetId="11">[10]IND_A!#REF!</definedName>
    <definedName name="IND_A_22" localSheetId="13">[10]IND_A!#REF!</definedName>
    <definedName name="IND_A_22" localSheetId="15">[10]IND_A!#REF!</definedName>
    <definedName name="IND_A_22" localSheetId="19">[10]IND_A!#REF!</definedName>
    <definedName name="IND_A_22" localSheetId="17">[10]IND_A!#REF!</definedName>
    <definedName name="IND_A_22">[10]IND_A!#REF!</definedName>
    <definedName name="Ind_cant" localSheetId="5">#REF!</definedName>
    <definedName name="Ind_cant" localSheetId="11">#REF!</definedName>
    <definedName name="Ind_cant" localSheetId="13">#REF!</definedName>
    <definedName name="Ind_cant" localSheetId="15">#REF!</definedName>
    <definedName name="Ind_cant" localSheetId="19">#REF!</definedName>
    <definedName name="Ind_cant" localSheetId="17">#REF!</definedName>
    <definedName name="Ind_cant">#REF!</definedName>
    <definedName name="Ind_Imp" localSheetId="5">#REF!</definedName>
    <definedName name="Ind_Imp" localSheetId="11">#REF!</definedName>
    <definedName name="Ind_Imp" localSheetId="13">#REF!</definedName>
    <definedName name="Ind_Imp" localSheetId="15">#REF!</definedName>
    <definedName name="Ind_Imp" localSheetId="19">#REF!</definedName>
    <definedName name="Ind_Imp" localSheetId="17">#REF!</definedName>
    <definedName name="Ind_Imp">#REF!</definedName>
    <definedName name="Indirecto" localSheetId="5">#REF!</definedName>
    <definedName name="Indirecto" localSheetId="11">#REF!</definedName>
    <definedName name="Indirecto" localSheetId="13">#REF!</definedName>
    <definedName name="Indirecto" localSheetId="15">#REF!</definedName>
    <definedName name="Indirecto" localSheetId="19">#REF!</definedName>
    <definedName name="Indirecto" localSheetId="17">#REF!</definedName>
    <definedName name="Indirecto">#REF!</definedName>
    <definedName name="InflationChoice">[2]Inputs!$E$34</definedName>
    <definedName name="InflationDate">[2]Inputs!$E$17</definedName>
    <definedName name="InflationIndex2002" localSheetId="5">[7]Time!#REF!</definedName>
    <definedName name="InflationIndex2002" localSheetId="11">[7]Time!#REF!</definedName>
    <definedName name="InflationIndex2002" localSheetId="13">[7]Time!#REF!</definedName>
    <definedName name="InflationIndex2002" localSheetId="15">[7]Time!#REF!</definedName>
    <definedName name="InflationIndex2002" localSheetId="19">[7]Time!#REF!</definedName>
    <definedName name="InflationIndex2002" localSheetId="17">[7]Time!#REF!</definedName>
    <definedName name="InflationIndex2002">[7]Time!#REF!</definedName>
    <definedName name="INFORMESEMANAL" localSheetId="5">#REF!</definedName>
    <definedName name="INFORMESEMANAL" localSheetId="11">#REF!</definedName>
    <definedName name="INFORMESEMANAL" localSheetId="13">#REF!</definedName>
    <definedName name="INFORMESEMANAL" localSheetId="15">#REF!</definedName>
    <definedName name="INFORMESEMANAL" localSheetId="19">#REF!</definedName>
    <definedName name="INFORMESEMANAL" localSheetId="17">#REF!</definedName>
    <definedName name="INFORMESEMANAL">#REF!</definedName>
    <definedName name="ISR">[11]Ingresos!$B$55</definedName>
    <definedName name="Land1Proceeds">[2]Inputs!$G$179</definedName>
    <definedName name="Land2Proceeds">[2]Inputs!$G$180</definedName>
    <definedName name="Land3Proceeds">[2]Inputs!$G$181</definedName>
    <definedName name="LandPTranche1Date">[2]Inputs!$E$179</definedName>
    <definedName name="LandPTranche2Date">[2]Inputs!$E$180</definedName>
    <definedName name="LandPTranche3Date">[2]Inputs!$E$181</definedName>
    <definedName name="LastOperIndicator" localSheetId="5">[7]Time!#REF!</definedName>
    <definedName name="LastOperIndicator" localSheetId="11">[7]Time!#REF!</definedName>
    <definedName name="LastOperIndicator" localSheetId="13">[7]Time!#REF!</definedName>
    <definedName name="LastOperIndicator" localSheetId="15">[7]Time!#REF!</definedName>
    <definedName name="LastOperIndicator" localSheetId="19">[7]Time!#REF!</definedName>
    <definedName name="LastOperIndicator" localSheetId="17">[7]Time!#REF!</definedName>
    <definedName name="LastOperIndicator">[7]Time!#REF!</definedName>
    <definedName name="LCTRate">[1]Inputs!$O$185</definedName>
    <definedName name="LCType1Life">[1]Inputs!$E$185</definedName>
    <definedName name="LCType2Life">[1]Inputs!$E$186</definedName>
    <definedName name="LCType3Life">[1]Inputs!$E$187</definedName>
    <definedName name="LCType4Life">[1]Inputs!$E$188</definedName>
    <definedName name="LCTypeExpLife">[1]Inputs!$E$189</definedName>
    <definedName name="LIBOR">[2]Inputs!$E$42</definedName>
    <definedName name="lifecycle" localSheetId="5">#REF!</definedName>
    <definedName name="lifecycle" localSheetId="11">#REF!</definedName>
    <definedName name="lifecycle" localSheetId="13">#REF!</definedName>
    <definedName name="lifecycle" localSheetId="15">#REF!</definedName>
    <definedName name="lifecycle" localSheetId="19">#REF!</definedName>
    <definedName name="lifecycle" localSheetId="17">#REF!</definedName>
    <definedName name="lifecycle">#REF!</definedName>
    <definedName name="LifeCycleAvgPds">[2]Inputs!$D$253</definedName>
    <definedName name="lifecycleF" localSheetId="5">#REF!</definedName>
    <definedName name="lifecycleF" localSheetId="11">#REF!</definedName>
    <definedName name="lifecycleF" localSheetId="13">#REF!</definedName>
    <definedName name="lifecycleF" localSheetId="15">#REF!</definedName>
    <definedName name="lifecycleF" localSheetId="19">#REF!</definedName>
    <definedName name="lifecycleF" localSheetId="17">#REF!</definedName>
    <definedName name="lifecycleF">#REF!</definedName>
    <definedName name="LifeCycleReservePds">[2]Inputs!$D$254</definedName>
    <definedName name="LifeCycleRiskSavingsA">[2]Control!$E$60</definedName>
    <definedName name="LifecycleSavingsA">[2]Control!$E$59</definedName>
    <definedName name="LifecycleSavingsB">[2]Control!$F$59</definedName>
    <definedName name="LifeType1Split">[1]Inputs!$D$185</definedName>
    <definedName name="LifeType2Split">[1]Inputs!$D$186</definedName>
    <definedName name="LifeType3Split">[1]Inputs!$D$187</definedName>
    <definedName name="LifeType4Split">[1]Inputs!$D$188</definedName>
    <definedName name="LifeTypeExpSplit">[1]Inputs!$D$189</definedName>
    <definedName name="LimitMMRAContrib">[2]Inputs!$H$266</definedName>
    <definedName name="LLENAD" localSheetId="5">#REF!</definedName>
    <definedName name="LLENAD" localSheetId="11">#REF!</definedName>
    <definedName name="LLENAD" localSheetId="13">#REF!</definedName>
    <definedName name="LLENAD" localSheetId="15">#REF!</definedName>
    <definedName name="LLENAD" localSheetId="19">#REF!</definedName>
    <definedName name="LLENAD" localSheetId="17">#REF!</definedName>
    <definedName name="LLENAD">#REF!</definedName>
    <definedName name="Llenado" localSheetId="5">#REF!</definedName>
    <definedName name="Llenado" localSheetId="11">#REF!</definedName>
    <definedName name="Llenado" localSheetId="13">#REF!</definedName>
    <definedName name="Llenado" localSheetId="15">#REF!</definedName>
    <definedName name="Llenado" localSheetId="19">#REF!</definedName>
    <definedName name="Llenado" localSheetId="17">#REF!</definedName>
    <definedName name="Llenado">#REF!</definedName>
    <definedName name="LLENADOA" localSheetId="5">#REF!</definedName>
    <definedName name="LLENADOA" localSheetId="11">#REF!</definedName>
    <definedName name="LLENADOA" localSheetId="13">#REF!</definedName>
    <definedName name="LLENADOA" localSheetId="15">#REF!</definedName>
    <definedName name="LLENADOA" localSheetId="19">#REF!</definedName>
    <definedName name="LLENADOA" localSheetId="17">#REF!</definedName>
    <definedName name="LLENADOA">#REF!</definedName>
    <definedName name="Loan1BARate">[2]Inputs!$L$57</definedName>
    <definedName name="Loan1CommitmentFee">[2]Inputs!$J$57</definedName>
    <definedName name="Loan1DrawDown">[2]Inputs!$Z$57</definedName>
    <definedName name="Loan1DrawDownEndDate">[2]Inputs!$Y$57</definedName>
    <definedName name="Loan1DrawdownPercentage">[2]Inputs!$F$57</definedName>
    <definedName name="Loan1DrawDownStartDate">[2]Inputs!$X$57</definedName>
    <definedName name="Loan1DSRAPercentage">[2]Inputs!$W$58</definedName>
    <definedName name="Loan1EndDate">[2]Inputs!$U$57</definedName>
    <definedName name="Loan1Facility">[2]Control!$D$27</definedName>
    <definedName name="Loan1FixedRate">[2]Inputs!$K$57</definedName>
    <definedName name="Loan1FrontEndFee">[2]Inputs!$I$57</definedName>
    <definedName name="Loan1GracePeriod">[2]Inputs!$R$57</definedName>
    <definedName name="Loan1HedgeConst">[2]Inputs!$P$57</definedName>
    <definedName name="Loan1HedgeOp">[2]Inputs!$Q$57</definedName>
    <definedName name="Loan1InterestonCash">[2]Inputs!$V$57</definedName>
    <definedName name="Loan1StartDate">[2]Inputs!$S$57</definedName>
    <definedName name="Loan1Tenor">[2]Inputs!$T$57</definedName>
    <definedName name="Loan2BARate">[2]Inputs!$L$58</definedName>
    <definedName name="Loan2CommitmentFee">[2]Inputs!$J$58</definedName>
    <definedName name="Loan2DrawDown">[2]Inputs!$Z$58</definedName>
    <definedName name="Loan2DrawDownEndDate">[2]Inputs!$Y$58</definedName>
    <definedName name="Loan2DrawdownPercentage">[2]Inputs!$F$58</definedName>
    <definedName name="Loan2DrawDownStartDate">[2]Inputs!$X$58</definedName>
    <definedName name="Loan2EndDate">[2]Inputs!$U$58</definedName>
    <definedName name="Loan2Facility">[2]Control!$D$28</definedName>
    <definedName name="Loan2FixedRate">[2]Inputs!$K$58</definedName>
    <definedName name="Loan2FrontEndFees">[2]Inputs!$I$58</definedName>
    <definedName name="Loan2GracePeriod">[2]Inputs!$R$58</definedName>
    <definedName name="Loan2HedgeConst">[2]Inputs!$P$58</definedName>
    <definedName name="Loan2HedgeOp">[2]Inputs!$Q$58</definedName>
    <definedName name="Loan2StartDate">[2]Inputs!$S$58</definedName>
    <definedName name="Loan2Tenor">[2]Inputs!$T$58</definedName>
    <definedName name="MainLineYield" localSheetId="5">#REF!</definedName>
    <definedName name="MainLineYield" localSheetId="11">#REF!</definedName>
    <definedName name="MainLineYield" localSheetId="13">#REF!</definedName>
    <definedName name="MainLineYield" localSheetId="15">#REF!</definedName>
    <definedName name="MainLineYield" localSheetId="19">#REF!</definedName>
    <definedName name="MainLineYield" localSheetId="17">#REF!</definedName>
    <definedName name="MainLineYield">#REF!</definedName>
    <definedName name="Maquinaria" localSheetId="5">#REF!</definedName>
    <definedName name="Maquinaria" localSheetId="11">#REF!</definedName>
    <definedName name="Maquinaria" localSheetId="13">#REF!</definedName>
    <definedName name="Maquinaria" localSheetId="15">#REF!</definedName>
    <definedName name="Maquinaria" localSheetId="19">#REF!</definedName>
    <definedName name="Maquinaria" localSheetId="17">#REF!</definedName>
    <definedName name="Maquinaria">#REF!</definedName>
    <definedName name="MAQUINARIA2" localSheetId="5">#REF!</definedName>
    <definedName name="MAQUINARIA2" localSheetId="11">#REF!</definedName>
    <definedName name="MAQUINARIA2" localSheetId="13">#REF!</definedName>
    <definedName name="MAQUINARIA2" localSheetId="15">#REF!</definedName>
    <definedName name="MAQUINARIA2" localSheetId="19">#REF!</definedName>
    <definedName name="MAQUINARIA2" localSheetId="17">#REF!</definedName>
    <definedName name="MAQUINARIA2">#REF!</definedName>
    <definedName name="MAT_1" localSheetId="5">#REF!</definedName>
    <definedName name="MAT_1" localSheetId="11">#REF!</definedName>
    <definedName name="MAT_1" localSheetId="13">#REF!</definedName>
    <definedName name="MAT_1" localSheetId="15">#REF!</definedName>
    <definedName name="MAT_1" localSheetId="19">#REF!</definedName>
    <definedName name="MAT_1" localSheetId="17">#REF!</definedName>
    <definedName name="MAT_1">#REF!</definedName>
    <definedName name="MAT_2" localSheetId="5">#REF!</definedName>
    <definedName name="MAT_2" localSheetId="11">#REF!</definedName>
    <definedName name="MAT_2" localSheetId="13">#REF!</definedName>
    <definedName name="MAT_2" localSheetId="15">#REF!</definedName>
    <definedName name="MAT_2" localSheetId="19">#REF!</definedName>
    <definedName name="MAT_2" localSheetId="17">#REF!</definedName>
    <definedName name="MAT_2">#REF!</definedName>
    <definedName name="MAT_3_B" localSheetId="5">#REF!</definedName>
    <definedName name="MAT_3_B" localSheetId="11">#REF!</definedName>
    <definedName name="MAT_3_B" localSheetId="13">#REF!</definedName>
    <definedName name="MAT_3_B" localSheetId="15">#REF!</definedName>
    <definedName name="MAT_3_B" localSheetId="19">#REF!</definedName>
    <definedName name="MAT_3_B" localSheetId="17">#REF!</definedName>
    <definedName name="MAT_3_B">#REF!</definedName>
    <definedName name="MAT_4_B" localSheetId="5">#REF!</definedName>
    <definedName name="MAT_4_B" localSheetId="11">#REF!</definedName>
    <definedName name="MAT_4_B" localSheetId="13">#REF!</definedName>
    <definedName name="MAT_4_B" localSheetId="15">#REF!</definedName>
    <definedName name="MAT_4_B" localSheetId="19">#REF!</definedName>
    <definedName name="MAT_4_B" localSheetId="17">#REF!</definedName>
    <definedName name="MAT_4_B">#REF!</definedName>
    <definedName name="MAT_5_B" localSheetId="5">#REF!</definedName>
    <definedName name="MAT_5_B" localSheetId="11">#REF!</definedName>
    <definedName name="MAT_5_B" localSheetId="13">#REF!</definedName>
    <definedName name="MAT_5_B" localSheetId="15">#REF!</definedName>
    <definedName name="MAT_5_B" localSheetId="19">#REF!</definedName>
    <definedName name="MAT_5_B" localSheetId="17">#REF!</definedName>
    <definedName name="MAT_5_B">#REF!</definedName>
    <definedName name="MAT_6_B" localSheetId="5">#REF!</definedName>
    <definedName name="MAT_6_B" localSheetId="11">#REF!</definedName>
    <definedName name="MAT_6_B" localSheetId="13">#REF!</definedName>
    <definedName name="MAT_6_B" localSheetId="15">#REF!</definedName>
    <definedName name="MAT_6_B" localSheetId="19">#REF!</definedName>
    <definedName name="MAT_6_B" localSheetId="17">#REF!</definedName>
    <definedName name="MAT_6_B">#REF!</definedName>
    <definedName name="MAT_7_B" localSheetId="5">#REF!</definedName>
    <definedName name="MAT_7_B" localSheetId="11">#REF!</definedName>
    <definedName name="MAT_7_B" localSheetId="13">#REF!</definedName>
    <definedName name="MAT_7_B" localSheetId="15">#REF!</definedName>
    <definedName name="MAT_7_B" localSheetId="19">#REF!</definedName>
    <definedName name="MAT_7_B" localSheetId="17">#REF!</definedName>
    <definedName name="MAT_7_B">#REF!</definedName>
    <definedName name="MAT_8" localSheetId="5">#REF!</definedName>
    <definedName name="MAT_8" localSheetId="11">#REF!</definedName>
    <definedName name="MAT_8" localSheetId="13">#REF!</definedName>
    <definedName name="MAT_8" localSheetId="15">#REF!</definedName>
    <definedName name="MAT_8" localSheetId="19">#REF!</definedName>
    <definedName name="MAT_8" localSheetId="17">#REF!</definedName>
    <definedName name="MAT_8">#REF!</definedName>
    <definedName name="MATERIALES" localSheetId="5">#REF!</definedName>
    <definedName name="MATERIALES" localSheetId="11">#REF!</definedName>
    <definedName name="MATERIALES" localSheetId="13">#REF!</definedName>
    <definedName name="MATERIALES" localSheetId="15">#REF!</definedName>
    <definedName name="MATERIALES" localSheetId="19">#REF!</definedName>
    <definedName name="MATERIALES" localSheetId="17">#REF!</definedName>
    <definedName name="MATERIALES">#REF!</definedName>
    <definedName name="MATERIALES2">[6]PRINC_MATS!$A$3:$L$36</definedName>
    <definedName name="MDOS" localSheetId="5">#REF!</definedName>
    <definedName name="MDOS" localSheetId="11">#REF!</definedName>
    <definedName name="MDOS" localSheetId="13">#REF!</definedName>
    <definedName name="MDOS" localSheetId="15">#REF!</definedName>
    <definedName name="MDOS" localSheetId="19">#REF!</definedName>
    <definedName name="MDOS" localSheetId="17">#REF!</definedName>
    <definedName name="MDOS">#REF!</definedName>
    <definedName name="MENSUAL" localSheetId="5">#REF!</definedName>
    <definedName name="MENSUAL" localSheetId="11">#REF!</definedName>
    <definedName name="MENSUAL" localSheetId="13">#REF!</definedName>
    <definedName name="MENSUAL" localSheetId="15">#REF!</definedName>
    <definedName name="MENSUAL" localSheetId="19">#REF!</definedName>
    <definedName name="MENSUAL" localSheetId="17">#REF!</definedName>
    <definedName name="MENSUAL">#REF!</definedName>
    <definedName name="Mid" localSheetId="5">#REF!</definedName>
    <definedName name="Mid" localSheetId="11">#REF!</definedName>
    <definedName name="Mid" localSheetId="13">#REF!</definedName>
    <definedName name="Mid" localSheetId="15">#REF!</definedName>
    <definedName name="Mid" localSheetId="19">#REF!</definedName>
    <definedName name="Mid" localSheetId="17">#REF!</definedName>
    <definedName name="Mid">#REF!</definedName>
    <definedName name="MinCCACharge">[1]Inputs!$O$198</definedName>
    <definedName name="MMAcceleratingRate">[2]Inputs!$D$275</definedName>
    <definedName name="MMChoice">[2]Inputs!$D$279</definedName>
    <definedName name="MMRADate">[2]Inputs!$L$68</definedName>
    <definedName name="MMStraightLine">[2]Inputs!$D$274</definedName>
    <definedName name="ModelStartDate">[2]Inputs!$E$10</definedName>
    <definedName name="ModelStartPeriod">[2]Inputs!$F$10</definedName>
    <definedName name="ModelStartSerial">[2]Inputs!$G$10</definedName>
    <definedName name="MTRES" localSheetId="5">#REF!</definedName>
    <definedName name="MTRES" localSheetId="11">#REF!</definedName>
    <definedName name="MTRES" localSheetId="13">#REF!</definedName>
    <definedName name="MTRES" localSheetId="15">#REF!</definedName>
    <definedName name="MTRES" localSheetId="19">#REF!</definedName>
    <definedName name="MTRES" localSheetId="17">#REF!</definedName>
    <definedName name="MTRES">#REF!</definedName>
    <definedName name="MUNO" localSheetId="5">#REF!</definedName>
    <definedName name="MUNO" localSheetId="11">#REF!</definedName>
    <definedName name="MUNO" localSheetId="13">#REF!</definedName>
    <definedName name="MUNO" localSheetId="15">#REF!</definedName>
    <definedName name="MUNO" localSheetId="19">#REF!</definedName>
    <definedName name="MUNO" localSheetId="17">#REF!</definedName>
    <definedName name="MUNO">#REF!</definedName>
    <definedName name="Name">Portada!$E$24</definedName>
    <definedName name="NoDaysInYear">[2]Inputs!$E$18</definedName>
    <definedName name="NomBlendEqIRR" localSheetId="5">#REF!</definedName>
    <definedName name="NomBlendEqIRR" localSheetId="11">#REF!</definedName>
    <definedName name="NomBlendEqIRR" localSheetId="13">#REF!</definedName>
    <definedName name="NomBlendEqIRR" localSheetId="15">#REF!</definedName>
    <definedName name="NomBlendEqIRR" localSheetId="19">#REF!</definedName>
    <definedName name="NomBlendEqIRR" localSheetId="17">#REF!</definedName>
    <definedName name="NomBlendEqIRR">#REF!</definedName>
    <definedName name="NomEqIRR" localSheetId="5">#REF!</definedName>
    <definedName name="NomEqIRR" localSheetId="11">#REF!</definedName>
    <definedName name="NomEqIRR" localSheetId="13">#REF!</definedName>
    <definedName name="NomEqIRR" localSheetId="15">#REF!</definedName>
    <definedName name="NomEqIRR" localSheetId="19">#REF!</definedName>
    <definedName name="NomEqIRR" localSheetId="17">#REF!</definedName>
    <definedName name="NomEqIRR">#REF!</definedName>
    <definedName name="NominalDiscountRate">[1]Inputs!$E$38</definedName>
    <definedName name="NomSubDIRR" localSheetId="5">#REF!</definedName>
    <definedName name="NomSubDIRR" localSheetId="11">#REF!</definedName>
    <definedName name="NomSubDIRR" localSheetId="13">#REF!</definedName>
    <definedName name="NomSubDIRR" localSheetId="15">#REF!</definedName>
    <definedName name="NomSubDIRR" localSheetId="19">#REF!</definedName>
    <definedName name="NomSubDIRR" localSheetId="17">#REF!</definedName>
    <definedName name="NomSubDIRR">#REF!</definedName>
    <definedName name="NPVDate">[2]Inputs!$E$19</definedName>
    <definedName name="NumSPVYears">[2]Inputs!$C$112</definedName>
    <definedName name="obra_1" localSheetId="5">#REF!</definedName>
    <definedName name="obra_1" localSheetId="11">#REF!</definedName>
    <definedName name="obra_1" localSheetId="13">#REF!</definedName>
    <definedName name="obra_1" localSheetId="15">#REF!</definedName>
    <definedName name="obra_1" localSheetId="19">#REF!</definedName>
    <definedName name="obra_1" localSheetId="17">#REF!</definedName>
    <definedName name="obra_1">#REF!</definedName>
    <definedName name="obra_2" localSheetId="5">#REF!</definedName>
    <definedName name="obra_2" localSheetId="11">#REF!</definedName>
    <definedName name="obra_2" localSheetId="13">#REF!</definedName>
    <definedName name="obra_2" localSheetId="15">#REF!</definedName>
    <definedName name="obra_2" localSheetId="19">#REF!</definedName>
    <definedName name="obra_2" localSheetId="17">#REF!</definedName>
    <definedName name="obra_2">#REF!</definedName>
    <definedName name="OBRAS" localSheetId="5">#REF!</definedName>
    <definedName name="OBRAS" localSheetId="11">#REF!</definedName>
    <definedName name="OBRAS" localSheetId="13">#REF!</definedName>
    <definedName name="OBRAS" localSheetId="15">#REF!</definedName>
    <definedName name="OBRAS" localSheetId="19">#REF!</definedName>
    <definedName name="OBRAS" localSheetId="17">#REF!</definedName>
    <definedName name="OBRAS">#REF!</definedName>
    <definedName name="ok" localSheetId="5">#REF!</definedName>
    <definedName name="ok" localSheetId="11">#REF!</definedName>
    <definedName name="ok" localSheetId="13">#REF!</definedName>
    <definedName name="ok" localSheetId="15">#REF!</definedName>
    <definedName name="ok" localSheetId="19">#REF!</definedName>
    <definedName name="ok" localSheetId="17">#REF!</definedName>
    <definedName name="ok">#REF!</definedName>
    <definedName name="OntarioCostofBorrowing">[2]Inputs!$O$48</definedName>
    <definedName name="OperatingPeriod">[2]Inputs!$D$270</definedName>
    <definedName name="OperationalSavingsA">[2]Control!$E$55</definedName>
    <definedName name="OperationalSavingsB">[2]Control!$F$55</definedName>
    <definedName name="opex" localSheetId="5">#REF!</definedName>
    <definedName name="opex" localSheetId="11">#REF!</definedName>
    <definedName name="opex" localSheetId="13">#REF!</definedName>
    <definedName name="opex" localSheetId="15">#REF!</definedName>
    <definedName name="opex" localSheetId="19">#REF!</definedName>
    <definedName name="opex" localSheetId="17">#REF!</definedName>
    <definedName name="opex">#REF!</definedName>
    <definedName name="OpexF" localSheetId="5">#REF!</definedName>
    <definedName name="OpexF" localSheetId="11">#REF!</definedName>
    <definedName name="OpexF" localSheetId="13">#REF!</definedName>
    <definedName name="OpexF" localSheetId="15">#REF!</definedName>
    <definedName name="OpexF" localSheetId="19">#REF!</definedName>
    <definedName name="OpexF" localSheetId="17">#REF!</definedName>
    <definedName name="OpexF">#REF!</definedName>
    <definedName name="OpMarginLoan1">[2]Inputs!$O$57</definedName>
    <definedName name="OpMarginLoan2">[2]Inputs!$O$58</definedName>
    <definedName name="OpsStart" localSheetId="5">#REF!</definedName>
    <definedName name="OpsStart" localSheetId="11">#REF!</definedName>
    <definedName name="OpsStart" localSheetId="13">#REF!</definedName>
    <definedName name="OpsStart" localSheetId="15">#REF!</definedName>
    <definedName name="OpsStart" localSheetId="19">#REF!</definedName>
    <definedName name="OpsStart" localSheetId="17">#REF!</definedName>
    <definedName name="OpsStart">#REF!</definedName>
    <definedName name="P.C.I.E." localSheetId="5">#REF!</definedName>
    <definedName name="P.C.I.E." localSheetId="11">#REF!</definedName>
    <definedName name="P.C.I.E." localSheetId="13">#REF!</definedName>
    <definedName name="P.C.I.E." localSheetId="15">#REF!</definedName>
    <definedName name="P.C.I.E." localSheetId="19">#REF!</definedName>
    <definedName name="P.C.I.E." localSheetId="17">#REF!</definedName>
    <definedName name="P.C.I.E.">#REF!</definedName>
    <definedName name="P_8000" localSheetId="5">#REF!</definedName>
    <definedName name="P_8000" localSheetId="11">#REF!</definedName>
    <definedName name="P_8000" localSheetId="13">#REF!</definedName>
    <definedName name="P_8000" localSheetId="15">#REF!</definedName>
    <definedName name="P_8000" localSheetId="19">#REF!</definedName>
    <definedName name="P_8000" localSheetId="17">#REF!</definedName>
    <definedName name="P_8000">#REF!</definedName>
    <definedName name="P_9000" localSheetId="5">#REF!</definedName>
    <definedName name="P_9000" localSheetId="11">#REF!</definedName>
    <definedName name="P_9000" localSheetId="13">#REF!</definedName>
    <definedName name="P_9000" localSheetId="15">#REF!</definedName>
    <definedName name="P_9000" localSheetId="19">#REF!</definedName>
    <definedName name="P_9000" localSheetId="17">#REF!</definedName>
    <definedName name="P_9000">#REF!</definedName>
    <definedName name="P1A" localSheetId="5">#REF!</definedName>
    <definedName name="P1A" localSheetId="11">#REF!</definedName>
    <definedName name="P1A" localSheetId="13">#REF!</definedName>
    <definedName name="P1A" localSheetId="15">#REF!</definedName>
    <definedName name="P1A" localSheetId="19">#REF!</definedName>
    <definedName name="P1A" localSheetId="17">#REF!</definedName>
    <definedName name="P1A">#REF!</definedName>
    <definedName name="P1B" localSheetId="5">#REF!</definedName>
    <definedName name="P1B" localSheetId="11">#REF!</definedName>
    <definedName name="P1B" localSheetId="13">#REF!</definedName>
    <definedName name="P1B" localSheetId="15">#REF!</definedName>
    <definedName name="P1B" localSheetId="19">#REF!</definedName>
    <definedName name="P1B" localSheetId="17">#REF!</definedName>
    <definedName name="P1B">#REF!</definedName>
    <definedName name="P2A" localSheetId="5">#REF!</definedName>
    <definedName name="P2A" localSheetId="11">#REF!</definedName>
    <definedName name="P2A" localSheetId="13">#REF!</definedName>
    <definedName name="P2A" localSheetId="15">#REF!</definedName>
    <definedName name="P2A" localSheetId="19">#REF!</definedName>
    <definedName name="P2A" localSheetId="17">#REF!</definedName>
    <definedName name="P2A">#REF!</definedName>
    <definedName name="P2B" localSheetId="5">#REF!</definedName>
    <definedName name="P2B" localSheetId="11">#REF!</definedName>
    <definedName name="P2B" localSheetId="13">#REF!</definedName>
    <definedName name="P2B" localSheetId="15">#REF!</definedName>
    <definedName name="P2B" localSheetId="19">#REF!</definedName>
    <definedName name="P2B" localSheetId="17">#REF!</definedName>
    <definedName name="P2B">#REF!</definedName>
    <definedName name="P3A" localSheetId="5">#REF!</definedName>
    <definedName name="P3A" localSheetId="11">#REF!</definedName>
    <definedName name="P3A" localSheetId="13">#REF!</definedName>
    <definedName name="P3A" localSheetId="15">#REF!</definedName>
    <definedName name="P3A" localSheetId="19">#REF!</definedName>
    <definedName name="P3A" localSheetId="17">#REF!</definedName>
    <definedName name="P3A">#REF!</definedName>
    <definedName name="P3B" localSheetId="5">#REF!</definedName>
    <definedName name="P3B" localSheetId="11">#REF!</definedName>
    <definedName name="P3B" localSheetId="13">#REF!</definedName>
    <definedName name="P3B" localSheetId="15">#REF!</definedName>
    <definedName name="P3B" localSheetId="19">#REF!</definedName>
    <definedName name="P3B" localSheetId="17">#REF!</definedName>
    <definedName name="P3B">#REF!</definedName>
    <definedName name="P4A" localSheetId="5">#REF!</definedName>
    <definedName name="P4A" localSheetId="11">#REF!</definedName>
    <definedName name="P4A" localSheetId="13">#REF!</definedName>
    <definedName name="P4A" localSheetId="15">#REF!</definedName>
    <definedName name="P4A" localSheetId="19">#REF!</definedName>
    <definedName name="P4A" localSheetId="17">#REF!</definedName>
    <definedName name="P4A">#REF!</definedName>
    <definedName name="P4B" localSheetId="5">#REF!</definedName>
    <definedName name="P4B" localSheetId="11">#REF!</definedName>
    <definedName name="P4B" localSheetId="13">#REF!</definedName>
    <definedName name="P4B" localSheetId="15">#REF!</definedName>
    <definedName name="P4B" localSheetId="19">#REF!</definedName>
    <definedName name="P4B" localSheetId="17">#REF!</definedName>
    <definedName name="P4B">#REF!</definedName>
    <definedName name="P5A" localSheetId="5">#REF!</definedName>
    <definedName name="P5A" localSheetId="11">#REF!</definedName>
    <definedName name="P5A" localSheetId="13">#REF!</definedName>
    <definedName name="P5A" localSheetId="15">#REF!</definedName>
    <definedName name="P5A" localSheetId="19">#REF!</definedName>
    <definedName name="P5A" localSheetId="17">#REF!</definedName>
    <definedName name="P5A">#REF!</definedName>
    <definedName name="P5B" localSheetId="5">#REF!</definedName>
    <definedName name="P5B" localSheetId="11">#REF!</definedName>
    <definedName name="P5B" localSheetId="13">#REF!</definedName>
    <definedName name="P5B" localSheetId="15">#REF!</definedName>
    <definedName name="P5B" localSheetId="19">#REF!</definedName>
    <definedName name="P5B" localSheetId="17">#REF!</definedName>
    <definedName name="P5B">#REF!</definedName>
    <definedName name="P6A" localSheetId="5">#REF!</definedName>
    <definedName name="P6A" localSheetId="11">#REF!</definedName>
    <definedName name="P6A" localSheetId="13">#REF!</definedName>
    <definedName name="P6A" localSheetId="15">#REF!</definedName>
    <definedName name="P6A" localSheetId="19">#REF!</definedName>
    <definedName name="P6A" localSheetId="17">#REF!</definedName>
    <definedName name="P6A">#REF!</definedName>
    <definedName name="P6B" localSheetId="5">#REF!</definedName>
    <definedName name="P6B" localSheetId="11">#REF!</definedName>
    <definedName name="P6B" localSheetId="13">#REF!</definedName>
    <definedName name="P6B" localSheetId="15">#REF!</definedName>
    <definedName name="P6B" localSheetId="19">#REF!</definedName>
    <definedName name="P6B" localSheetId="17">#REF!</definedName>
    <definedName name="P6B">#REF!</definedName>
    <definedName name="P7A" localSheetId="5">#REF!</definedName>
    <definedName name="P7A" localSheetId="11">#REF!</definedName>
    <definedName name="P7A" localSheetId="13">#REF!</definedName>
    <definedName name="P7A" localSheetId="15">#REF!</definedName>
    <definedName name="P7A" localSheetId="19">#REF!</definedName>
    <definedName name="P7A" localSheetId="17">#REF!</definedName>
    <definedName name="P7A">#REF!</definedName>
    <definedName name="P7B" localSheetId="5">#REF!</definedName>
    <definedName name="P7B" localSheetId="11">#REF!</definedName>
    <definedName name="P7B" localSheetId="13">#REF!</definedName>
    <definedName name="P7B" localSheetId="15">#REF!</definedName>
    <definedName name="P7B" localSheetId="19">#REF!</definedName>
    <definedName name="P7B" localSheetId="17">#REF!</definedName>
    <definedName name="P7B">#REF!</definedName>
    <definedName name="P8A" localSheetId="5">#REF!</definedName>
    <definedName name="P8A" localSheetId="11">#REF!</definedName>
    <definedName name="P8A" localSheetId="13">#REF!</definedName>
    <definedName name="P8A" localSheetId="15">#REF!</definedName>
    <definedName name="P8A" localSheetId="19">#REF!</definedName>
    <definedName name="P8A" localSheetId="17">#REF!</definedName>
    <definedName name="P8A">#REF!</definedName>
    <definedName name="P8B" localSheetId="5">#REF!</definedName>
    <definedName name="P8B" localSheetId="11">#REF!</definedName>
    <definedName name="P8B" localSheetId="13">#REF!</definedName>
    <definedName name="P8B" localSheetId="15">#REF!</definedName>
    <definedName name="P8B" localSheetId="19">#REF!</definedName>
    <definedName name="P8B" localSheetId="17">#REF!</definedName>
    <definedName name="P8B">#REF!</definedName>
    <definedName name="PASTA2" localSheetId="5">#REF!</definedName>
    <definedName name="PASTA2" localSheetId="11">#REF!</definedName>
    <definedName name="PASTA2" localSheetId="13">#REF!</definedName>
    <definedName name="PASTA2" localSheetId="15">#REF!</definedName>
    <definedName name="PASTA2" localSheetId="19">#REF!</definedName>
    <definedName name="PASTA2" localSheetId="17">#REF!</definedName>
    <definedName name="PASTA2">#REF!</definedName>
    <definedName name="PASTA22" localSheetId="5">[10]PASTA!#REF!</definedName>
    <definedName name="PASTA22" localSheetId="11">[10]PASTA!#REF!</definedName>
    <definedName name="PASTA22" localSheetId="13">[10]PASTA!#REF!</definedName>
    <definedName name="PASTA22" localSheetId="15">[10]PASTA!#REF!</definedName>
    <definedName name="PASTA22" localSheetId="19">[10]PASTA!#REF!</definedName>
    <definedName name="PASTA22" localSheetId="17">[10]PASTA!#REF!</definedName>
    <definedName name="PASTA22">[10]PASTA!#REF!</definedName>
    <definedName name="PAVIMENTOS" localSheetId="5">#REF!</definedName>
    <definedName name="PAVIMENTOS" localSheetId="11">#REF!</definedName>
    <definedName name="PAVIMENTOS" localSheetId="13">#REF!</definedName>
    <definedName name="PAVIMENTOS" localSheetId="15">#REF!</definedName>
    <definedName name="PAVIMENTOS" localSheetId="19">#REF!</definedName>
    <definedName name="PAVIMENTOS" localSheetId="17">#REF!</definedName>
    <definedName name="PAVIMENTOS">#REF!</definedName>
    <definedName name="Payback_End">[2]Inputs!$F$29</definedName>
    <definedName name="Payback_Start">[2]Inputs!$F$28</definedName>
    <definedName name="Payback1">[2]Inputs!$E$28</definedName>
    <definedName name="Payback2">[2]Inputs!$E$29</definedName>
    <definedName name="PeriodEnd" localSheetId="5">#REF!</definedName>
    <definedName name="PeriodEnd" localSheetId="11">#REF!</definedName>
    <definedName name="PeriodEnd" localSheetId="13">#REF!</definedName>
    <definedName name="PeriodEnd" localSheetId="15">#REF!</definedName>
    <definedName name="PeriodEnd" localSheetId="19">#REF!</definedName>
    <definedName name="PeriodEnd" localSheetId="17">#REF!</definedName>
    <definedName name="PeriodEnd">#REF!</definedName>
    <definedName name="PeriodMid" localSheetId="5">#REF!</definedName>
    <definedName name="PeriodMid" localSheetId="11">#REF!</definedName>
    <definedName name="PeriodMid" localSheetId="13">#REF!</definedName>
    <definedName name="PeriodMid" localSheetId="15">#REF!</definedName>
    <definedName name="PeriodMid" localSheetId="19">#REF!</definedName>
    <definedName name="PeriodMid" localSheetId="17">#REF!</definedName>
    <definedName name="PeriodMid">#REF!</definedName>
    <definedName name="PeriodStart" localSheetId="5">#REF!</definedName>
    <definedName name="PeriodStart" localSheetId="11">#REF!</definedName>
    <definedName name="PeriodStart" localSheetId="13">#REF!</definedName>
    <definedName name="PeriodStart" localSheetId="15">#REF!</definedName>
    <definedName name="PeriodStart" localSheetId="19">#REF!</definedName>
    <definedName name="PeriodStart" localSheetId="17">#REF!</definedName>
    <definedName name="PeriodStart">#REF!</definedName>
    <definedName name="Phase1CompletionDate">[2]Inputs!$E$25</definedName>
    <definedName name="Phase1CompletionPeriod">[2]Inputs!$F$25</definedName>
    <definedName name="Phase1FMPercentage">[1]Inputs!$H$23</definedName>
    <definedName name="Phase1RevenueAvailability">[1]Inputs!$G$23</definedName>
    <definedName name="Phase2CompletionDate">[2]Inputs!$E$26</definedName>
    <definedName name="Phase2CompletionPeriod">[2]Inputs!$F$26</definedName>
    <definedName name="PICE_ALMACEN_Y_MAQUINARIA" localSheetId="5">#REF!</definedName>
    <definedName name="PICE_ALMACEN_Y_MAQUINARIA" localSheetId="11">#REF!</definedName>
    <definedName name="PICE_ALMACEN_Y_MAQUINARIA" localSheetId="13">#REF!</definedName>
    <definedName name="PICE_ALMACEN_Y_MAQUINARIA" localSheetId="15">#REF!</definedName>
    <definedName name="PICE_ALMACEN_Y_MAQUINARIA" localSheetId="19">#REF!</definedName>
    <definedName name="PICE_ALMACEN_Y_MAQUINARIA" localSheetId="17">#REF!</definedName>
    <definedName name="PICE_ALMACEN_Y_MAQUINARIA">#REF!</definedName>
    <definedName name="PICE_C_D_C_I" localSheetId="5">#REF!</definedName>
    <definedName name="PICE_C_D_C_I" localSheetId="11">#REF!</definedName>
    <definedName name="PICE_C_D_C_I" localSheetId="13">#REF!</definedName>
    <definedName name="PICE_C_D_C_I" localSheetId="15">#REF!</definedName>
    <definedName name="PICE_C_D_C_I" localSheetId="19">#REF!</definedName>
    <definedName name="PICE_C_D_C_I" localSheetId="17">#REF!</definedName>
    <definedName name="PICE_C_D_C_I">#REF!</definedName>
    <definedName name="PICE_ESTIMADO_DE_OBRA" localSheetId="5">#REF!</definedName>
    <definedName name="PICE_ESTIMADO_DE_OBRA" localSheetId="11">#REF!</definedName>
    <definedName name="PICE_ESTIMADO_DE_OBRA" localSheetId="13">#REF!</definedName>
    <definedName name="PICE_ESTIMADO_DE_OBRA" localSheetId="15">#REF!</definedName>
    <definedName name="PICE_ESTIMADO_DE_OBRA" localSheetId="19">#REF!</definedName>
    <definedName name="PICE_ESTIMADO_DE_OBRA" localSheetId="17">#REF!</definedName>
    <definedName name="PICE_ESTIMADO_DE_OBRA">#REF!</definedName>
    <definedName name="PICE_PROVICIONAL" localSheetId="5">#REF!</definedName>
    <definedName name="PICE_PROVICIONAL" localSheetId="11">#REF!</definedName>
    <definedName name="PICE_PROVICIONAL" localSheetId="13">#REF!</definedName>
    <definedName name="PICE_PROVICIONAL" localSheetId="15">#REF!</definedName>
    <definedName name="PICE_PROVICIONAL" localSheetId="19">#REF!</definedName>
    <definedName name="PICE_PROVICIONAL" localSheetId="17">#REF!</definedName>
    <definedName name="PICE_PROVICIONAL">#REF!</definedName>
    <definedName name="PICE_REAL_COMPLETO" localSheetId="5">#REF!</definedName>
    <definedName name="PICE_REAL_COMPLETO" localSheetId="11">#REF!</definedName>
    <definedName name="PICE_REAL_COMPLETO" localSheetId="13">#REF!</definedName>
    <definedName name="PICE_REAL_COMPLETO" localSheetId="15">#REF!</definedName>
    <definedName name="PICE_REAL_COMPLETO" localSheetId="19">#REF!</definedName>
    <definedName name="PICE_REAL_COMPLETO" localSheetId="17">#REF!</definedName>
    <definedName name="PICE_REAL_COMPLETO">#REF!</definedName>
    <definedName name="PICE_REAL_RESUMEN" localSheetId="5">#REF!</definedName>
    <definedName name="PICE_REAL_RESUMEN" localSheetId="11">#REF!</definedName>
    <definedName name="PICE_REAL_RESUMEN" localSheetId="13">#REF!</definedName>
    <definedName name="PICE_REAL_RESUMEN" localSheetId="15">#REF!</definedName>
    <definedName name="PICE_REAL_RESUMEN" localSheetId="19">#REF!</definedName>
    <definedName name="PICE_REAL_RESUMEN" localSheetId="17">#REF!</definedName>
    <definedName name="PICE_REAL_RESUMEN">#REF!</definedName>
    <definedName name="portada" localSheetId="5">#REF!</definedName>
    <definedName name="portada" localSheetId="11">#REF!</definedName>
    <definedName name="portada" localSheetId="13">#REF!</definedName>
    <definedName name="portada" localSheetId="15">#REF!</definedName>
    <definedName name="portada" localSheetId="19">#REF!</definedName>
    <definedName name="portada" localSheetId="17">#REF!</definedName>
    <definedName name="portada">#REF!</definedName>
    <definedName name="PRESIP" localSheetId="5">#REF!</definedName>
    <definedName name="PRESIP" localSheetId="11">#REF!</definedName>
    <definedName name="PRESIP" localSheetId="13">#REF!</definedName>
    <definedName name="PRESIP" localSheetId="15">#REF!</definedName>
    <definedName name="PRESIP" localSheetId="19">#REF!</definedName>
    <definedName name="PRESIP" localSheetId="17">#REF!</definedName>
    <definedName name="PRESIP">#REF!</definedName>
    <definedName name="PRESU800" localSheetId="5">#REF!</definedName>
    <definedName name="PRESU800" localSheetId="11">#REF!</definedName>
    <definedName name="PRESU800" localSheetId="13">#REF!</definedName>
    <definedName name="PRESU800" localSheetId="15">#REF!</definedName>
    <definedName name="PRESU800" localSheetId="19">#REF!</definedName>
    <definedName name="PRESU800" localSheetId="17">#REF!</definedName>
    <definedName name="PRESU800">#REF!</definedName>
    <definedName name="_xlnm.Print_Area" localSheetId="2">'AEF 02'!$A$1:$K$73</definedName>
    <definedName name="_xlnm.Print_Area" localSheetId="3">'AEF 03'!$A$1:$I$79</definedName>
    <definedName name="_xlnm.Print_Area" localSheetId="6">'AEF 04.1'!$A$1:$N$80</definedName>
    <definedName name="_xlnm.Print_Area" localSheetId="4">'AEF 04A'!$A$1:$J$34</definedName>
    <definedName name="_xlnm.Print_Area" localSheetId="5">'AEF 04C'!$A$1:$J$34</definedName>
    <definedName name="_xlnm.Print_Area" localSheetId="8">'AEF 06.1'!$A$1:$AI$46</definedName>
    <definedName name="_xlnm.Print_Area" localSheetId="9">'AEF 06.2'!$A$1:$AH$45</definedName>
    <definedName name="_xlnm.Print_Area" localSheetId="10">'AEF 07.1A'!$A$1:$AH$49</definedName>
    <definedName name="_xlnm.Print_Area" localSheetId="11">'AEF 07.1C'!$A$1:$AH$49</definedName>
    <definedName name="_xlnm.Print_Area" localSheetId="12">'AEF 07.2A'!$A$1:$AH$48</definedName>
    <definedName name="_xlnm.Print_Area" localSheetId="13">'AEF 07.2C'!$A$1:$AH$48</definedName>
    <definedName name="_xlnm.Print_Area" localSheetId="14">'AEF 08A'!$A$1:$AI$47</definedName>
    <definedName name="_xlnm.Print_Area" localSheetId="15">'AEF 08C'!$A$1:$AI$46</definedName>
    <definedName name="_xlnm.Print_Area" localSheetId="18">'AEF 10A'!$A$1:$H$33</definedName>
    <definedName name="_xlnm.Print_Area" localSheetId="19">'AEF 10C'!$A$1:$H$33</definedName>
    <definedName name="_xlnm.Print_Area" localSheetId="22">'AEF 12'!$A$1:$J$59</definedName>
    <definedName name="_xlnm.Print_Area" localSheetId="17">#REF!</definedName>
    <definedName name="_xlnm.Print_Area" localSheetId="0">Portada!$B$2:$L$31</definedName>
    <definedName name="_xlnm.Print_Area">#REF!</definedName>
    <definedName name="_xlnm.Print_Titles" localSheetId="6">'AEF 04.1'!$1:$7</definedName>
    <definedName name="Prog_presupuesto" localSheetId="5">#REF!</definedName>
    <definedName name="Prog_presupuesto" localSheetId="11">#REF!</definedName>
    <definedName name="Prog_presupuesto" localSheetId="13">#REF!</definedName>
    <definedName name="Prog_presupuesto" localSheetId="15">#REF!</definedName>
    <definedName name="Prog_presupuesto" localSheetId="19">#REF!</definedName>
    <definedName name="Prog_presupuesto" localSheetId="17">#REF!</definedName>
    <definedName name="Prog_presupuesto">#REF!</definedName>
    <definedName name="Programa_Obra" localSheetId="5">#REF!</definedName>
    <definedName name="Programa_Obra" localSheetId="11">#REF!</definedName>
    <definedName name="Programa_Obra" localSheetId="13">#REF!</definedName>
    <definedName name="Programa_Obra" localSheetId="15">#REF!</definedName>
    <definedName name="Programa_Obra" localSheetId="19">#REF!</definedName>
    <definedName name="Programa_Obra" localSheetId="17">#REF!</definedName>
    <definedName name="Programa_Obra">#REF!</definedName>
    <definedName name="Programa_Porcentajes" localSheetId="5">#REF!</definedName>
    <definedName name="Programa_Porcentajes" localSheetId="11">#REF!</definedName>
    <definedName name="Programa_Porcentajes" localSheetId="13">#REF!</definedName>
    <definedName name="Programa_Porcentajes" localSheetId="15">#REF!</definedName>
    <definedName name="Programa_Porcentajes" localSheetId="19">#REF!</definedName>
    <definedName name="Programa_Porcentajes" localSheetId="17">#REF!</definedName>
    <definedName name="Programa_Porcentajes">#REF!</definedName>
    <definedName name="ProvincialCapitalTaxRate">[1]Inputs!$O$184</definedName>
    <definedName name="ProvincialTaxRate">[1]Inputs!$O$183</definedName>
    <definedName name="PTOS_RELEV" localSheetId="5">#REF!</definedName>
    <definedName name="PTOS_RELEV" localSheetId="11">#REF!</definedName>
    <definedName name="PTOS_RELEV" localSheetId="13">#REF!</definedName>
    <definedName name="PTOS_RELEV" localSheetId="15">#REF!</definedName>
    <definedName name="PTOS_RELEV" localSheetId="19">#REF!</definedName>
    <definedName name="PTOS_RELEV" localSheetId="17">#REF!</definedName>
    <definedName name="PTOS_RELEV">#REF!</definedName>
    <definedName name="PUDESEMB6" localSheetId="5">#REF!</definedName>
    <definedName name="PUDESEMB6" localSheetId="11">#REF!</definedName>
    <definedName name="PUDESEMB6" localSheetId="13">#REF!</definedName>
    <definedName name="PUDESEMB6" localSheetId="15">#REF!</definedName>
    <definedName name="PUDESEMB6" localSheetId="19">#REF!</definedName>
    <definedName name="PUDESEMB6" localSheetId="17">#REF!</definedName>
    <definedName name="PUDESEMB6">#REF!</definedName>
    <definedName name="RAVCOIndex" localSheetId="5">[7]Time!#REF!</definedName>
    <definedName name="RAVCOIndex" localSheetId="11">[7]Time!#REF!</definedName>
    <definedName name="RAVCOIndex" localSheetId="13">[7]Time!#REF!</definedName>
    <definedName name="RAVCOIndex" localSheetId="15">[7]Time!#REF!</definedName>
    <definedName name="RAVCOIndex" localSheetId="19">[7]Time!#REF!</definedName>
    <definedName name="RAVCOIndex" localSheetId="17">[7]Time!#REF!</definedName>
    <definedName name="RAVCOIndex">[7]Time!#REF!</definedName>
    <definedName name="RDTO1" localSheetId="5">#REF!</definedName>
    <definedName name="RDTO1" localSheetId="11">#REF!</definedName>
    <definedName name="RDTO1" localSheetId="13">#REF!</definedName>
    <definedName name="RDTO1" localSheetId="15">#REF!</definedName>
    <definedName name="RDTO1" localSheetId="19">#REF!</definedName>
    <definedName name="RDTO1" localSheetId="17">#REF!</definedName>
    <definedName name="RDTO1">#REF!</definedName>
    <definedName name="RDTO2" localSheetId="5">#REF!</definedName>
    <definedName name="RDTO2" localSheetId="11">#REF!</definedName>
    <definedName name="RDTO2" localSheetId="13">#REF!</definedName>
    <definedName name="RDTO2" localSheetId="15">#REF!</definedName>
    <definedName name="RDTO2" localSheetId="19">#REF!</definedName>
    <definedName name="RDTO2" localSheetId="17">#REF!</definedName>
    <definedName name="RDTO2">#REF!</definedName>
    <definedName name="REAL" localSheetId="5">#REF!</definedName>
    <definedName name="REAL" localSheetId="11">#REF!</definedName>
    <definedName name="REAL" localSheetId="13">#REF!</definedName>
    <definedName name="REAL" localSheetId="15">#REF!</definedName>
    <definedName name="REAL" localSheetId="19">#REF!</definedName>
    <definedName name="REAL" localSheetId="17">#REF!</definedName>
    <definedName name="REAL">#REF!</definedName>
    <definedName name="REAL_8000" localSheetId="5">#REF!</definedName>
    <definedName name="REAL_8000" localSheetId="11">#REF!</definedName>
    <definedName name="REAL_8000" localSheetId="13">#REF!</definedName>
    <definedName name="REAL_8000" localSheetId="15">#REF!</definedName>
    <definedName name="REAL_8000" localSheetId="19">#REF!</definedName>
    <definedName name="REAL_8000" localSheetId="17">#REF!</definedName>
    <definedName name="REAL_8000">#REF!</definedName>
    <definedName name="REAL_9000" localSheetId="5">#REF!</definedName>
    <definedName name="REAL_9000" localSheetId="11">#REF!</definedName>
    <definedName name="REAL_9000" localSheetId="13">#REF!</definedName>
    <definedName name="REAL_9000" localSheetId="15">#REF!</definedName>
    <definedName name="REAL_9000" localSheetId="19">#REF!</definedName>
    <definedName name="REAL_9000" localSheetId="17">#REF!</definedName>
    <definedName name="REAL_9000">#REF!</definedName>
    <definedName name="REAL8000" localSheetId="5">#REF!</definedName>
    <definedName name="REAL8000" localSheetId="11">#REF!</definedName>
    <definedName name="REAL8000" localSheetId="13">#REF!</definedName>
    <definedName name="REAL8000" localSheetId="15">#REF!</definedName>
    <definedName name="REAL8000" localSheetId="19">#REF!</definedName>
    <definedName name="REAL8000" localSheetId="17">#REF!</definedName>
    <definedName name="REAL8000">#REF!</definedName>
    <definedName name="RealBlendEqIRR" localSheetId="5">#REF!</definedName>
    <definedName name="RealBlendEqIRR" localSheetId="11">#REF!</definedName>
    <definedName name="RealBlendEqIRR" localSheetId="13">#REF!</definedName>
    <definedName name="RealBlendEqIRR" localSheetId="15">#REF!</definedName>
    <definedName name="RealBlendEqIRR" localSheetId="19">#REF!</definedName>
    <definedName name="RealBlendEqIRR" localSheetId="17">#REF!</definedName>
    <definedName name="RealBlendEqIRR">#REF!</definedName>
    <definedName name="RealDiscRate">[2]Inputs!$E$41</definedName>
    <definedName name="RealEqIRR" localSheetId="5">#REF!</definedName>
    <definedName name="RealEqIRR" localSheetId="11">#REF!</definedName>
    <definedName name="RealEqIRR" localSheetId="13">#REF!</definedName>
    <definedName name="RealEqIRR" localSheetId="15">#REF!</definedName>
    <definedName name="RealEqIRR" localSheetId="19">#REF!</definedName>
    <definedName name="RealEqIRR" localSheetId="17">#REF!</definedName>
    <definedName name="RealEqIRR">#REF!</definedName>
    <definedName name="RealSubDIRR" localSheetId="5">#REF!</definedName>
    <definedName name="RealSubDIRR" localSheetId="11">#REF!</definedName>
    <definedName name="RealSubDIRR" localSheetId="13">#REF!</definedName>
    <definedName name="RealSubDIRR" localSheetId="15">#REF!</definedName>
    <definedName name="RealSubDIRR" localSheetId="19">#REF!</definedName>
    <definedName name="RealSubDIRR" localSheetId="17">#REF!</definedName>
    <definedName name="RealSubDIRR">#REF!</definedName>
    <definedName name="Recuperación_IMPAC" localSheetId="5">#REF!</definedName>
    <definedName name="Recuperación_IMPAC" localSheetId="11">#REF!</definedName>
    <definedName name="Recuperación_IMPAC" localSheetId="13">#REF!</definedName>
    <definedName name="Recuperación_IMPAC" localSheetId="15">#REF!</definedName>
    <definedName name="Recuperación_IMPAC" localSheetId="19">#REF!</definedName>
    <definedName name="Recuperación_IMPAC" localSheetId="17">#REF!</definedName>
    <definedName name="Recuperación_IMPAC">#REF!</definedName>
    <definedName name="RES_CARG_EQ_PROP" localSheetId="5">#REF!</definedName>
    <definedName name="RES_CARG_EQ_PROP" localSheetId="11">#REF!</definedName>
    <definedName name="RES_CARG_EQ_PROP" localSheetId="13">#REF!</definedName>
    <definedName name="RES_CARG_EQ_PROP" localSheetId="15">#REF!</definedName>
    <definedName name="RES_CARG_EQ_PROP" localSheetId="19">#REF!</definedName>
    <definedName name="RES_CARG_EQ_PROP" localSheetId="17">#REF!</definedName>
    <definedName name="RES_CARG_EQ_PROP">#REF!</definedName>
    <definedName name="Resumen" localSheetId="5">#REF!</definedName>
    <definedName name="Resumen" localSheetId="11">#REF!</definedName>
    <definedName name="Resumen" localSheetId="13">#REF!</definedName>
    <definedName name="Resumen" localSheetId="15">#REF!</definedName>
    <definedName name="Resumen" localSheetId="19">#REF!</definedName>
    <definedName name="Resumen" localSheetId="17">#REF!</definedName>
    <definedName name="Resumen">#REF!</definedName>
    <definedName name="RevenueStartDate">[2]Inputs!$E$14</definedName>
    <definedName name="RevenueStartPeriod">[2]Inputs!$F$14</definedName>
    <definedName name="Risk_Lifecycle_Costs">[2]Inputs!$F$260</definedName>
    <definedName name="RR_LifeCycle_Costs">[2]Inputs!$F$259</definedName>
    <definedName name="RV" localSheetId="5">#REF!</definedName>
    <definedName name="RV" localSheetId="11">#REF!</definedName>
    <definedName name="RV" localSheetId="13">#REF!</definedName>
    <definedName name="RV" localSheetId="15">#REF!</definedName>
    <definedName name="RV" localSheetId="19">#REF!</definedName>
    <definedName name="RV" localSheetId="17">#REF!</definedName>
    <definedName name="RV">#REF!</definedName>
    <definedName name="SculptSwitch">[2]Inputs!$D$61</definedName>
    <definedName name="SecondMonthSerial">[2]Inputs!$H$10</definedName>
    <definedName name="SEMANAL" localSheetId="5">#REF!</definedName>
    <definedName name="SEMANAL" localSheetId="11">#REF!</definedName>
    <definedName name="SEMANAL" localSheetId="13">#REF!</definedName>
    <definedName name="SEMANAL" localSheetId="15">#REF!</definedName>
    <definedName name="SEMANAL" localSheetId="19">#REF!</definedName>
    <definedName name="SEMANAL" localSheetId="17">#REF!</definedName>
    <definedName name="SEMANAL">#REF!</definedName>
    <definedName name="SEMANAL22" localSheetId="5">#REF!</definedName>
    <definedName name="SEMANAL22" localSheetId="11">#REF!</definedName>
    <definedName name="SEMANAL22" localSheetId="13">#REF!</definedName>
    <definedName name="SEMANAL22" localSheetId="15">#REF!</definedName>
    <definedName name="SEMANAL22" localSheetId="19">#REF!</definedName>
    <definedName name="SEMANAL22" localSheetId="17">#REF!</definedName>
    <definedName name="SEMANAL22">#REF!</definedName>
    <definedName name="SemiAnnualAvailCharge">[2]Inputs!$H$90</definedName>
    <definedName name="SemiAnnualFMCosts">[2]Inputs!$H$107</definedName>
    <definedName name="SeniorDebtIndicator" localSheetId="5">[7]Time!#REF!</definedName>
    <definedName name="SeniorDebtIndicator" localSheetId="11">[7]Time!#REF!</definedName>
    <definedName name="SeniorDebtIndicator" localSheetId="13">[7]Time!#REF!</definedName>
    <definedName name="SeniorDebtIndicator" localSheetId="15">[7]Time!#REF!</definedName>
    <definedName name="SeniorDebtIndicator" localSheetId="19">[7]Time!#REF!</definedName>
    <definedName name="SeniorDebtIndicator" localSheetId="17">[7]Time!#REF!</definedName>
    <definedName name="SeniorDebtIndicator">[7]Time!#REF!</definedName>
    <definedName name="ShareCapEquityBalance">[2]Inputs!$G$76</definedName>
    <definedName name="ShareCapInterestRate">[2]Inputs!$M$76</definedName>
    <definedName name="ShareCapWeighting">[2]Control!$G$34</definedName>
    <definedName name="silicon" localSheetId="5">#REF!</definedName>
    <definedName name="silicon" localSheetId="11">#REF!</definedName>
    <definedName name="silicon" localSheetId="13">#REF!</definedName>
    <definedName name="silicon" localSheetId="15">#REF!</definedName>
    <definedName name="silicon" localSheetId="19">#REF!</definedName>
    <definedName name="silicon" localSheetId="17">#REF!</definedName>
    <definedName name="silicon">#REF!</definedName>
    <definedName name="SILICON2" localSheetId="5">#REF!</definedName>
    <definedName name="SILICON2" localSheetId="11">#REF!</definedName>
    <definedName name="SILICON2" localSheetId="13">#REF!</definedName>
    <definedName name="SILICON2" localSheetId="15">#REF!</definedName>
    <definedName name="SILICON2" localSheetId="19">#REF!</definedName>
    <definedName name="SILICON2" localSheetId="17">#REF!</definedName>
    <definedName name="SILICON2">#REF!</definedName>
    <definedName name="SPVAdminYear1">[2]Inputs!$H$134</definedName>
    <definedName name="SPVAdminYear2">[2]Inputs!$I$134</definedName>
    <definedName name="SPVAdminYear3">[2]Inputs!$J$134</definedName>
    <definedName name="SPVAdminYear4Plus">[2]Inputs!$K$134</definedName>
    <definedName name="SPVAdvisoryCosts">[2]Inputs!$Q$123</definedName>
    <definedName name="SPVBankYear1">[2]Inputs!$H$128</definedName>
    <definedName name="SPVBankYear2">[2]Inputs!$I$128</definedName>
    <definedName name="SPVBankYear3">[2]Inputs!$J$128</definedName>
    <definedName name="SPVBankYear4Plus">[2]Inputs!$K$128</definedName>
    <definedName name="SPVDDCost">[2]Inputs!$Q$130</definedName>
    <definedName name="SPVInsuranceYear1">[2]Inputs!$H$125</definedName>
    <definedName name="SPVInsuranceYear2">[2]Inputs!$I$125</definedName>
    <definedName name="SPVInsuranceYear3">[2]Inputs!$J$125</definedName>
    <definedName name="SPVInsuranceYear4plus">[2]Inputs!$K$125</definedName>
    <definedName name="SPVInternalCost">[2]Inputs!$Q$134</definedName>
    <definedName name="SPVStaffYear1">[2]Inputs!$H$123</definedName>
    <definedName name="SPVStaffYear2">[2]Inputs!$I$123</definedName>
    <definedName name="SPVStaffYear3">[2]Inputs!$J$123</definedName>
    <definedName name="SPVStaffYear4Plus">[2]Inputs!$K$123</definedName>
    <definedName name="Start" localSheetId="5">#REF!</definedName>
    <definedName name="Start" localSheetId="11">#REF!</definedName>
    <definedName name="Start" localSheetId="13">#REF!</definedName>
    <definedName name="Start" localSheetId="15">#REF!</definedName>
    <definedName name="Start" localSheetId="19">#REF!</definedName>
    <definedName name="Start" localSheetId="17">#REF!</definedName>
    <definedName name="Start">#REF!</definedName>
    <definedName name="start2" localSheetId="5">#REF!</definedName>
    <definedName name="start2" localSheetId="11">#REF!</definedName>
    <definedName name="start2" localSheetId="13">#REF!</definedName>
    <definedName name="start2" localSheetId="15">#REF!</definedName>
    <definedName name="start2" localSheetId="19">#REF!</definedName>
    <definedName name="start2" localSheetId="17">#REF!</definedName>
    <definedName name="start2">#REF!</definedName>
    <definedName name="SUBCONTRATOS" localSheetId="5">#REF!</definedName>
    <definedName name="SUBCONTRATOS" localSheetId="11">#REF!</definedName>
    <definedName name="SUBCONTRATOS" localSheetId="13">#REF!</definedName>
    <definedName name="SUBCONTRATOS" localSheetId="15">#REF!</definedName>
    <definedName name="SUBCONTRATOS" localSheetId="19">#REF!</definedName>
    <definedName name="SUBCONTRATOS" localSheetId="17">#REF!</definedName>
    <definedName name="SUBCONTRATOS">#REF!</definedName>
    <definedName name="SUBCONTRATOS2" localSheetId="5">#REF!</definedName>
    <definedName name="SUBCONTRATOS2" localSheetId="11">#REF!</definedName>
    <definedName name="SUBCONTRATOS2" localSheetId="13">#REF!</definedName>
    <definedName name="SUBCONTRATOS2" localSheetId="15">#REF!</definedName>
    <definedName name="SUBCONTRATOS2" localSheetId="19">#REF!</definedName>
    <definedName name="SUBCONTRATOS2" localSheetId="17">#REF!</definedName>
    <definedName name="SUBCONTRATOS2">#REF!</definedName>
    <definedName name="SubDebtEquityBalance">[2]Inputs!$G$75</definedName>
    <definedName name="SubDebtInterestRate">[2]Inputs!$M$75</definedName>
    <definedName name="SubDebtMethodSwitch">[2]Inputs!$D$79</definedName>
    <definedName name="SubDebtWeighting">[2]Control!$G$35</definedName>
    <definedName name="Subheader">'Propuesta AEF 01'!$A$3</definedName>
    <definedName name="SurtaxonIncome">[1]Inputs!$O$186</definedName>
    <definedName name="TABLA_CARGOS_POR_CTA" localSheetId="5">#REF!</definedName>
    <definedName name="TABLA_CARGOS_POR_CTA" localSheetId="11">#REF!</definedName>
    <definedName name="TABLA_CARGOS_POR_CTA" localSheetId="13">#REF!</definedName>
    <definedName name="TABLA_CARGOS_POR_CTA" localSheetId="15">#REF!</definedName>
    <definedName name="TABLA_CARGOS_POR_CTA" localSheetId="19">#REF!</definedName>
    <definedName name="TABLA_CARGOS_POR_CTA" localSheetId="17">#REF!</definedName>
    <definedName name="TABLA_CARGOS_POR_CTA">#REF!</definedName>
    <definedName name="TERRACERIAS" localSheetId="5">#REF!</definedName>
    <definedName name="TERRACERIAS" localSheetId="11">#REF!</definedName>
    <definedName name="TERRACERIAS" localSheetId="13">#REF!</definedName>
    <definedName name="TERRACERIAS" localSheetId="15">#REF!</definedName>
    <definedName name="TERRACERIAS" localSheetId="19">#REF!</definedName>
    <definedName name="TERRACERIAS" localSheetId="17">#REF!</definedName>
    <definedName name="TERRACERIAS">#REF!</definedName>
    <definedName name="Títulos_a_imprimir_IM" localSheetId="5">#REF!</definedName>
    <definedName name="Títulos_a_imprimir_IM" localSheetId="11">#REF!</definedName>
    <definedName name="Títulos_a_imprimir_IM" localSheetId="13">#REF!</definedName>
    <definedName name="Títulos_a_imprimir_IM" localSheetId="15">#REF!</definedName>
    <definedName name="Títulos_a_imprimir_IM" localSheetId="19">#REF!</definedName>
    <definedName name="Títulos_a_imprimir_IM" localSheetId="17">#REF!</definedName>
    <definedName name="Títulos_a_imprimir_IM">#REF!</definedName>
    <definedName name="TOTAL" localSheetId="5">[9]PROGRAMA!#REF!</definedName>
    <definedName name="TOTAL" localSheetId="11">[9]PROGRAMA!#REF!</definedName>
    <definedName name="TOTAL" localSheetId="13">[9]PROGRAMA!#REF!</definedName>
    <definedName name="TOTAL" localSheetId="15">[9]PROGRAMA!#REF!</definedName>
    <definedName name="TOTAL" localSheetId="19">[9]PROGRAMA!#REF!</definedName>
    <definedName name="TOTAL" localSheetId="17">[9]PROGRAMA!#REF!</definedName>
    <definedName name="TOTAL">[9]PROGRAMA!#REF!</definedName>
    <definedName name="TotalCapitalCosts">[2]Inputs!$F$163</definedName>
    <definedName name="TotalDebtWeighting">[2]Control!$D$35</definedName>
    <definedName name="TotalEquityWeighting">[2]Control!$D$34</definedName>
    <definedName name="TotalLifecycleCosts">[2]Inputs!$F$261</definedName>
    <definedName name="Trance1PostCLandDate">[2]Inputs!$F$191</definedName>
    <definedName name="Tranche1PostCLandProceeds">[2]Inputs!$G$191</definedName>
    <definedName name="Tranche2PostCLandDate">[2]Inputs!$F$192</definedName>
    <definedName name="Tranche2PostCLandProceeds">[2]Inputs!$G$192</definedName>
    <definedName name="Tranche3PostCLandDate">[2]Inputs!$F$193</definedName>
    <definedName name="Tranche3PostCLandProceeds">[2]Inputs!$G$193</definedName>
    <definedName name="Truncated" localSheetId="5">[7]Capex!#REF!</definedName>
    <definedName name="Truncated" localSheetId="11">[7]Capex!#REF!</definedName>
    <definedName name="Truncated" localSheetId="13">[7]Capex!#REF!</definedName>
    <definedName name="Truncated" localSheetId="15">[7]Capex!#REF!</definedName>
    <definedName name="Truncated" localSheetId="19">[7]Capex!#REF!</definedName>
    <definedName name="Truncated" localSheetId="17">[7]Capex!#REF!</definedName>
    <definedName name="Truncated">[7]Capex!#REF!</definedName>
    <definedName name="Type1CCARate">[1]Inputs!$P$191</definedName>
    <definedName name="Type2CCARate">[1]Inputs!$P$192</definedName>
    <definedName name="Type3CCARate">[1]Inputs!$P$193</definedName>
    <definedName name="Type4CCARate">[1]Inputs!$P$194</definedName>
    <definedName name="Type5CCARate">[1]Inputs!$P$195</definedName>
    <definedName name="VAL_ALM" localSheetId="5">#REF!</definedName>
    <definedName name="VAL_ALM" localSheetId="11">#REF!</definedName>
    <definedName name="VAL_ALM" localSheetId="13">#REF!</definedName>
    <definedName name="VAL_ALM" localSheetId="15">#REF!</definedName>
    <definedName name="VAL_ALM" localSheetId="19">#REF!</definedName>
    <definedName name="VAL_ALM" localSheetId="17">#REF!</definedName>
    <definedName name="VAL_ALM">#REF!</definedName>
    <definedName name="X" localSheetId="5">#REF!</definedName>
    <definedName name="X" localSheetId="11">#REF!</definedName>
    <definedName name="X" localSheetId="13">#REF!</definedName>
    <definedName name="X" localSheetId="15">#REF!</definedName>
    <definedName name="X" localSheetId="19">#REF!</definedName>
    <definedName name="X" localSheetId="17">#REF!</definedName>
    <definedName name="X">#REF!</definedName>
    <definedName name="XX" localSheetId="5">#REF!</definedName>
    <definedName name="XX" localSheetId="11">#REF!</definedName>
    <definedName name="XX" localSheetId="13">#REF!</definedName>
    <definedName name="XX" localSheetId="15">#REF!</definedName>
    <definedName name="XX" localSheetId="19">#REF!</definedName>
    <definedName name="XX" localSheetId="17">#REF!</definedName>
    <definedName name="XX">#REF!</definedName>
    <definedName name="XXX" localSheetId="5">#REF!</definedName>
    <definedName name="XXX" localSheetId="11">#REF!</definedName>
    <definedName name="XXX" localSheetId="13">#REF!</definedName>
    <definedName name="XXX" localSheetId="15">#REF!</definedName>
    <definedName name="XXX" localSheetId="19">#REF!</definedName>
    <definedName name="XXX" localSheetId="17">#REF!</definedName>
    <definedName name="XXX">#REF!</definedName>
  </definedNames>
  <calcPr calcId="171027" calcMode="manual" iterate="1" calcCompleted="0" calcOnSave="0"/>
  <extLst>
    <ext xmlns:mx="http://schemas.microsoft.com/office/mac/excel/2008/main" uri="{7523E5D3-25F3-A5E0-1632-64F254C22452}">
      <mx:ArchID Flags="2"/>
    </ext>
  </extLst>
</workbook>
</file>

<file path=xl/calcChain.xml><?xml version="1.0" encoding="utf-8"?>
<calcChain xmlns="http://schemas.openxmlformats.org/spreadsheetml/2006/main">
  <c r="A2" i="40" l="1"/>
  <c r="A2" i="22"/>
  <c r="A46" i="45" l="1"/>
  <c r="A47" i="45"/>
  <c r="A48" i="45"/>
  <c r="A49" i="45"/>
  <c r="A50" i="45" s="1"/>
  <c r="A51" i="45" s="1"/>
  <c r="A52" i="45" s="1"/>
  <c r="A53" i="45" s="1"/>
  <c r="A54" i="45" s="1"/>
  <c r="A55" i="45" s="1"/>
  <c r="A56" i="45" s="1"/>
  <c r="A57" i="45" s="1"/>
  <c r="A58" i="45" s="1"/>
  <c r="A59" i="45" s="1"/>
  <c r="A60" i="45" s="1"/>
  <c r="A61" i="45" s="1"/>
  <c r="A62" i="45" s="1"/>
  <c r="A63" i="45" s="1"/>
  <c r="A18" i="45"/>
  <c r="A19" i="45"/>
  <c r="A20" i="45" s="1"/>
  <c r="A21" i="45" s="1"/>
  <c r="A22" i="45" s="1"/>
  <c r="A23" i="45" s="1"/>
  <c r="A24" i="45" s="1"/>
  <c r="A25" i="45" s="1"/>
  <c r="A26" i="45" s="1"/>
  <c r="A27" i="45" s="1"/>
  <c r="A28" i="45" s="1"/>
  <c r="A29" i="45" s="1"/>
  <c r="A30" i="45" s="1"/>
  <c r="A31" i="45" s="1"/>
  <c r="A32" i="45" s="1"/>
  <c r="A33" i="45" s="1"/>
  <c r="A34" i="45" s="1"/>
  <c r="A35" i="45" s="1"/>
  <c r="A46" i="40"/>
  <c r="A47" i="40"/>
  <c r="A48" i="40"/>
  <c r="A49" i="40"/>
  <c r="A50" i="40" s="1"/>
  <c r="A51" i="40" s="1"/>
  <c r="A52" i="40" s="1"/>
  <c r="A53" i="40" s="1"/>
  <c r="A54" i="40" s="1"/>
  <c r="A55" i="40" s="1"/>
  <c r="A56" i="40" s="1"/>
  <c r="A57" i="40" s="1"/>
  <c r="A58" i="40" s="1"/>
  <c r="A59" i="40" s="1"/>
  <c r="A60" i="40" s="1"/>
  <c r="A61" i="40" s="1"/>
  <c r="A62" i="40" s="1"/>
  <c r="A63" i="40" s="1"/>
  <c r="A19" i="39"/>
  <c r="A20" i="39"/>
  <c r="A21" i="39" s="1"/>
  <c r="A22" i="39" s="1"/>
  <c r="A23" i="39" s="1"/>
  <c r="A24" i="39" s="1"/>
  <c r="A25" i="39" s="1"/>
  <c r="A26" i="39" s="1"/>
  <c r="A27" i="39" s="1"/>
  <c r="A28" i="39" s="1"/>
  <c r="A29" i="39" s="1"/>
  <c r="A30" i="39" s="1"/>
  <c r="A31" i="39" s="1"/>
  <c r="A32" i="39" s="1"/>
  <c r="A33" i="39" s="1"/>
  <c r="A34" i="39" s="1"/>
  <c r="A35" i="39" s="1"/>
  <c r="A36" i="39" s="1"/>
  <c r="A19" i="40"/>
  <c r="A20" i="40"/>
  <c r="A21" i="40"/>
  <c r="A22" i="40"/>
  <c r="A23" i="40" s="1"/>
  <c r="A24" i="40" s="1"/>
  <c r="A25" i="40" s="1"/>
  <c r="A26" i="40" s="1"/>
  <c r="A27" i="40" s="1"/>
  <c r="A28" i="40" s="1"/>
  <c r="A29" i="40" s="1"/>
  <c r="A30" i="40" s="1"/>
  <c r="A31" i="40" s="1"/>
  <c r="A32" i="40" s="1"/>
  <c r="A33" i="40" s="1"/>
  <c r="A34" i="40" s="1"/>
  <c r="A35" i="40" s="1"/>
  <c r="A3" i="51"/>
  <c r="E16" i="51" s="1"/>
  <c r="A2" i="51"/>
  <c r="A3" i="50"/>
  <c r="E17" i="50" s="1"/>
  <c r="A2" i="50"/>
  <c r="A3" i="49"/>
  <c r="F15" i="49" s="1"/>
  <c r="A2" i="49"/>
  <c r="A3" i="48"/>
  <c r="E16" i="48" s="1"/>
  <c r="A2" i="48"/>
  <c r="A3" i="47"/>
  <c r="E18" i="47" s="1"/>
  <c r="A2" i="47"/>
  <c r="A3" i="46"/>
  <c r="D15" i="46"/>
  <c r="A2" i="46"/>
  <c r="A3" i="1"/>
  <c r="C8" i="1" s="1"/>
  <c r="A2" i="45"/>
  <c r="A2" i="41"/>
  <c r="A2" i="39"/>
  <c r="A2" i="27"/>
  <c r="A2" i="44"/>
  <c r="A2" i="38"/>
  <c r="A2" i="37"/>
  <c r="A2" i="11"/>
  <c r="A2" i="9"/>
  <c r="A2" i="8"/>
  <c r="A2" i="34"/>
  <c r="A2" i="28"/>
  <c r="A2" i="14"/>
  <c r="A2" i="35"/>
  <c r="A2" i="3"/>
  <c r="A2" i="2"/>
  <c r="A2" i="1"/>
  <c r="A37" i="35"/>
  <c r="B27" i="41"/>
  <c r="B28" i="41" s="1"/>
  <c r="B29" i="41" s="1"/>
  <c r="B30" i="41" s="1"/>
  <c r="B31" i="41" s="1"/>
  <c r="B32" i="41" s="1"/>
  <c r="B33" i="41" s="1"/>
  <c r="B34" i="41" s="1"/>
  <c r="A38" i="35"/>
  <c r="A3" i="45"/>
  <c r="B14" i="45" s="1"/>
  <c r="A3" i="27"/>
  <c r="C13" i="27" s="1"/>
  <c r="A3" i="44"/>
  <c r="C13" i="44" s="1"/>
  <c r="B3" i="41"/>
  <c r="C14" i="41" s="1"/>
  <c r="A3" i="40"/>
  <c r="B14" i="40" s="1"/>
  <c r="A3" i="39"/>
  <c r="B14" i="39" s="1"/>
  <c r="A3" i="38"/>
  <c r="E16" i="38" s="1"/>
  <c r="A3" i="37"/>
  <c r="E17" i="37" s="1"/>
  <c r="A3" i="11"/>
  <c r="A3" i="9"/>
  <c r="E16" i="9" s="1"/>
  <c r="A3" i="8"/>
  <c r="E18" i="8" s="1"/>
  <c r="A3" i="34"/>
  <c r="D15" i="34" s="1"/>
  <c r="A3" i="28"/>
  <c r="F15" i="28" s="1"/>
  <c r="A3" i="14"/>
  <c r="C13" i="14" s="1"/>
  <c r="A3" i="35"/>
  <c r="A3" i="3"/>
  <c r="D15" i="3" s="1"/>
  <c r="A3" i="2"/>
  <c r="C8" i="2" s="1"/>
  <c r="F16" i="11"/>
</calcChain>
</file>

<file path=xl/sharedStrings.xml><?xml version="1.0" encoding="utf-8"?>
<sst xmlns="http://schemas.openxmlformats.org/spreadsheetml/2006/main" count="1103" uniqueCount="449">
  <si>
    <t>Tipo de Vehículo</t>
  </si>
  <si>
    <t>A</t>
  </si>
  <si>
    <t>B</t>
  </si>
  <si>
    <t>TOTAL</t>
  </si>
  <si>
    <t>*TDPA=Tránsito Diario Promedio Anual</t>
  </si>
  <si>
    <t>Fecha:</t>
  </si>
  <si>
    <t>Hoja No.</t>
  </si>
  <si>
    <t>Precio Unitario</t>
  </si>
  <si>
    <t>PRECIO UNITARIO CON LETRA</t>
  </si>
  <si>
    <t>CANTIDAD</t>
  </si>
  <si>
    <t>UNIDAD</t>
  </si>
  <si>
    <t>DESCRIPCIÓN</t>
  </si>
  <si>
    <t>IMPORTE ($ Miles)</t>
  </si>
  <si>
    <t>Total</t>
  </si>
  <si>
    <t>Pesos de (Día / Mes / Año)</t>
  </si>
  <si>
    <t>…</t>
  </si>
  <si>
    <t>Suma</t>
  </si>
  <si>
    <t>PRESUPUESTO DE CONSERVACIÓN PERIÓDICA</t>
  </si>
  <si>
    <t>Fecha</t>
  </si>
  <si>
    <t>CONCEPTO</t>
  </si>
  <si>
    <t>AÑOS</t>
  </si>
  <si>
    <t>Total Anual</t>
  </si>
  <si>
    <t>Total Acumulado</t>
  </si>
  <si>
    <t>PRESUPUESTO DE CONSERVACIÓN RUTINARIA</t>
  </si>
  <si>
    <t>PRESUPUESTO DE MANTENIMIENTO</t>
  </si>
  <si>
    <t>Monto Total $</t>
  </si>
  <si>
    <t>Mes 1</t>
  </si>
  <si>
    <t>Mes 2</t>
  </si>
  <si>
    <t>Mes 3</t>
  </si>
  <si>
    <t>……</t>
  </si>
  <si>
    <t>TERRACERÍAS</t>
  </si>
  <si>
    <t>OBRAS DE DRENAJES</t>
  </si>
  <si>
    <t>PAVIMENTOS</t>
  </si>
  <si>
    <t>ESTRUCTURAS</t>
  </si>
  <si>
    <t>SEÑALAMIENTOS</t>
  </si>
  <si>
    <t>OTROS CONCEPTOS</t>
  </si>
  <si>
    <t>PERMISOS</t>
  </si>
  <si>
    <t>CONSTRUCCIÓN DE SERVICIOS AUXILIARES</t>
  </si>
  <si>
    <t>SEGUROS Y FIANZAS</t>
  </si>
  <si>
    <t>OTRAS INVERSIONES</t>
  </si>
  <si>
    <t>INVERSIÓN TOTAL DE LA OBRA ACUMULADA</t>
  </si>
  <si>
    <t>FONDO DE RESERVA PARA MTO. Y CONSERVACIÓN</t>
  </si>
  <si>
    <t>Acreditante</t>
  </si>
  <si>
    <t>Tipo de Financiamiento</t>
  </si>
  <si>
    <t>Monto</t>
  </si>
  <si>
    <t>Plazo</t>
  </si>
  <si>
    <t>Período de Gracia (Capital)</t>
  </si>
  <si>
    <t>Período de Gracia (Interés)</t>
  </si>
  <si>
    <t>Penalización por Prepago</t>
  </si>
  <si>
    <t>Saldo Inicial</t>
  </si>
  <si>
    <t>Disposiciones</t>
  </si>
  <si>
    <t>Saldo Final</t>
  </si>
  <si>
    <t>Comisiones</t>
  </si>
  <si>
    <t>Intereses pagados</t>
  </si>
  <si>
    <t>Financiamiento (Consolidado)</t>
  </si>
  <si>
    <t>%</t>
  </si>
  <si>
    <t>CAPITAL DE RIESGO</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</si>
  <si>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</si>
  <si>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</si>
  <si>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</si>
  <si>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</si>
  <si>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</si>
  <si>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</si>
  <si>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</si>
  <si>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</si>
  <si>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</si>
  <si>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HONORARIOS FIDUCIARIOS</t>
  </si>
  <si>
    <t>MEDIDAS DE MITIGACIÓN AMBIENTAL</t>
  </si>
  <si>
    <t xml:space="preserve"> En caso de existir diferencia entre las cantidades consignadas en números y en letras del numeral 2, prevalecerá en todo caso la expresada con letra.</t>
  </si>
  <si>
    <t>PRESUPUESTO DE OPERACIÓN</t>
  </si>
  <si>
    <t>Concursante:</t>
  </si>
  <si>
    <t>4) En caso de resultar ganadores, por este conducto manifestamos nuestro compromiso de suscribir el correspondiente Contrato de APP y otorgar las garantías de cumplimiento correspondientes.</t>
  </si>
  <si>
    <t>CIFRAS (MILES DE PESOS)</t>
  </si>
  <si>
    <t>EQUIPAMIENTO DE OPERACIÓN</t>
  </si>
  <si>
    <t>Sub-total (por cada hoja)</t>
  </si>
  <si>
    <t>Mes n</t>
  </si>
  <si>
    <t>MESES</t>
  </si>
  <si>
    <t>n</t>
  </si>
  <si>
    <t>Longitud:</t>
  </si>
  <si>
    <t>CONSTRUCCIÓN DE PLAZAS DE COBRO</t>
  </si>
  <si>
    <t>Unidad</t>
  </si>
  <si>
    <t>1. SEGUROS</t>
  </si>
  <si>
    <t>DURANTE OPERACIÓN, EXPLOT, CONS Y MMTO</t>
  </si>
  <si>
    <t>TOTAL SEGUROS</t>
  </si>
  <si>
    <t>Seguro n1</t>
  </si>
  <si>
    <t>Seguro n2</t>
  </si>
  <si>
    <t>Seguro n3</t>
  </si>
  <si>
    <t>Seguro n…</t>
  </si>
  <si>
    <t>no.:                            DESCRIPCIÓN                                                                                                                                                                                                                                UNIDAD</t>
  </si>
  <si>
    <t>MATERIALES</t>
  </si>
  <si>
    <t>C.U.</t>
  </si>
  <si>
    <t>IMPORTE</t>
  </si>
  <si>
    <t>II.-  MANO DE OBRA                                                                                                                                                                                                                          SUMA POR MATERIALES   = 6</t>
  </si>
  <si>
    <t>CATEGORIA O CUADRILLA</t>
  </si>
  <si>
    <t>SALARIO</t>
  </si>
  <si>
    <t xml:space="preserve">RENDIMIENTO </t>
  </si>
  <si>
    <t xml:space="preserve"> REAL INTEGRADO</t>
  </si>
  <si>
    <t>SUMA MANO DE OBRA  =           13</t>
  </si>
  <si>
    <t>III.- MAQUINARIA, EQUIPO  HERRAMIENTA</t>
  </si>
  <si>
    <t>DESCRIPCION</t>
  </si>
  <si>
    <t>COSTO HORARIO</t>
  </si>
  <si>
    <t>RENDIMIENTO</t>
  </si>
  <si>
    <t xml:space="preserve">                                                                                                                                                                                   SUMA MAQUINARIA Y EQUIPO  =          19</t>
  </si>
  <si>
    <t xml:space="preserve">C.D. =  COSTO DIRECTO:          SUMA ( I + II + III )                                                                                                                                                                                                     TOTAL      =       20  </t>
  </si>
  <si>
    <t>FACTORES DE INDIRECTOS, FINANCIAMIENTO Y UTILIDAD</t>
  </si>
  <si>
    <t>PORCENTAJE</t>
  </si>
  <si>
    <t>C.I. = COSTO INDIRECTO =                      % I  (C.D.)</t>
  </si>
  <si>
    <t>F = COSTO DE FINANCIAMIENTO =        % F (C.D.+C.I.)</t>
  </si>
  <si>
    <t>U = CARGO POR UTILIDAD =                 % U (C.D.+C.I.+F)</t>
  </si>
  <si>
    <t>SUBTOTAL  =                (C.D.+C.I.+F+ U)</t>
  </si>
  <si>
    <t>P.U. = PRECIO UNITARIO =                        (C.D.+C.I.+F+U+I.VIG.)</t>
  </si>
  <si>
    <t>Instrucciones de llenado</t>
  </si>
  <si>
    <t xml:space="preserve">MATERIALES </t>
  </si>
  <si>
    <t>Nombre de los materiales necesarios para la correcta ejecución del concepto de trabajo.</t>
  </si>
  <si>
    <t xml:space="preserve">La unidad de medida del material. </t>
  </si>
  <si>
    <t xml:space="preserve">La cuantía del material considerado para ejecutar el concepto de trabajo. </t>
  </si>
  <si>
    <t xml:space="preserve">El costo unitario del material sin incluir el I.V.A. </t>
  </si>
  <si>
    <t>Se anotará el resultado de multiplicar  la cantidad por el costo unitario correspondiente.</t>
  </si>
  <si>
    <t xml:space="preserve">Se anotará el resultado de sumar los importe parciales de los materiales. </t>
  </si>
  <si>
    <t xml:space="preserve">MANO DE OBRA </t>
  </si>
  <si>
    <t xml:space="preserve">Se anotará la categoría o la cuadrilla de personal que interviene  exclusiva y físicamente en la ejecución del concepto de trabajo de que se trate. </t>
  </si>
  <si>
    <t>Se anotará la cantidad del personal de la categoría o número de cuadrillas por emplearse.</t>
  </si>
  <si>
    <t xml:space="preserve">Se anotará el salario real integrado del  personal  por  categoría o de la cuadrilla por unidad de tiempo. </t>
  </si>
  <si>
    <t>Será el resultado  de multiplicar la cantidad de personal por categoría o de cuadrilla por su salario  real integrado correspondiente.</t>
  </si>
  <si>
    <t>Se anotará el rendimiento, es decir la cantidad de  unidades del concepto de trabajo que desarrolla el personal por categoría o la cuadrilla por unidad de tiempo, medido en la misma unidad utilizada al valuar el salario.</t>
  </si>
  <si>
    <t xml:space="preserve">Será el resultado de dividir el costo unitario entre el rendimiento </t>
  </si>
  <si>
    <t>Se anotará el resultado de la suma de los importes por el personal por categoría o  de cuadrilla.</t>
  </si>
  <si>
    <t xml:space="preserve">MAQUINARIA, EQUIPO Y HERRAMIENTA </t>
  </si>
  <si>
    <t xml:space="preserve">Se anotará el nombre de la maquina, equipo o herramienta que sean  las adecuadas y necesarias para la ejecución del concepto de trabajo. </t>
  </si>
  <si>
    <t xml:space="preserve">Se anotará el número de maquinas, equipos o herramientas  a emplear en el concepto de trabajo. </t>
  </si>
  <si>
    <t xml:space="preserve">Se anotará el costo horario  de la máquina o equipo. </t>
  </si>
  <si>
    <t>Se anotará el rendimiento horario  de la máquina considerada como nueva y acorde  con las condiciones de ejecución del concepto de trabajo correspondientes, en las correspondientes unidades de medida.</t>
  </si>
  <si>
    <t>Será el resultado de dividir el costo  unitario de  cada máquina entre su correspondiente rendimiento.</t>
  </si>
  <si>
    <t xml:space="preserve">En el caso que se utilice herramienta menor en la ejecución del concepto se procederá como sigue: En el espacio destinado para el nombre de la máquina, equipo o herramienta,  se anotará la leyenda herramienta menor, en el espacio de cantidad, el porcentaje que se empleará con respecto del importe total de la mano de obra;  en el espacio de costo horario  el importe total de la mano de obra, en el espacio de importe  se anotará el resultado de multiplicar el porcentaje por el importe total de la mano de obra. </t>
  </si>
  <si>
    <t>Será el resultado de suma los importes parciales de maquinaria, equipo o herramienta.</t>
  </si>
  <si>
    <t xml:space="preserve">COSTO DIRECTO </t>
  </si>
  <si>
    <t>El resultado  de  sumar los importes totales de material, mano de obra,  maquinaria, equipo o herramienta.</t>
  </si>
  <si>
    <t>En la columna de porcentaje se anotará  los correspondientes indicados.</t>
  </si>
  <si>
    <t xml:space="preserve">COSTO INDIRECTO </t>
  </si>
  <si>
    <t xml:space="preserve">Será el resultado de multiplicar el costo  directo, por el porcentaje  de indirecto. </t>
  </si>
  <si>
    <t xml:space="preserve">COSTO POR FINANCIAMIENTO </t>
  </si>
  <si>
    <t xml:space="preserve">Será el resultado de multiplicar la suma del costo directo más el costo indirecto por el porcentaje de financiamiento </t>
  </si>
  <si>
    <t xml:space="preserve">CARGO POR UTILIDAD </t>
  </si>
  <si>
    <t>Será el resultado de multiplicar la suma del costo directo, más el costo indirecto, más el costo  por financiamiento por el porcentaje de utilidad.</t>
  </si>
  <si>
    <t>PRECIO UNITARIO</t>
  </si>
  <si>
    <r>
      <t xml:space="preserve">El resultante  de sumar los importes de costo directo, costo indirecto, costo  por financiamiento, cargo por utilidad más cargos adicionales, </t>
    </r>
    <r>
      <rPr>
        <b/>
        <sz val="11"/>
        <color theme="1"/>
        <rFont val="Arial"/>
        <family val="2"/>
      </rPr>
      <t xml:space="preserve">con número y letra. </t>
    </r>
  </si>
  <si>
    <t>IMPORTE (MILES DE PESOS)</t>
  </si>
  <si>
    <t>CIFRAS EN MILES DE PESOS</t>
  </si>
  <si>
    <t>Domicilio</t>
  </si>
  <si>
    <t>Concepto de Obras</t>
  </si>
  <si>
    <t>Monto
Contratado</t>
  </si>
  <si>
    <t>Período de Ejecución</t>
  </si>
  <si>
    <t>Observaciones</t>
  </si>
  <si>
    <t>Consucrsante</t>
  </si>
  <si>
    <t>Monto Total de la Inversión 
(Durante el Período de Construcción)</t>
  </si>
  <si>
    <t>S/IVA</t>
  </si>
  <si>
    <t>Estructura 
Financiera*</t>
  </si>
  <si>
    <t>Capital de Riesgo</t>
  </si>
  <si>
    <t>Permisos</t>
  </si>
  <si>
    <t xml:space="preserve">Estudios y Proyectos </t>
  </si>
  <si>
    <t>Seguros y Fianzas</t>
  </si>
  <si>
    <t>Retorno de Capital</t>
  </si>
  <si>
    <t>Honorarios Fiduciarios</t>
  </si>
  <si>
    <t xml:space="preserve">Fondo de Reserva para Mto. y Conservación </t>
  </si>
  <si>
    <t>Otras Inversiones</t>
  </si>
  <si>
    <t>Monto Total de la Inversión</t>
  </si>
  <si>
    <t>Escenarios Macroeconómico</t>
  </si>
  <si>
    <t>Tasa base de Financiamiento (%)</t>
  </si>
  <si>
    <t>Tipo de cambio (en su caso) ($)</t>
  </si>
  <si>
    <t>Supuestos de tasas de impuestos (%)</t>
  </si>
  <si>
    <t>Impuesto Sobre la Renta (ISR) (%)</t>
  </si>
  <si>
    <t>PTU (%)</t>
  </si>
  <si>
    <t>Conceptos</t>
  </si>
  <si>
    <t>Monto Total de Inversión</t>
  </si>
  <si>
    <t>Programa de Desembolsos para cubrir el Programa de Inversión (Flujo)</t>
  </si>
  <si>
    <t>Mes-año
Período 0</t>
  </si>
  <si>
    <t>Mes año</t>
  </si>
  <si>
    <t>Saldo Final (Miles de Pesos)</t>
  </si>
  <si>
    <t>Saldo Inicial (Miles de Pesos)</t>
  </si>
  <si>
    <t>Aportación de capital</t>
  </si>
  <si>
    <t>Disminuciones de capital</t>
  </si>
  <si>
    <t>AÑOS DE OPERACIÓN</t>
  </si>
  <si>
    <t>…..</t>
  </si>
  <si>
    <t>% Incremento anual (TCMA)</t>
  </si>
  <si>
    <t>Índice para actualización de tarifa</t>
  </si>
  <si>
    <t>FLUJO DE EFECTIVO</t>
  </si>
  <si>
    <t>Aportación al Fondo de Reserva para Mantenimiento y Conservación</t>
  </si>
  <si>
    <t>C</t>
  </si>
  <si>
    <t>Flujo Neto de Operación (A-B)</t>
  </si>
  <si>
    <t>BLOQUE FISCAL</t>
  </si>
  <si>
    <t>Depreciación del proyecto</t>
  </si>
  <si>
    <t>Costo Integral de Financiamiento</t>
  </si>
  <si>
    <t xml:space="preserve">Utilidad o (pérdida) antes de impuestos </t>
  </si>
  <si>
    <t xml:space="preserve">Utilidad o (pérdida) fiscal acumulada </t>
  </si>
  <si>
    <t>D</t>
  </si>
  <si>
    <t>Impuesto efectivamente pagado</t>
  </si>
  <si>
    <t>E</t>
  </si>
  <si>
    <t>Flujo Disponible para Servicio de Deuda (C-D)</t>
  </si>
  <si>
    <t>FINANCIAMIENTOS</t>
  </si>
  <si>
    <t>Amortización Financiamiento</t>
  </si>
  <si>
    <t>F</t>
  </si>
  <si>
    <t>Servicio de Deuda</t>
  </si>
  <si>
    <t>G</t>
  </si>
  <si>
    <t>Flujo Disponible después del Servicio de Deuda (E-F)</t>
  </si>
  <si>
    <t>I</t>
  </si>
  <si>
    <t>Caja de inicio de período (Neto de Fondos)</t>
  </si>
  <si>
    <t>Flujo disponible para pago de Capital (G+I)</t>
  </si>
  <si>
    <t xml:space="preserve">Aportaciones de Capital de Riesgo </t>
  </si>
  <si>
    <t>Flujo Neto de Capital de Riesgo</t>
  </si>
  <si>
    <t>TIR del Capital de Riesgo</t>
  </si>
  <si>
    <t>NOMBRE DEL CONCURSANTE</t>
  </si>
  <si>
    <t>Impuesto al Valor Agregado (IVA) (%)</t>
  </si>
  <si>
    <t xml:space="preserve">Subcontratista </t>
  </si>
  <si>
    <t>AEF/02. Resumen del Estudio de Asignación y Pronóstico de Tránsito</t>
  </si>
  <si>
    <t>PRECIO UNITARIO (MXN)</t>
  </si>
  <si>
    <t>FONDOS PARA CONTINGENCIAS DEL DERECHO DE VÍA Y MEDIO AMBIENTE</t>
  </si>
  <si>
    <t>ESTUDIOS Y PROYECTOS</t>
  </si>
  <si>
    <t>Monto total</t>
  </si>
  <si>
    <t>PRESUPUESTO DE ADMINISTRACIÓN Y SUPERVISIÓN</t>
  </si>
  <si>
    <t>AEF/04.1. Análisis de Precios Unitarios</t>
  </si>
  <si>
    <t>Cifras en miles de pesos</t>
  </si>
  <si>
    <t>Medidas de Mitigación Ambiental</t>
  </si>
  <si>
    <t>Fondo para Contingencias del Derecho de Vía y Medio Ambiente</t>
  </si>
  <si>
    <t xml:space="preserve">* Tarifa (Sin IVA) (Formato 03) </t>
  </si>
  <si>
    <t>Presupuesto de Operación (Formato 06.1 )</t>
  </si>
  <si>
    <t>Presupuesto de administración y Supervisión (Formato 06.2)</t>
  </si>
  <si>
    <t>Conservación Periódica (Formato 07.1)</t>
  </si>
  <si>
    <t>Conservación Rutinaria (Formato 07.2)</t>
  </si>
  <si>
    <t>Mantenimiento (Formato 08)</t>
  </si>
  <si>
    <t>Dividendos</t>
  </si>
  <si>
    <t>Nombre y firma del representante legal del Concursante</t>
  </si>
  <si>
    <t xml:space="preserve">CARGOS ADICIONALES </t>
  </si>
  <si>
    <t>5 al millar como cargo adicional para la SEFUPU</t>
  </si>
  <si>
    <t>Se considerará el 5 al millar como cargo adicional por la supervisión de SEFUPU</t>
  </si>
  <si>
    <t>AEF/10. Contratos</t>
  </si>
  <si>
    <t>AEF/12. Premisas y resultados del análisis financiero</t>
  </si>
  <si>
    <t>Inspecciones, Estudios y Proyectos (Formato 09)</t>
  </si>
  <si>
    <t>Subsecretaría de Infraestructura</t>
  </si>
  <si>
    <t>Dirección General de Desarrollo Carretero</t>
  </si>
  <si>
    <t>Formatos Económico - Financieros</t>
  </si>
  <si>
    <t>Notas: (i) Se deberá considerar el Formato X del Apartado de Aspectos Técnicos de las Bases.</t>
  </si>
  <si>
    <t>SUPERVISOR DE CONSTRUCCIÓN</t>
  </si>
  <si>
    <t>2. Supervisor</t>
  </si>
  <si>
    <t>Supervisor de Construcción</t>
  </si>
  <si>
    <t>AEF/01. Formato de Oferta Económica</t>
  </si>
  <si>
    <t>2) Nuestra oferta formal consiste en:</t>
  </si>
  <si>
    <t>Forma de presentación de la Oferta Económica</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</si>
  <si>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</si>
  <si>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Notas: (i)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</si>
  <si>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3. Auditor de Operación</t>
  </si>
  <si>
    <t>4. Garantías de Cumplimiento</t>
  </si>
  <si>
    <t>5. Personal de la Concesionaria (en su caso)</t>
  </si>
  <si>
    <t>6. Gastos generales de la Concesionaria (en su caso)</t>
  </si>
  <si>
    <t>7. Mantenimiento de la Concesionaria</t>
  </si>
  <si>
    <t>8. Honorarios fiduciarios</t>
  </si>
  <si>
    <t>9. Otros</t>
  </si>
  <si>
    <t xml:space="preserve">Total </t>
  </si>
  <si>
    <t>Autos</t>
  </si>
  <si>
    <t>Buses</t>
  </si>
  <si>
    <t>CU</t>
  </si>
  <si>
    <t>CA 1</t>
  </si>
  <si>
    <t>CA 2</t>
  </si>
  <si>
    <t>FONDO PARA OBRAS ADICIONALES</t>
  </si>
  <si>
    <t>Otros</t>
  </si>
  <si>
    <t>Inflacion</t>
  </si>
  <si>
    <t>Año Base</t>
  </si>
  <si>
    <t>20___</t>
  </si>
  <si>
    <t>TRAMO DE COBRO 1</t>
  </si>
  <si>
    <t>Longitud en Km:</t>
  </si>
  <si>
    <t>TDPA</t>
  </si>
  <si>
    <t>TRAMO DE COBRO 2</t>
  </si>
  <si>
    <t>TRAMO DE COBRO N</t>
  </si>
  <si>
    <t>Nombre, cargo y firma del representante legal</t>
  </si>
  <si>
    <t>Escenario Base</t>
  </si>
  <si>
    <t>Tramo de Cobro 1</t>
  </si>
  <si>
    <t>Ingreso Anual</t>
  </si>
  <si>
    <t>Tarifa</t>
  </si>
  <si>
    <t>Ingreso</t>
  </si>
  <si>
    <t>(1)</t>
  </si>
  <si>
    <t>(2)</t>
  </si>
  <si>
    <t>Tarifa Promedio</t>
  </si>
  <si>
    <t>(3) = (2) / (1)</t>
  </si>
  <si>
    <t>Tramo de Cobro 2</t>
  </si>
  <si>
    <t>Tramo de Cobro N</t>
  </si>
  <si>
    <t xml:space="preserve">Total de la autopista </t>
  </si>
  <si>
    <t>Longitud en Km: ( = tramo 1 + tramo 2 + tramo n)</t>
  </si>
  <si>
    <t>Año Base:</t>
  </si>
  <si>
    <t>Nota: La tarifa debe expresarse en Pesos por tipo de vehículo sin IVA</t>
  </si>
  <si>
    <t>COMISIONES</t>
  </si>
  <si>
    <t>INTERESES</t>
  </si>
  <si>
    <t>FONDO SERVICIO DE LA DEUDA</t>
  </si>
  <si>
    <t>COBERTURAS DE TASAS DE INTERÉS Y CAMBIARIAS</t>
  </si>
  <si>
    <t>OTROS GASTOS FINANCIEROS</t>
  </si>
  <si>
    <t>TOTAL INVERSIONES ADICIONALES SIN COSTOS FINANCIEROS ACUMULADO</t>
  </si>
  <si>
    <t>TOTAL COSTOS FINANCIEROS ACUMULADOS</t>
  </si>
  <si>
    <t>PREMISAS</t>
  </si>
  <si>
    <t>FINANCIAMIENTO 1, 2, 3,…"N"</t>
  </si>
  <si>
    <t>Cobertura de Tasa de Interés</t>
  </si>
  <si>
    <t>Costo en Caso de Emisión</t>
  </si>
  <si>
    <t>Financiamiento 1, 2, 3,…"N"</t>
  </si>
  <si>
    <t>Intereses Devengados</t>
  </si>
  <si>
    <t>Intereses Pagados</t>
  </si>
  <si>
    <t>Intereses Capitalizados</t>
  </si>
  <si>
    <t>Amotizaciones de Principal</t>
  </si>
  <si>
    <t>AEF/11.2 Financiamiento durante la Operación</t>
  </si>
  <si>
    <t>Fondo para Obras Adicionales</t>
  </si>
  <si>
    <t>Intereses</t>
  </si>
  <si>
    <t>Fondo de Servicio de la Dueda</t>
  </si>
  <si>
    <t>Coberturas de Tasas de Interés y cambiarias</t>
  </si>
  <si>
    <t>Otros Gastos Financieros</t>
  </si>
  <si>
    <t>USOS</t>
  </si>
  <si>
    <t>Financiamiento(s) Preferente(s)</t>
  </si>
  <si>
    <t xml:space="preserve">Ingresos por Peaje Consolidado </t>
  </si>
  <si>
    <t>CUFIN</t>
  </si>
  <si>
    <t>Dividendo por CUFIN</t>
  </si>
  <si>
    <t>IVA</t>
  </si>
  <si>
    <t>IVA Recuperado</t>
  </si>
  <si>
    <t>TOTAL IVA PAGADO</t>
  </si>
  <si>
    <t>Compartición Ingresos Diferenciales Gobierno Federal</t>
  </si>
  <si>
    <t>Egresos (1+2+3+4+5+…+10)</t>
  </si>
  <si>
    <t>Para la totalidad de la Autopista</t>
  </si>
  <si>
    <t>Notas: (i) Se deberá considerar el Formato Técnico 12 del Apartado de Aspectos Técnicos de las Bases.</t>
  </si>
  <si>
    <t>Notas: (i) Se deberá considerarar el Formato Técnico 11 del Apartado de Aspectos Técnicos de las Bases.</t>
  </si>
  <si>
    <t>Notas: (i) Se deberá considerar el Formato Técnico 14 del Apartado de Aspectos Técnicos de las Bases.</t>
  </si>
  <si>
    <t>Notas: (i) Se deberá considerar el Formato Técnico 15 del Apartado de Aspectos Técnicos de las Bases.</t>
  </si>
  <si>
    <t>* Tránsito Diario Promedio Anual (TDPA) (Formato 02)</t>
  </si>
  <si>
    <t>El Capital de Riesgo corresponde a la cantidad de $____________________  (_________________________ pesos M.N.) (Pesos Constantes de la fecha de presentación del Concurso)</t>
  </si>
  <si>
    <t>Los Financiamientos corresponden  a la cantidad de $__________________   (_________________________ pesos M.N.) (Pesos Constantes de la fecha de presentación del Concurso)</t>
  </si>
  <si>
    <t>6) Reiteramos nuestro compromiso de sujetarnos incondicionalmente a las disposiciones legales y administrativas aplicables en adición a las Bases de la presente licitación, así como a los demás Documentos del Concurso.</t>
  </si>
  <si>
    <t>En Pesos Constantes de la fecha de presentación de la oferta</t>
  </si>
  <si>
    <t>En Pesos constantes de la fecha de presentación del concurso</t>
  </si>
  <si>
    <t>REEMBOLSO DE GASTOS PNS</t>
  </si>
  <si>
    <t>En Pesos Constantes de fecha de presentación de ofertas. Sin IVA</t>
  </si>
  <si>
    <t>Reembolso de gastos PNS</t>
  </si>
  <si>
    <t>Otros Costos Financieros</t>
  </si>
  <si>
    <t xml:space="preserve">En Pesos Constantes de fecha de presentación de ofertas </t>
  </si>
  <si>
    <t>Monto Total</t>
  </si>
  <si>
    <t>Línea del IVA (en su caso)</t>
  </si>
  <si>
    <t>En Pesos constantes de fecha de presentación de la oferta</t>
  </si>
  <si>
    <t>En Pesos Constantes de fecha de presentación de la propuesta</t>
  </si>
  <si>
    <t>En Pesos constantes de fecha de presentación de la propuesta</t>
  </si>
  <si>
    <t>PRESUPUESTO DE ESTUDIOS Y PROYECTOS PARA CONSERVACIÓN</t>
  </si>
  <si>
    <t>En Pesos Constantes de fecha de presentación de la oferta</t>
  </si>
  <si>
    <t>Año 1</t>
  </si>
  <si>
    <t>Año 2</t>
  </si>
  <si>
    <t>Año 3</t>
  </si>
  <si>
    <t>Año 4</t>
  </si>
  <si>
    <t>Año 5</t>
  </si>
  <si>
    <t>Monto Máximo</t>
  </si>
  <si>
    <t>En Pesos constantes de fecha de presentación de propuestas</t>
  </si>
  <si>
    <t>Tasa de Interés de Referencia</t>
  </si>
  <si>
    <t>Márgen financiero promedio</t>
  </si>
  <si>
    <t>Inflación</t>
  </si>
  <si>
    <t>Comisión por apertura, estructuración y otras</t>
  </si>
  <si>
    <t>Comisión por disponibilidad</t>
  </si>
  <si>
    <t>En Pesos constantes de fecha de presentación de propuestas.  Sin IVA</t>
  </si>
  <si>
    <t>TIR real capital a 30 años</t>
  </si>
  <si>
    <t xml:space="preserve">ISR </t>
  </si>
  <si>
    <t>Comisiones y Coberturas</t>
  </si>
  <si>
    <t>CUCA</t>
  </si>
  <si>
    <t>Distribuciones via CUCA</t>
  </si>
  <si>
    <t>Otras distribuciones netas</t>
  </si>
  <si>
    <t>3) Manifestamos que conocemos y hemos revisado las Bases, el proyecto del Contrato APP y los Documentos del Concurso, mismos que aceptamos de manera incondicional y que se agregan debidamente rubricados por el representante legal a nuestra Oferta Técnica.</t>
  </si>
  <si>
    <t>**TCA=Tasa de Crecimiento Anual con base en el TDPA</t>
  </si>
  <si>
    <t>TCA</t>
  </si>
  <si>
    <t>Supuestos sobre tasas de Interés</t>
  </si>
  <si>
    <t>Margen Financiero</t>
  </si>
  <si>
    <t>Tasa Nominal Efectiva</t>
  </si>
  <si>
    <t>Tasa Real Efectiva Implicita</t>
  </si>
  <si>
    <t>El presente formato AEF/11.1 se presenta en Cifras Nominal y en pesos costantes de fecha de presentación de la oferta</t>
  </si>
  <si>
    <t xml:space="preserve">Coberturas </t>
  </si>
  <si>
    <t>En cifras Nominales</t>
  </si>
  <si>
    <t>El presente formato AEF/11.2 se presenta en Cifras Nominal y en pesos costantes de fecha de presentación de la oferta</t>
  </si>
  <si>
    <t>FUENTES AL INICIO DEL PERIODO DE OBRA</t>
  </si>
  <si>
    <t>FUENTES AL FINAL DEL PERIODO DE OBRA</t>
  </si>
  <si>
    <t>* Al Finalizar el Periodo de Construcción/Obra</t>
  </si>
  <si>
    <t>* Al Iniciar el Periodo de Construcción/Obra</t>
  </si>
  <si>
    <t>Coberturas</t>
  </si>
  <si>
    <t>Amorizaciones</t>
  </si>
  <si>
    <t xml:space="preserve">Aportación </t>
  </si>
  <si>
    <t>Total Orígen de Recursos (Financiamiento + Capital)</t>
  </si>
  <si>
    <t>Concurso Público</t>
  </si>
  <si>
    <t>El Monto Total de la Inversión sin IVA corresponde a la cantidad de $_______________ (___________________pesos M.N.) (Pesos Constantes de la Fecha de presentación del Concurso)</t>
  </si>
  <si>
    <t>….</t>
  </si>
  <si>
    <t>Año 30</t>
  </si>
  <si>
    <t>Detalle de Costos en Caso de Emisión Bursátil</t>
  </si>
  <si>
    <t>Tasa de Interés Nominal</t>
  </si>
  <si>
    <t>Financiamiento(s) Subordinado(s)</t>
  </si>
  <si>
    <t>OTROS</t>
  </si>
  <si>
    <t>Total Orígen de Recursos (Financiamiento + Capital + Otros)</t>
  </si>
  <si>
    <t>Ofrecer la cantidad de $_____________________ (_____________________ pesos M.N.)  como Pago Inicial por el otorgamiento de la Concesión.</t>
  </si>
  <si>
    <r>
      <t xml:space="preserve">TOTAL DE LA AUTOPISTA </t>
    </r>
    <r>
      <rPr>
        <b/>
        <sz val="11"/>
        <rFont val="Arial"/>
        <family val="2"/>
      </rPr>
      <t>(1)</t>
    </r>
  </si>
  <si>
    <r>
      <t xml:space="preserve">TOTAL INVERSIONES ADICIONALES SIN COSTOS FINANCIEROS </t>
    </r>
    <r>
      <rPr>
        <b/>
        <sz val="11"/>
        <rFont val="Arial"/>
        <family val="2"/>
      </rPr>
      <t>(3)</t>
    </r>
  </si>
  <si>
    <r>
      <t xml:space="preserve">TOTAL COSTOS FINANCIEROS </t>
    </r>
    <r>
      <rPr>
        <b/>
        <sz val="11"/>
        <rFont val="Arial"/>
        <family val="2"/>
      </rPr>
      <t>(4)</t>
    </r>
  </si>
  <si>
    <r>
      <t xml:space="preserve">INVERSIÓN TOTAL DE LA OBRA </t>
    </r>
    <r>
      <rPr>
        <b/>
        <sz val="12"/>
        <rFont val="Arial"/>
        <family val="2"/>
      </rPr>
      <t>(5) [ (5) = (1) + (2) + (3) + (4) ]</t>
    </r>
  </si>
  <si>
    <t>Para la totalidad de la Autopista y Carretera</t>
  </si>
  <si>
    <t>Presupuesto de Construcción de Autopista</t>
  </si>
  <si>
    <t>Presupuesto de Rehabilitación de Carretera</t>
  </si>
  <si>
    <t>AEF/05. Programa de Inversión para la Construcción de la Autopista y Rehabilitación de la Carretera</t>
  </si>
  <si>
    <t>AEF/13.2 IVA durante el periodo de Construcción y Rehabilitación</t>
  </si>
  <si>
    <t>AEF/06.1. Presupuesto de Operación de la Autopista</t>
  </si>
  <si>
    <t>AEF/06.2. Presupuesto de Administración y Supervisión de la Autopista y Carretera</t>
  </si>
  <si>
    <t>AEF/11.1 Financiamiento durante la Construcción y Rehabilitación</t>
  </si>
  <si>
    <t>El Presupuesto de Construcción de las Obras de la Autopista corresponde a la cantidad de $_______________  sin incluir el I.V.A. (___________________________pesos M.N.) (Pesos Constantes de la fecha de Presentación del Concurso)</t>
  </si>
  <si>
    <t>El Presupuesto de Rehabilitación de la Carretera corresponde a la cantidad de $_______________  sin incluir el I.V.A. (___________________________pesos M.N.) (Pesos Constantes de la fecha de Presentación del Concurso)</t>
  </si>
  <si>
    <t xml:space="preserve">AEF/04A.Presupuesto de Construcción </t>
  </si>
  <si>
    <t xml:space="preserve">AEF/04C.Presupuesto de Rehabilitación </t>
  </si>
  <si>
    <t>Para la totalidad de la Carretera</t>
  </si>
  <si>
    <t>AEF/07.2 Presupuesto de Conservación Rutinaria</t>
  </si>
  <si>
    <t>AEF/08 Presupuesto de Mantenimiento</t>
  </si>
  <si>
    <t>AEF/08A Presupuesto de Mantenimiento de la Autopista</t>
  </si>
  <si>
    <t>AEF/08C Presupuesto de Mantenimiento de la Carretera</t>
  </si>
  <si>
    <t>AEF/07.1A Presupuesto de Conservación Periódica de la Autopista</t>
  </si>
  <si>
    <t>AEF/07.1C Presupuesto de Conservación Periódica de la Carretera</t>
  </si>
  <si>
    <t>AEF/07.1 Presupuesto de Conservación Periódica</t>
  </si>
  <si>
    <t>AEF/07.2A Presupuesto de Conservación Rutinaria de la Autopista</t>
  </si>
  <si>
    <t xml:space="preserve">AEF/09. Presupuesto de Inspecciones, Estudios y Proyectos para la Conservación </t>
  </si>
  <si>
    <t>AEF/09C Presupuesto de Inspecciones, Estudios y Proyectos para la Conservación de la Carretera</t>
  </si>
  <si>
    <t>AEF/09A Presupuesto de Inspecciones, Estudios y Proyectos para la Conservación de la Autopista</t>
  </si>
  <si>
    <t>AEF/10A Contratos de la Autopista</t>
  </si>
  <si>
    <t>AEF/10C Contratos de la Carretera</t>
  </si>
  <si>
    <t>personalidad que tengo debidamente acreditada para el Concurso Público Internacional No. APP-xxxxxx, ante esta Secretaría acudimos para presentar nuestra postura para la adjudicación de un proyecto de asociación público privada para la prestación del servicio de disponibilidad del Proyecto Monterrey-Nuevo Laredo, Tramo La Gloria San Fernando, que incluye su diseño, así como el otorgamiento de la concesión de jurisdicción federal, por 30 años, para (i) construir, operar, explotar, conservar y mantener una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 San Fernando; y iii) conservar y mantener la carretera federal libre de altas especificaciones tipo A2,“Monterrey – Nuevo Laredo, Tramo La Gloria – San Fernando, entre los estados de Nuevo León y Tamaulipas, en términos del numeral 1.3 de las Bases Generales del Concurso y de la Convocatoria publicada en el Diario Oficial de la Federación el X de enero de 2017.</t>
  </si>
  <si>
    <r>
      <t xml:space="preserve">TOTAL DE LA CARRETERA </t>
    </r>
    <r>
      <rPr>
        <b/>
        <sz val="11"/>
        <rFont val="Arial"/>
        <family val="2"/>
      </rPr>
      <t>(2)</t>
    </r>
  </si>
  <si>
    <r>
      <t xml:space="preserve">TOTAL ACUMULADO PRESUPUESTO DE LA OBRA </t>
    </r>
    <r>
      <rPr>
        <b/>
        <sz val="11"/>
        <rFont val="Arial"/>
        <family val="2"/>
      </rPr>
      <t>(1) + (2)</t>
    </r>
  </si>
  <si>
    <t>AUTOPISTA</t>
  </si>
  <si>
    <t>CARRETERA</t>
  </si>
  <si>
    <t>De forma mensual durante el período de Construcción y Rehabilitación</t>
  </si>
  <si>
    <t>De forma anual durante el período de Operación de la Autopista y la Carretera</t>
  </si>
  <si>
    <t xml:space="preserve">De forma mensual durante el período de Construcción y Rehabilitación </t>
  </si>
  <si>
    <t xml:space="preserve">Pago Inicial </t>
  </si>
  <si>
    <t>Fondo de Servicio de la Deuda</t>
  </si>
  <si>
    <t>AEF/03. Esquema Tarifario</t>
  </si>
  <si>
    <t>AEF/07.2C Presupuesto de Conservación Rutinaria de la Carretera</t>
  </si>
  <si>
    <t>AEF/14. Programa de Operación Consolidado</t>
  </si>
  <si>
    <t>AEF/13.1 Programa de Construcción y Rehabilitación Consolidado</t>
  </si>
  <si>
    <t xml:space="preserve">OTROS CONCEPTOS </t>
  </si>
  <si>
    <t xml:space="preserve">Ciudad de México, a </t>
  </si>
  <si>
    <t>El Monto Total de la Carta de Crédito para garantizar (i) el inicio de la Construcción el 8 de junio de 2017; (ii) la Inversión Inicial en términos del Contrato APP; y (iii) la aportación del Capital de Riesgo pendiente de aportar con posterioridad a la inversión inicial en términos del Contrato APP sera de: $_____________________ (_____________________ pesos M.N).</t>
  </si>
  <si>
    <t>Vehículo</t>
  </si>
  <si>
    <t>Tarifa total</t>
  </si>
  <si>
    <t>Auto</t>
  </si>
  <si>
    <t>Bus</t>
  </si>
  <si>
    <t>CA1</t>
  </si>
  <si>
    <t>CA2</t>
  </si>
  <si>
    <t>Las tarífas totales propuestas, sin IVA, son las siguientes:</t>
  </si>
  <si>
    <t>(por los 49 km recorridos)</t>
  </si>
  <si>
    <t>No. APP-009000062-E52-2017</t>
  </si>
  <si>
    <t>“AUTOPISTA MONTERREY – NUEVO LAREDO, TRAMO LA GLORIA – SAN FERNANDO”</t>
  </si>
  <si>
    <t>Pago Anual Fijo (Contraprestación del 1.0% de los Ingresos por tarifas)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</si>
</sst>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quot;$&quot;#,##0.0_);\(&quot;$&quot;#,##0.0\)"/>
    <numFmt numFmtId="166" formatCode="mmmm\-yyyy"/>
    <numFmt numFmtId="167" formatCode="_-[$€]* #,##0.00_-;\-[$€]* #,##0.00_-;_-[$€]* &quot;-&quot;??_-;_-@_-"/>
    <numFmt numFmtId="168" formatCode="#\ ###\ ###\ ###\ ##0.00"/>
  </numFmts>
  <fonts count="31">
    <font>
      <sz val="11"/>
      <color theme="1"/>
      <name val="Arial"/>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sz val="11"/>
      <color rgb="FFFF0000"/>
      <name val="Arial"/>
      <family val="2"/>
    </font>
    <font>
      <b/>
      <i/>
      <sz val="11"/>
      <name val="Arial"/>
      <family val="2"/>
    </font>
    <font>
      <sz val="11"/>
      <color theme="1"/>
      <name val="Arial"/>
      <family val="2"/>
      <scheme val="minor"/>
    </font>
    <font>
      <sz val="9"/>
      <name val="Arial"/>
      <family val="2"/>
    </font>
    <font>
      <b/>
      <sz val="16"/>
      <color indexed="18"/>
      <name val="Arial"/>
      <family val="2"/>
    </font>
    <font>
      <sz val="13"/>
      <color indexed="18"/>
      <name val="Arial"/>
      <family val="2"/>
    </font>
    <font>
      <b/>
      <sz val="15"/>
      <color indexed="18"/>
      <name val="Arial"/>
      <family val="2"/>
    </font>
    <font>
      <sz val="12"/>
      <color indexed="18"/>
      <name val="Arial"/>
      <family val="2"/>
    </font>
    <font>
      <sz val="10"/>
      <color indexed="12"/>
      <name val="Helvetica-Narrow"/>
      <family val="2"/>
    </font>
    <font>
      <i/>
      <sz val="11"/>
      <name val="Arial"/>
      <family val="2"/>
    </font>
    <font>
      <b/>
      <sz val="11"/>
      <color rgb="FFFF0000"/>
      <name val="Arial"/>
      <family val="2"/>
    </font>
    <font>
      <b/>
      <sz val="10"/>
      <name val="Arial"/>
      <family val="2"/>
    </font>
    <font>
      <sz val="12"/>
      <name val="Arial"/>
      <family val="2"/>
    </font>
    <font>
      <b/>
      <sz val="12"/>
      <name val="Arial"/>
      <family val="2"/>
    </font>
    <font>
      <sz val="16"/>
      <name val="Arial"/>
      <family val="2"/>
    </font>
    <font>
      <sz val="18"/>
      <name val="Arial"/>
      <family val="2"/>
    </font>
    <font>
      <sz val="14"/>
      <name val="Arial"/>
      <family val="2"/>
    </font>
    <font>
      <b/>
      <sz val="14"/>
      <name val="Arial"/>
      <family val="2"/>
    </font>
    <font>
      <b/>
      <sz val="16"/>
      <name val="Arial"/>
      <family val="2"/>
    </font>
    <font>
      <b/>
      <u/>
      <sz val="11"/>
      <name val="Arial"/>
      <family val="2"/>
    </font>
    <font>
      <b/>
      <sz val="13"/>
      <name val="Arial"/>
      <family val="2"/>
    </font>
    <font>
      <u/>
      <sz val="11"/>
      <color theme="10"/>
      <name val="Arial"/>
      <family val="2"/>
      <scheme val="minor"/>
    </font>
    <font>
      <u/>
      <sz val="11"/>
      <color theme="11"/>
      <name val="Arial"/>
      <family val="2"/>
      <scheme val="minor"/>
    </font>
    <font>
      <b/>
      <sz val="12"/>
      <color theme="4"/>
      <name val="Arial"/>
      <family val="2"/>
    </font>
    <font>
      <sz val="13"/>
      <color theme="4"/>
      <name val="Arial"/>
      <family val="2"/>
    </font>
  </fonts>
  <fills count="9">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indexed="44"/>
        <bgColor indexed="64"/>
      </patternFill>
    </fill>
    <fill>
      <patternFill patternType="solid">
        <fgColor rgb="FFE6E6E6"/>
        <bgColor indexed="64"/>
      </patternFill>
    </fill>
    <fill>
      <patternFill patternType="solid">
        <fgColor rgb="FFFFFF00"/>
        <bgColor indexed="64"/>
      </patternFill>
    </fill>
  </fills>
  <borders count="8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rgb="FF000000"/>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FFFFFF"/>
      </right>
      <top/>
      <bottom style="medium">
        <color rgb="FF000000"/>
      </bottom>
      <diagonal/>
    </border>
    <border>
      <left style="medium">
        <color rgb="FFFFFFFF"/>
      </left>
      <right style="medium">
        <color rgb="FF000000"/>
      </right>
      <top/>
      <bottom style="medium">
        <color rgb="FF000000"/>
      </bottom>
      <diagonal/>
    </border>
    <border>
      <left/>
      <right style="medium">
        <color rgb="FFFFFFFF"/>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FFFFFF"/>
      </right>
      <top/>
      <bottom/>
      <diagonal/>
    </border>
    <border>
      <left/>
      <right style="medium">
        <color auto="1"/>
      </right>
      <top/>
      <bottom/>
      <diagonal/>
    </border>
    <border>
      <left style="medium">
        <color rgb="FF000000"/>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rgb="FFFFFFFF"/>
      </right>
      <top/>
      <bottom style="medium">
        <color auto="1"/>
      </bottom>
      <diagonal/>
    </border>
    <border>
      <left/>
      <right style="medium">
        <color auto="1"/>
      </right>
      <top/>
      <bottom style="medium">
        <color auto="1"/>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18"/>
      </left>
      <right/>
      <top/>
      <bottom/>
      <diagonal/>
    </border>
    <border>
      <left style="thin">
        <color indexed="12"/>
      </left>
      <right style="thin">
        <color indexed="12"/>
      </right>
      <top style="thin">
        <color indexed="12"/>
      </top>
      <bottom style="thin">
        <color indexed="12"/>
      </bottom>
      <diagonal/>
    </border>
    <border>
      <left style="double">
        <color indexed="57"/>
      </left>
      <right style="double">
        <color indexed="57"/>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s>
  <cellStyleXfs count="14">
    <xf numFmtId="0" fontId="0" fillId="0" borderId="0"/>
    <xf numFmtId="0" fontId="1" fillId="0" borderId="0"/>
    <xf numFmtId="0" fontId="14" fillId="6" borderId="59" applyNumberFormat="0" applyAlignment="0" applyProtection="0"/>
    <xf numFmtId="164" fontId="8" fillId="0" borderId="0" applyFont="0" applyFill="0" applyBorder="0" applyAlignment="0" applyProtection="0"/>
    <xf numFmtId="167" fontId="1" fillId="0" borderId="0" applyFont="0" applyFill="0" applyBorder="0" applyAlignment="0" applyProtection="0"/>
    <xf numFmtId="168" fontId="1" fillId="0" borderId="60" applyFill="0" applyBorder="0">
      <alignment horizontal="right"/>
    </xf>
    <xf numFmtId="0" fontId="1" fillId="0" borderId="0"/>
    <xf numFmtId="9" fontId="8"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540">
    <xf numFmtId="0" fontId="0" fillId="0" borderId="0" xfId="0"/>
    <xf numFmtId="0" fontId="2" fillId="0" borderId="0" xfId="0" applyFont="1"/>
    <xf numFmtId="0" fontId="3" fillId="0" borderId="0" xfId="0" applyFont="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7" xfId="0" applyFont="1" applyBorder="1"/>
    <xf numFmtId="0" fontId="4" fillId="0" borderId="0" xfId="1" applyFont="1" applyFill="1" applyBorder="1"/>
    <xf numFmtId="0" fontId="3" fillId="0" borderId="8" xfId="0" applyFont="1" applyBorder="1"/>
    <xf numFmtId="0" fontId="3" fillId="0" borderId="1" xfId="0" applyFont="1" applyFill="1" applyBorder="1"/>
    <xf numFmtId="0" fontId="3" fillId="0" borderId="1" xfId="0" applyFont="1" applyBorder="1"/>
    <xf numFmtId="0" fontId="3" fillId="0" borderId="9"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2" borderId="0" xfId="0" applyFont="1" applyFill="1" applyBorder="1"/>
    <xf numFmtId="0" fontId="2" fillId="0" borderId="8" xfId="0" applyFont="1" applyBorder="1"/>
    <xf numFmtId="0" fontId="2" fillId="0" borderId="1" xfId="0" applyFont="1" applyBorder="1"/>
    <xf numFmtId="0" fontId="2" fillId="0" borderId="9" xfId="0" applyFont="1" applyBorder="1"/>
    <xf numFmtId="0" fontId="3" fillId="0" borderId="2" xfId="0" applyFont="1" applyBorder="1" applyAlignment="1">
      <alignment horizontal="center" vertical="center" wrapText="1"/>
    </xf>
    <xf numFmtId="0" fontId="2" fillId="0" borderId="11" xfId="0" applyFont="1" applyBorder="1"/>
    <xf numFmtId="0" fontId="2" fillId="0" borderId="12" xfId="0" applyFont="1" applyBorder="1"/>
    <xf numFmtId="0" fontId="2" fillId="0" borderId="10" xfId="0" applyFont="1" applyBorder="1"/>
    <xf numFmtId="0" fontId="2" fillId="0" borderId="14" xfId="0" applyFont="1" applyBorder="1"/>
    <xf numFmtId="0" fontId="2" fillId="0" borderId="15" xfId="0" applyFont="1" applyBorder="1"/>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5" fillId="0" borderId="6" xfId="1" applyFont="1" applyBorder="1" applyAlignment="1">
      <alignment horizontal="left" indent="2"/>
    </xf>
    <xf numFmtId="0" fontId="5" fillId="0" borderId="0" xfId="1" applyFont="1"/>
    <xf numFmtId="0" fontId="5" fillId="0" borderId="0" xfId="1" applyFont="1" applyBorder="1"/>
    <xf numFmtId="0" fontId="5" fillId="0" borderId="7" xfId="1" applyFont="1" applyBorder="1"/>
    <xf numFmtId="0" fontId="5" fillId="0" borderId="8" xfId="1" applyFont="1" applyFill="1" applyBorder="1" applyAlignment="1">
      <alignment horizontal="left" indent="2"/>
    </xf>
    <xf numFmtId="0" fontId="5" fillId="0" borderId="1" xfId="1" applyFont="1" applyBorder="1"/>
    <xf numFmtId="0" fontId="5" fillId="0" borderId="9" xfId="1" applyFont="1" applyBorder="1"/>
    <xf numFmtId="0" fontId="5" fillId="0" borderId="3" xfId="1" applyFont="1" applyBorder="1" applyAlignment="1"/>
    <xf numFmtId="0" fontId="5" fillId="0" borderId="5" xfId="1" applyFont="1" applyBorder="1"/>
    <xf numFmtId="0" fontId="5" fillId="0" borderId="6" xfId="1" applyFont="1" applyBorder="1" applyAlignment="1"/>
    <xf numFmtId="0" fontId="5" fillId="0" borderId="8" xfId="1" applyFont="1" applyBorder="1" applyAlignment="1"/>
    <xf numFmtId="0" fontId="5" fillId="0" borderId="0" xfId="1" applyFont="1" applyBorder="1" applyAlignment="1">
      <alignment horizontal="left" vertical="top"/>
    </xf>
    <xf numFmtId="0" fontId="5" fillId="0" borderId="0" xfId="1" applyFont="1" applyBorder="1" applyAlignment="1"/>
    <xf numFmtId="0" fontId="5" fillId="0" borderId="0" xfId="1" applyFont="1" applyAlignment="1">
      <alignment vertical="center"/>
    </xf>
    <xf numFmtId="0" fontId="4" fillId="0" borderId="13" xfId="1" applyFont="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5" fillId="0" borderId="3" xfId="1" applyFont="1" applyBorder="1"/>
    <xf numFmtId="0" fontId="5" fillId="0" borderId="13" xfId="1" applyFont="1" applyBorder="1" applyAlignment="1">
      <alignment horizontal="center"/>
    </xf>
    <xf numFmtId="0" fontId="5" fillId="0" borderId="13" xfId="1" applyFont="1" applyBorder="1"/>
    <xf numFmtId="0" fontId="5" fillId="0" borderId="6" xfId="1" applyFont="1" applyBorder="1"/>
    <xf numFmtId="0" fontId="5" fillId="0" borderId="11" xfId="1" applyFont="1" applyBorder="1"/>
    <xf numFmtId="165" fontId="5" fillId="0" borderId="11" xfId="1" applyNumberFormat="1" applyFont="1" applyBorder="1"/>
    <xf numFmtId="0" fontId="5" fillId="2" borderId="6" xfId="1" applyFont="1" applyFill="1" applyBorder="1"/>
    <xf numFmtId="0" fontId="5" fillId="2" borderId="11" xfId="1" applyFont="1" applyFill="1" applyBorder="1"/>
    <xf numFmtId="165" fontId="5" fillId="2" borderId="11" xfId="1" applyNumberFormat="1" applyFont="1" applyFill="1" applyBorder="1"/>
    <xf numFmtId="0" fontId="5" fillId="0" borderId="12" xfId="1" applyFont="1" applyBorder="1"/>
    <xf numFmtId="0" fontId="5" fillId="0" borderId="10" xfId="1" applyFont="1" applyBorder="1"/>
    <xf numFmtId="165" fontId="5" fillId="0" borderId="2" xfId="1" applyNumberFormat="1" applyFont="1" applyBorder="1"/>
    <xf numFmtId="165" fontId="5" fillId="0" borderId="13" xfId="1" applyNumberFormat="1" applyFont="1" applyBorder="1"/>
    <xf numFmtId="0" fontId="5" fillId="0" borderId="4" xfId="1" applyFont="1" applyBorder="1"/>
    <xf numFmtId="0" fontId="5" fillId="0" borderId="11" xfId="1" applyFont="1" applyBorder="1" applyAlignment="1">
      <alignment vertical="center"/>
    </xf>
    <xf numFmtId="0" fontId="5" fillId="0" borderId="0" xfId="1" applyFont="1" applyBorder="1" applyAlignment="1">
      <alignment vertical="center"/>
    </xf>
    <xf numFmtId="0" fontId="5" fillId="0" borderId="6" xfId="1" applyFont="1" applyFill="1" applyBorder="1"/>
    <xf numFmtId="0" fontId="5" fillId="0" borderId="11" xfId="1" applyFont="1" applyFill="1" applyBorder="1" applyAlignment="1">
      <alignment vertical="center"/>
    </xf>
    <xf numFmtId="0" fontId="5" fillId="0" borderId="0" xfId="1" applyFont="1" applyFill="1" applyBorder="1" applyAlignment="1">
      <alignment vertical="center"/>
    </xf>
    <xf numFmtId="0" fontId="5" fillId="0" borderId="0" xfId="1" applyFont="1" applyFill="1"/>
    <xf numFmtId="0" fontId="5" fillId="0" borderId="2" xfId="1" applyFont="1" applyBorder="1"/>
    <xf numFmtId="0" fontId="2" fillId="0" borderId="0" xfId="0" applyFont="1" applyAlignment="1">
      <alignment horizontal="left"/>
    </xf>
    <xf numFmtId="0" fontId="2" fillId="0" borderId="1" xfId="0" applyFont="1" applyBorder="1" applyAlignment="1">
      <alignment horizontal="left"/>
    </xf>
    <xf numFmtId="0" fontId="4" fillId="0" borderId="13" xfId="1" applyFont="1" applyBorder="1" applyAlignment="1">
      <alignment horizontal="center" vertical="center" wrapText="1"/>
    </xf>
    <xf numFmtId="0" fontId="4" fillId="0" borderId="3" xfId="1" applyFont="1" applyBorder="1"/>
    <xf numFmtId="0" fontId="5" fillId="0" borderId="0" xfId="1" applyFont="1" applyBorder="1" applyAlignment="1">
      <alignment horizontal="left"/>
    </xf>
    <xf numFmtId="0" fontId="5" fillId="0" borderId="7" xfId="1" applyFont="1" applyBorder="1" applyAlignment="1">
      <alignment horizontal="left"/>
    </xf>
    <xf numFmtId="0" fontId="5" fillId="2" borderId="0" xfId="1" applyFont="1" applyFill="1"/>
    <xf numFmtId="0" fontId="2" fillId="0" borderId="0" xfId="0" applyFont="1" applyFill="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Fill="1" applyBorder="1" applyAlignment="1">
      <alignment vertical="center"/>
    </xf>
    <xf numFmtId="0" fontId="5" fillId="0" borderId="2" xfId="1" applyFont="1" applyFill="1" applyBorder="1"/>
    <xf numFmtId="0" fontId="5" fillId="0" borderId="13" xfId="1" applyFont="1" applyFill="1" applyBorder="1"/>
    <xf numFmtId="0" fontId="3" fillId="2" borderId="0" xfId="0" applyFont="1" applyFill="1" applyAlignment="1">
      <alignment vertical="center"/>
    </xf>
    <xf numFmtId="0" fontId="4" fillId="0" borderId="3" xfId="1" applyFont="1" applyFill="1" applyBorder="1"/>
    <xf numFmtId="0" fontId="5" fillId="0" borderId="6" xfId="1" applyFont="1" applyFill="1" applyBorder="1" applyAlignment="1">
      <alignment horizontal="left" indent="2"/>
    </xf>
    <xf numFmtId="0" fontId="2" fillId="0" borderId="13"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5" fillId="0" borderId="8" xfId="1" applyFont="1" applyFill="1" applyBorder="1"/>
    <xf numFmtId="0" fontId="5" fillId="0" borderId="14" xfId="1" applyFont="1" applyFill="1" applyBorder="1"/>
    <xf numFmtId="0" fontId="4" fillId="0" borderId="2" xfId="1" applyFont="1" applyFill="1" applyBorder="1"/>
    <xf numFmtId="0" fontId="5" fillId="0" borderId="14" xfId="1" applyFont="1" applyBorder="1"/>
    <xf numFmtId="9" fontId="5" fillId="0" borderId="2" xfId="1" applyNumberFormat="1" applyFont="1" applyFill="1" applyBorder="1"/>
    <xf numFmtId="0" fontId="5" fillId="0" borderId="0" xfId="1" applyFont="1" applyFill="1" applyBorder="1"/>
    <xf numFmtId="0" fontId="5" fillId="0" borderId="0" xfId="1" applyFont="1" applyFill="1" applyBorder="1" applyAlignment="1">
      <alignment horizontal="center"/>
    </xf>
    <xf numFmtId="0" fontId="3" fillId="0" borderId="0" xfId="0" applyFont="1" applyAlignment="1">
      <alignment horizontal="left" vertical="center" indent="1"/>
    </xf>
    <xf numFmtId="0" fontId="2" fillId="0" borderId="0" xfId="0" applyFont="1" applyAlignment="1">
      <alignment horizontal="left" vertical="center" indent="1"/>
    </xf>
    <xf numFmtId="0" fontId="5" fillId="0" borderId="1" xfId="1" applyFont="1" applyBorder="1" applyAlignment="1">
      <alignment horizontal="left" indent="1"/>
    </xf>
    <xf numFmtId="0" fontId="5" fillId="0" borderId="0" xfId="1" applyFont="1" applyAlignment="1">
      <alignment vertical="top" wrapText="1"/>
    </xf>
    <xf numFmtId="0" fontId="4" fillId="0" borderId="0" xfId="1" applyFont="1" applyAlignment="1">
      <alignment vertical="top" wrapText="1"/>
    </xf>
    <xf numFmtId="0" fontId="5" fillId="0" borderId="0" xfId="1" applyFont="1" applyAlignment="1">
      <alignment horizontal="left" indent="1"/>
    </xf>
    <xf numFmtId="0" fontId="5" fillId="0" borderId="0" xfId="1" applyFont="1" applyAlignment="1">
      <alignment wrapText="1"/>
    </xf>
    <xf numFmtId="0" fontId="5" fillId="0" borderId="0" xfId="1" applyFont="1" applyAlignment="1">
      <alignment horizontal="left" wrapText="1" indent="1"/>
    </xf>
    <xf numFmtId="0" fontId="5" fillId="0" borderId="13" xfId="1" applyFont="1" applyBorder="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4" fillId="0" borderId="0" xfId="1" applyFont="1" applyBorder="1"/>
    <xf numFmtId="0" fontId="5" fillId="0" borderId="0" xfId="1" applyFont="1" applyBorder="1" applyAlignment="1">
      <alignment horizontal="left" indent="2"/>
    </xf>
    <xf numFmtId="0" fontId="5" fillId="0" borderId="0" xfId="1" applyFont="1" applyFill="1" applyBorder="1" applyAlignment="1">
      <alignment horizontal="left" indent="2"/>
    </xf>
    <xf numFmtId="0" fontId="5" fillId="0" borderId="3" xfId="1" applyFont="1" applyBorder="1" applyAlignment="1">
      <alignment horizontal="center"/>
    </xf>
    <xf numFmtId="0" fontId="5" fillId="0" borderId="6" xfId="1" applyFont="1" applyBorder="1" applyAlignment="1">
      <alignment horizontal="center"/>
    </xf>
    <xf numFmtId="0" fontId="5" fillId="0" borderId="8" xfId="1" applyFont="1" applyBorder="1" applyAlignment="1">
      <alignment horizontal="center"/>
    </xf>
    <xf numFmtId="0" fontId="4" fillId="0" borderId="2" xfId="1" applyFont="1" applyBorder="1" applyAlignment="1">
      <alignment horizontal="center"/>
    </xf>
    <xf numFmtId="0" fontId="5" fillId="0" borderId="0" xfId="1" applyFont="1" applyAlignment="1">
      <alignment horizontal="right" vertical="top"/>
    </xf>
    <xf numFmtId="0" fontId="5" fillId="0" borderId="0" xfId="1" applyFont="1" applyAlignment="1">
      <alignment horizontal="center"/>
    </xf>
    <xf numFmtId="0" fontId="4" fillId="0" borderId="12" xfId="1" applyFont="1" applyBorder="1" applyAlignment="1">
      <alignment horizontal="center" vertical="center" wrapText="1"/>
    </xf>
    <xf numFmtId="0" fontId="2" fillId="4" borderId="10" xfId="0" applyFont="1" applyFill="1" applyBorder="1"/>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3"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center" wrapText="1"/>
    </xf>
    <xf numFmtId="0" fontId="4" fillId="0" borderId="4" xfId="1" applyFont="1" applyBorder="1"/>
    <xf numFmtId="0" fontId="5" fillId="0" borderId="8" xfId="1" applyFont="1" applyBorder="1" applyAlignment="1">
      <alignment horizontal="left" indent="2"/>
    </xf>
    <xf numFmtId="0" fontId="5" fillId="0" borderId="1" xfId="1" applyFont="1" applyBorder="1" applyAlignment="1">
      <alignment horizontal="left" indent="2"/>
    </xf>
    <xf numFmtId="0" fontId="5" fillId="0" borderId="13" xfId="1" applyFont="1" applyBorder="1" applyAlignment="1"/>
    <xf numFmtId="0" fontId="5" fillId="0" borderId="12" xfId="1" applyFont="1" applyBorder="1" applyAlignment="1"/>
    <xf numFmtId="0" fontId="2" fillId="0" borderId="0" xfId="0" applyFont="1" applyBorder="1" applyAlignment="1">
      <alignment horizontal="left"/>
    </xf>
    <xf numFmtId="0" fontId="4" fillId="0" borderId="2" xfId="1" applyFont="1" applyBorder="1" applyAlignment="1">
      <alignment wrapText="1"/>
    </xf>
    <xf numFmtId="0" fontId="7" fillId="0" borderId="2" xfId="1" applyFont="1" applyBorder="1" applyAlignment="1">
      <alignment horizontal="center"/>
    </xf>
    <xf numFmtId="0" fontId="5" fillId="0" borderId="2" xfId="1" applyFont="1" applyBorder="1" applyAlignment="1">
      <alignment horizontal="left"/>
    </xf>
    <xf numFmtId="0" fontId="5" fillId="0" borderId="8" xfId="1" applyFont="1" applyBorder="1"/>
    <xf numFmtId="0" fontId="7" fillId="0" borderId="0" xfId="1" applyFont="1"/>
    <xf numFmtId="0" fontId="4" fillId="0" borderId="2" xfId="1" applyFont="1" applyBorder="1" applyAlignment="1">
      <alignment horizontal="left"/>
    </xf>
    <xf numFmtId="0" fontId="4" fillId="0" borderId="12" xfId="1" applyFont="1" applyBorder="1" applyAlignment="1">
      <alignment horizontal="center" vertical="center"/>
    </xf>
    <xf numFmtId="0" fontId="4" fillId="0" borderId="2" xfId="1" applyFont="1" applyBorder="1"/>
    <xf numFmtId="0" fontId="4" fillId="0" borderId="0" xfId="1" applyFont="1"/>
    <xf numFmtId="0" fontId="5" fillId="0" borderId="2" xfId="1" applyFont="1" applyFill="1" applyBorder="1" applyAlignment="1">
      <alignment wrapText="1"/>
    </xf>
    <xf numFmtId="0" fontId="7" fillId="0" borderId="0" xfId="1" applyFont="1" applyBorder="1" applyAlignment="1">
      <alignment horizontal="center"/>
    </xf>
    <xf numFmtId="0" fontId="4" fillId="0" borderId="0" xfId="1" applyFont="1" applyBorder="1" applyAlignment="1">
      <alignment horizontal="center"/>
    </xf>
    <xf numFmtId="0" fontId="5" fillId="0" borderId="0" xfId="1" applyFont="1" applyAlignment="1">
      <alignment horizontal="right" indent="1"/>
    </xf>
    <xf numFmtId="0" fontId="2" fillId="0" borderId="7" xfId="0" applyFont="1" applyBorder="1" applyAlignment="1">
      <alignment vertical="center"/>
    </xf>
    <xf numFmtId="0" fontId="6" fillId="0" borderId="0" xfId="0" applyFont="1"/>
    <xf numFmtId="0" fontId="5" fillId="0" borderId="1" xfId="1" applyFont="1" applyFill="1" applyBorder="1" applyAlignment="1">
      <alignment horizontal="left" indent="2"/>
    </xf>
    <xf numFmtId="0" fontId="4" fillId="0" borderId="4" xfId="1" applyFont="1" applyFill="1" applyBorder="1"/>
    <xf numFmtId="0" fontId="5" fillId="0" borderId="3"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xf>
    <xf numFmtId="0" fontId="2" fillId="0" borderId="6" xfId="0" applyFont="1" applyFill="1" applyBorder="1"/>
    <xf numFmtId="0" fontId="5" fillId="0" borderId="10" xfId="1" applyFont="1" applyFill="1" applyBorder="1"/>
    <xf numFmtId="0" fontId="2" fillId="0" borderId="0" xfId="0" applyFont="1" applyFill="1" applyBorder="1"/>
    <xf numFmtId="0" fontId="2" fillId="0" borderId="0" xfId="0" applyFont="1" applyFill="1" applyAlignment="1">
      <alignment horizontal="center" vertical="center"/>
    </xf>
    <xf numFmtId="0" fontId="2" fillId="0" borderId="0" xfId="0" applyFont="1" applyAlignment="1">
      <alignment horizontal="left" vertical="top" wrapText="1" indent="1"/>
    </xf>
    <xf numFmtId="0" fontId="2" fillId="0" borderId="1"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4" fillId="0" borderId="0" xfId="0" applyFont="1" applyAlignment="1">
      <alignment vertical="center"/>
    </xf>
    <xf numFmtId="0" fontId="5" fillId="0" borderId="0" xfId="0" applyFont="1" applyFill="1"/>
    <xf numFmtId="0" fontId="9" fillId="5" borderId="0" xfId="1" applyFont="1" applyFill="1" applyBorder="1"/>
    <xf numFmtId="0" fontId="9" fillId="5" borderId="50" xfId="1" applyFont="1" applyFill="1" applyBorder="1"/>
    <xf numFmtId="0" fontId="9" fillId="5" borderId="51" xfId="1" applyFont="1" applyFill="1" applyBorder="1"/>
    <xf numFmtId="0" fontId="9" fillId="5" borderId="52" xfId="1" applyFont="1" applyFill="1" applyBorder="1"/>
    <xf numFmtId="0" fontId="9" fillId="5" borderId="53" xfId="1" applyFont="1" applyFill="1" applyBorder="1"/>
    <xf numFmtId="0" fontId="9" fillId="5" borderId="54" xfId="1" applyFont="1" applyFill="1" applyBorder="1"/>
    <xf numFmtId="0" fontId="1" fillId="0" borderId="0" xfId="1"/>
    <xf numFmtId="0" fontId="13" fillId="5" borderId="0" xfId="1" applyFont="1" applyFill="1" applyBorder="1" applyAlignment="1"/>
    <xf numFmtId="0" fontId="13" fillId="5" borderId="54" xfId="1" applyFont="1" applyFill="1" applyBorder="1" applyAlignment="1"/>
    <xf numFmtId="0" fontId="9" fillId="5" borderId="55" xfId="1" applyFont="1" applyFill="1" applyBorder="1"/>
    <xf numFmtId="0" fontId="9" fillId="5" borderId="56" xfId="1" applyFont="1" applyFill="1" applyBorder="1"/>
    <xf numFmtId="0" fontId="9" fillId="5" borderId="57" xfId="1" applyFont="1" applyFill="1" applyBorder="1"/>
    <xf numFmtId="0" fontId="9" fillId="5" borderId="58" xfId="1" applyFont="1" applyFill="1" applyBorder="1"/>
    <xf numFmtId="0" fontId="5" fillId="0" borderId="0" xfId="1" applyFont="1" applyAlignment="1">
      <alignment horizontal="left" vertical="center" indent="1"/>
    </xf>
    <xf numFmtId="0" fontId="5" fillId="2" borderId="0" xfId="0" applyFont="1" applyFill="1" applyAlignment="1">
      <alignment horizontal="left" vertical="center" wrapText="1"/>
    </xf>
    <xf numFmtId="0" fontId="5" fillId="2" borderId="0" xfId="1" applyFont="1" applyFill="1" applyAlignment="1">
      <alignment vertical="center"/>
    </xf>
    <xf numFmtId="0" fontId="7" fillId="0" borderId="15" xfId="1" applyFont="1" applyBorder="1" applyAlignment="1">
      <alignment horizontal="center"/>
    </xf>
    <xf numFmtId="0" fontId="5" fillId="0" borderId="61" xfId="1" applyFont="1" applyBorder="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5" xfId="0" applyFont="1" applyBorder="1" applyAlignment="1"/>
    <xf numFmtId="0" fontId="2" fillId="0" borderId="2" xfId="0" applyFont="1" applyBorder="1"/>
    <xf numFmtId="0" fontId="2" fillId="0" borderId="0" xfId="0" applyFont="1" applyBorder="1" applyAlignment="1">
      <alignment horizontal="left" vertical="center"/>
    </xf>
    <xf numFmtId="0" fontId="2" fillId="0" borderId="6" xfId="0" applyFont="1" applyBorder="1" applyAlignment="1">
      <alignment vertical="center"/>
    </xf>
    <xf numFmtId="0" fontId="3" fillId="0" borderId="0" xfId="0" applyFont="1" applyFill="1" applyBorder="1" applyAlignment="1">
      <alignment vertical="center"/>
    </xf>
    <xf numFmtId="0" fontId="5" fillId="0" borderId="0" xfId="1" applyFont="1" applyBorder="1" applyAlignment="1">
      <alignment horizontal="center" vertical="center"/>
    </xf>
    <xf numFmtId="0" fontId="4" fillId="3" borderId="0" xfId="1" applyFont="1" applyFill="1" applyBorder="1" applyAlignment="1">
      <alignment horizontal="left"/>
    </xf>
    <xf numFmtId="0" fontId="5" fillId="0" borderId="6"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0" fillId="0" borderId="62" xfId="0" applyBorder="1"/>
    <xf numFmtId="0" fontId="0" fillId="0" borderId="63" xfId="0" applyBorder="1"/>
    <xf numFmtId="0" fontId="0" fillId="0" borderId="64" xfId="0" applyBorder="1" applyAlignment="1">
      <alignment horizontal="center"/>
    </xf>
    <xf numFmtId="0" fontId="0" fillId="0" borderId="63" xfId="0" applyBorder="1" applyAlignment="1">
      <alignment horizontal="center"/>
    </xf>
    <xf numFmtId="0" fontId="0" fillId="0" borderId="66" xfId="0" applyBorder="1" applyAlignment="1">
      <alignment horizontal="center"/>
    </xf>
    <xf numFmtId="0" fontId="0" fillId="0" borderId="44" xfId="0" applyBorder="1" applyAlignment="1">
      <alignment horizontal="center"/>
    </xf>
    <xf numFmtId="0" fontId="0" fillId="0" borderId="66" xfId="0" applyBorder="1"/>
    <xf numFmtId="0" fontId="0" fillId="0" borderId="65" xfId="0" applyBorder="1"/>
    <xf numFmtId="0" fontId="0" fillId="0" borderId="0" xfId="0" applyBorder="1"/>
    <xf numFmtId="0" fontId="0" fillId="0" borderId="0" xfId="0" applyBorder="1" applyAlignment="1">
      <alignment horizontal="center"/>
    </xf>
    <xf numFmtId="0" fontId="0" fillId="0" borderId="67" xfId="0" applyBorder="1"/>
    <xf numFmtId="0" fontId="0" fillId="0" borderId="46" xfId="0" applyBorder="1"/>
    <xf numFmtId="0" fontId="0" fillId="0" borderId="68" xfId="0" applyBorder="1"/>
    <xf numFmtId="0" fontId="0" fillId="0" borderId="49" xfId="0" applyBorder="1"/>
    <xf numFmtId="0" fontId="17" fillId="0" borderId="0" xfId="0" applyFont="1"/>
    <xf numFmtId="0" fontId="17" fillId="0" borderId="69" xfId="0" applyFont="1" applyBorder="1" applyAlignment="1">
      <alignment horizontal="center"/>
    </xf>
    <xf numFmtId="0" fontId="17" fillId="0" borderId="70" xfId="0" applyFont="1" applyBorder="1" applyAlignment="1">
      <alignment horizontal="center"/>
    </xf>
    <xf numFmtId="0" fontId="0" fillId="0" borderId="12" xfId="0" applyBorder="1" applyAlignment="1">
      <alignment horizontal="center"/>
    </xf>
    <xf numFmtId="0" fontId="0" fillId="0" borderId="12" xfId="0" applyBorder="1"/>
    <xf numFmtId="0" fontId="0" fillId="0" borderId="71" xfId="0" applyBorder="1"/>
    <xf numFmtId="0" fontId="0" fillId="0" borderId="2" xfId="0" applyBorder="1" applyAlignment="1">
      <alignment horizontal="center"/>
    </xf>
    <xf numFmtId="0" fontId="0" fillId="0" borderId="2" xfId="0" applyBorder="1"/>
    <xf numFmtId="0" fontId="0" fillId="0" borderId="73" xfId="0" applyBorder="1"/>
    <xf numFmtId="0" fontId="0" fillId="0" borderId="22" xfId="0" applyBorder="1" applyAlignment="1">
      <alignment horizontal="center"/>
    </xf>
    <xf numFmtId="0" fontId="0" fillId="0" borderId="22" xfId="0" applyBorder="1"/>
    <xf numFmtId="0" fontId="0" fillId="0" borderId="16" xfId="0" applyBorder="1"/>
    <xf numFmtId="0" fontId="1" fillId="0" borderId="0" xfId="0" applyFont="1" applyBorder="1" applyAlignment="1">
      <alignment horizontal="center"/>
    </xf>
    <xf numFmtId="0" fontId="18" fillId="0" borderId="0" xfId="0" applyFont="1"/>
    <xf numFmtId="0" fontId="18" fillId="0" borderId="1" xfId="0" applyFont="1" applyBorder="1"/>
    <xf numFmtId="0" fontId="19" fillId="0" borderId="0" xfId="0" applyFont="1" applyBorder="1" applyAlignment="1">
      <alignment horizontal="center" vertical="center"/>
    </xf>
    <xf numFmtId="0" fontId="20" fillId="0" borderId="0" xfId="0" applyFont="1"/>
    <xf numFmtId="0" fontId="21" fillId="0" borderId="0" xfId="0" applyFont="1"/>
    <xf numFmtId="0" fontId="22" fillId="0" borderId="0" xfId="0" applyFont="1"/>
    <xf numFmtId="0" fontId="23" fillId="0" borderId="0" xfId="0" applyFont="1"/>
    <xf numFmtId="0" fontId="20" fillId="0" borderId="0" xfId="0" applyFont="1" applyBorder="1" applyAlignment="1">
      <alignment horizontal="center" vertical="center"/>
    </xf>
    <xf numFmtId="0" fontId="0" fillId="0" borderId="76" xfId="0" applyBorder="1"/>
    <xf numFmtId="0" fontId="21" fillId="0" borderId="0" xfId="0" applyFont="1" applyBorder="1"/>
    <xf numFmtId="0" fontId="0" fillId="0" borderId="44" xfId="0" applyBorder="1"/>
    <xf numFmtId="0" fontId="24" fillId="0" borderId="0" xfId="0" applyFont="1"/>
    <xf numFmtId="0" fontId="23" fillId="0" borderId="2" xfId="0" applyFont="1" applyBorder="1" applyAlignment="1">
      <alignment horizontal="center"/>
    </xf>
    <xf numFmtId="0" fontId="23" fillId="0" borderId="10" xfId="0" applyFont="1" applyBorder="1" applyAlignment="1">
      <alignment horizontal="center"/>
    </xf>
    <xf numFmtId="0" fontId="22" fillId="0" borderId="2" xfId="0" applyFont="1" applyBorder="1" applyAlignment="1">
      <alignment horizontal="center"/>
    </xf>
    <xf numFmtId="0" fontId="22" fillId="0" borderId="2" xfId="0" quotePrefix="1" applyFont="1" applyBorder="1" applyAlignment="1">
      <alignment horizontal="center"/>
    </xf>
    <xf numFmtId="0" fontId="22" fillId="0" borderId="12" xfId="0" quotePrefix="1" applyFont="1" applyBorder="1" applyAlignment="1">
      <alignment horizontal="center"/>
    </xf>
    <xf numFmtId="0" fontId="22" fillId="0" borderId="65" xfId="0" applyFont="1" applyBorder="1" applyAlignment="1">
      <alignment horizontal="center"/>
    </xf>
    <xf numFmtId="0" fontId="22" fillId="0" borderId="1" xfId="0" applyFont="1" applyBorder="1"/>
    <xf numFmtId="0" fontId="21" fillId="0" borderId="63" xfId="0" applyFont="1" applyBorder="1" applyAlignment="1">
      <alignment horizontal="center" vertical="center"/>
    </xf>
    <xf numFmtId="0" fontId="23" fillId="0" borderId="6" xfId="0" applyFont="1" applyBorder="1"/>
    <xf numFmtId="0" fontId="23" fillId="0" borderId="0" xfId="0" applyFont="1" applyBorder="1"/>
    <xf numFmtId="0" fontId="21" fillId="0" borderId="0" xfId="0" applyFont="1" applyBorder="1" applyAlignment="1">
      <alignment horizontal="center" vertical="center"/>
    </xf>
    <xf numFmtId="0" fontId="5" fillId="0" borderId="10" xfId="1" applyFont="1" applyBorder="1" applyAlignment="1">
      <alignment vertical="center"/>
    </xf>
    <xf numFmtId="165" fontId="5" fillId="0" borderId="61" xfId="1" applyNumberFormat="1" applyFont="1" applyFill="1" applyBorder="1" applyAlignment="1">
      <alignment vertical="center"/>
    </xf>
    <xf numFmtId="165" fontId="5" fillId="0" borderId="0" xfId="1" applyNumberFormat="1" applyFont="1" applyFill="1" applyBorder="1" applyAlignment="1">
      <alignment vertical="center"/>
    </xf>
    <xf numFmtId="165" fontId="5" fillId="0" borderId="2" xfId="1" applyNumberFormat="1" applyFont="1" applyFill="1" applyBorder="1" applyAlignment="1">
      <alignment vertical="center"/>
    </xf>
    <xf numFmtId="165" fontId="5" fillId="0" borderId="14" xfId="1" applyNumberFormat="1" applyFont="1" applyFill="1" applyBorder="1" applyAlignment="1">
      <alignment vertical="center"/>
    </xf>
    <xf numFmtId="0" fontId="5" fillId="7" borderId="6" xfId="1" applyFont="1" applyFill="1" applyBorder="1"/>
    <xf numFmtId="165" fontId="5" fillId="7" borderId="11" xfId="1" applyNumberFormat="1" applyFont="1" applyFill="1" applyBorder="1" applyAlignment="1">
      <alignment vertical="center"/>
    </xf>
    <xf numFmtId="165" fontId="5" fillId="7" borderId="0" xfId="1" applyNumberFormat="1" applyFont="1" applyFill="1" applyBorder="1" applyAlignment="1">
      <alignment vertical="center"/>
    </xf>
    <xf numFmtId="0" fontId="5" fillId="7" borderId="61" xfId="1" applyFont="1" applyFill="1" applyBorder="1"/>
    <xf numFmtId="0" fontId="5" fillId="7" borderId="0" xfId="1" applyFont="1" applyFill="1" applyBorder="1"/>
    <xf numFmtId="165" fontId="5" fillId="7" borderId="11" xfId="1" applyNumberFormat="1" applyFont="1" applyFill="1" applyBorder="1"/>
    <xf numFmtId="0" fontId="4" fillId="0" borderId="2"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25" fillId="0" borderId="0" xfId="1" applyFont="1" applyBorder="1"/>
    <xf numFmtId="0" fontId="5" fillId="0" borderId="61" xfId="1" applyFont="1" applyFill="1" applyBorder="1"/>
    <xf numFmtId="0" fontId="5" fillId="0" borderId="1" xfId="1" applyFont="1" applyFill="1" applyBorder="1"/>
    <xf numFmtId="0" fontId="4" fillId="0" borderId="0" xfId="1" applyFont="1" applyBorder="1" applyAlignment="1">
      <alignment horizontal="left" vertical="center"/>
    </xf>
    <xf numFmtId="0" fontId="5" fillId="0" borderId="0" xfId="1" applyFont="1" applyBorder="1" applyAlignment="1">
      <alignment horizontal="center"/>
    </xf>
    <xf numFmtId="9" fontId="5" fillId="0" borderId="0" xfId="1" applyNumberFormat="1" applyFont="1" applyFill="1" applyBorder="1"/>
    <xf numFmtId="9" fontId="4" fillId="0" borderId="2" xfId="1" applyNumberFormat="1" applyFont="1" applyFill="1" applyBorder="1"/>
    <xf numFmtId="0" fontId="5" fillId="0" borderId="2" xfId="1" applyFont="1" applyFill="1" applyBorder="1" applyAlignment="1">
      <alignment horizontal="left" vertical="center"/>
    </xf>
    <xf numFmtId="0" fontId="5" fillId="0" borderId="2" xfId="1" applyFont="1" applyBorder="1" applyAlignment="1">
      <alignment horizontal="left" vertical="center"/>
    </xf>
    <xf numFmtId="0" fontId="4" fillId="0" borderId="10" xfId="1" applyFont="1" applyBorder="1" applyAlignment="1">
      <alignment horizontal="center"/>
    </xf>
    <xf numFmtId="0" fontId="5" fillId="0" borderId="15" xfId="1" applyFont="1" applyBorder="1"/>
    <xf numFmtId="0" fontId="5" fillId="0" borderId="0" xfId="1" applyFont="1" applyBorder="1"/>
    <xf numFmtId="0" fontId="4" fillId="0" borderId="6" xfId="1"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5" fillId="0" borderId="80" xfId="1" applyFont="1" applyBorder="1"/>
    <xf numFmtId="0" fontId="5" fillId="0" borderId="15" xfId="1" applyFont="1" applyFill="1" applyBorder="1"/>
    <xf numFmtId="0" fontId="4" fillId="0" borderId="1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2" xfId="1" applyFont="1" applyFill="1" applyBorder="1" applyAlignment="1">
      <alignment horizontal="center" vertical="center"/>
    </xf>
    <xf numFmtId="0" fontId="5" fillId="0" borderId="12" xfId="1" applyFont="1" applyFill="1" applyBorder="1"/>
    <xf numFmtId="0" fontId="4" fillId="0" borderId="12" xfId="1" applyFont="1" applyFill="1" applyBorder="1"/>
    <xf numFmtId="0" fontId="2" fillId="0" borderId="0" xfId="0" applyFont="1" applyBorder="1" applyAlignment="1">
      <alignment horizontal="left" vertical="top" wrapText="1"/>
    </xf>
    <xf numFmtId="0" fontId="5" fillId="0" borderId="0" xfId="1" applyFont="1" applyBorder="1"/>
    <xf numFmtId="0" fontId="5" fillId="0" borderId="0" xfId="1" applyFont="1" applyBorder="1"/>
    <xf numFmtId="0" fontId="16" fillId="0" borderId="0" xfId="0" applyFont="1" applyFill="1" applyAlignment="1">
      <alignment horizontal="center"/>
    </xf>
    <xf numFmtId="0" fontId="16" fillId="0" borderId="7" xfId="0" applyFont="1" applyFill="1" applyBorder="1" applyAlignment="1">
      <alignment horizontal="center" vertical="center" textRotation="90"/>
    </xf>
    <xf numFmtId="0" fontId="5" fillId="0" borderId="80" xfId="1" applyFont="1" applyFill="1" applyBorder="1"/>
    <xf numFmtId="0" fontId="5" fillId="0" borderId="81" xfId="1" applyFont="1" applyFill="1" applyBorder="1" applyAlignment="1">
      <alignment vertical="center"/>
    </xf>
    <xf numFmtId="0" fontId="5" fillId="7" borderId="81" xfId="1" applyFont="1" applyFill="1" applyBorder="1" applyAlignment="1">
      <alignment vertical="center"/>
    </xf>
    <xf numFmtId="0" fontId="5" fillId="7" borderId="0" xfId="1" applyFont="1" applyFill="1" applyBorder="1" applyAlignment="1">
      <alignment vertical="center"/>
    </xf>
    <xf numFmtId="0" fontId="5" fillId="0" borderId="0" xfId="1" applyFont="1" applyBorder="1" applyAlignment="1">
      <alignment horizontal="center" vertical="center"/>
    </xf>
    <xf numFmtId="0" fontId="5" fillId="0" borderId="0" xfId="1" applyFont="1" applyBorder="1"/>
    <xf numFmtId="0" fontId="5" fillId="0" borderId="81" xfId="1" applyFont="1" applyFill="1" applyBorder="1"/>
    <xf numFmtId="0" fontId="5" fillId="0" borderId="81" xfId="1" applyFont="1" applyBorder="1"/>
    <xf numFmtId="0" fontId="5" fillId="0" borderId="0" xfId="1" applyFont="1" applyFill="1" applyBorder="1" applyAlignment="1">
      <alignment horizontal="left" vertical="center"/>
    </xf>
    <xf numFmtId="0" fontId="5" fillId="0" borderId="3" xfId="1" applyFont="1" applyFill="1" applyBorder="1"/>
    <xf numFmtId="0" fontId="5" fillId="0" borderId="4" xfId="1" applyFont="1" applyFill="1" applyBorder="1"/>
    <xf numFmtId="0" fontId="5" fillId="0" borderId="5" xfId="1" applyFont="1" applyFill="1" applyBorder="1"/>
    <xf numFmtId="0" fontId="5" fillId="0" borderId="7" xfId="1" applyFont="1" applyFill="1" applyBorder="1"/>
    <xf numFmtId="0" fontId="4" fillId="0" borderId="78" xfId="1" applyFont="1" applyFill="1" applyBorder="1"/>
    <xf numFmtId="0" fontId="5" fillId="0" borderId="20" xfId="1" applyFont="1" applyFill="1" applyBorder="1"/>
    <xf numFmtId="0" fontId="5" fillId="0" borderId="77" xfId="1" applyFont="1" applyFill="1" applyBorder="1"/>
    <xf numFmtId="0" fontId="5" fillId="0" borderId="79" xfId="1" applyFont="1" applyFill="1" applyBorder="1"/>
    <xf numFmtId="0" fontId="15" fillId="0" borderId="0" xfId="1" applyFont="1" applyFill="1"/>
    <xf numFmtId="0" fontId="5" fillId="0" borderId="0"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7" fillId="0" borderId="82" xfId="1" applyFont="1" applyFill="1" applyBorder="1" applyAlignment="1">
      <alignment horizontal="center" vertical="center"/>
    </xf>
    <xf numFmtId="0" fontId="5" fillId="0" borderId="82" xfId="1" applyFont="1" applyBorder="1"/>
    <xf numFmtId="0" fontId="5" fillId="0" borderId="82" xfId="1" applyFont="1" applyFill="1" applyBorder="1"/>
    <xf numFmtId="0" fontId="2" fillId="0" borderId="0" xfId="0" applyFont="1" applyAlignment="1">
      <alignment horizontal="left" vertical="top" wrapText="1" indent="1"/>
    </xf>
    <xf numFmtId="0" fontId="5" fillId="0" borderId="0" xfId="0" applyFont="1" applyFill="1" applyAlignment="1">
      <alignment horizontal="center" vertical="center"/>
    </xf>
    <xf numFmtId="0" fontId="5" fillId="0" borderId="0" xfId="1" applyFont="1" applyFill="1" applyAlignment="1">
      <alignment horizontal="left" wrapText="1" inden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5" fillId="0" borderId="0" xfId="1" applyFont="1" applyBorder="1"/>
    <xf numFmtId="0" fontId="5" fillId="0" borderId="0" xfId="1" applyFont="1" applyBorder="1"/>
    <xf numFmtId="0" fontId="17" fillId="0" borderId="85" xfId="0" applyFont="1" applyBorder="1" applyAlignment="1">
      <alignment horizontal="center"/>
    </xf>
    <xf numFmtId="0" fontId="0" fillId="0" borderId="8" xfId="0" applyBorder="1"/>
    <xf numFmtId="0" fontId="0" fillId="0" borderId="83" xfId="0" applyBorder="1"/>
    <xf numFmtId="0" fontId="0" fillId="0" borderId="86" xfId="0" applyBorder="1"/>
    <xf numFmtId="0" fontId="4" fillId="0" borderId="82" xfId="1" applyFont="1" applyBorder="1" applyAlignment="1">
      <alignment horizontal="center"/>
    </xf>
    <xf numFmtId="0" fontId="7" fillId="0" borderId="3" xfId="1" applyFont="1" applyFill="1" applyBorder="1" applyAlignment="1">
      <alignment horizontal="center" wrapText="1"/>
    </xf>
    <xf numFmtId="0" fontId="7" fillId="0" borderId="4" xfId="1" applyFont="1" applyFill="1" applyBorder="1" applyAlignment="1">
      <alignment horizontal="center"/>
    </xf>
    <xf numFmtId="0" fontId="7" fillId="0" borderId="13" xfId="1" applyFont="1" applyFill="1" applyBorder="1" applyAlignment="1">
      <alignment horizontal="center" vertical="center"/>
    </xf>
    <xf numFmtId="0" fontId="7" fillId="0" borderId="5" xfId="1" applyFont="1" applyFill="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xf>
    <xf numFmtId="0" fontId="4" fillId="0" borderId="80" xfId="1" applyFont="1" applyBorder="1" applyAlignment="1">
      <alignment horizontal="center"/>
    </xf>
    <xf numFmtId="0" fontId="2" fillId="0" borderId="0" xfId="0" applyFont="1" applyAlignment="1">
      <alignment horizontal="left" vertical="top" wrapText="1" indent="1"/>
    </xf>
    <xf numFmtId="0" fontId="5" fillId="0" borderId="0" xfId="0" applyFont="1" applyFill="1" applyAlignment="1">
      <alignment horizontal="center" vertical="center"/>
    </xf>
    <xf numFmtId="0" fontId="2" fillId="0" borderId="1" xfId="0" applyFont="1" applyBorder="1" applyAlignment="1">
      <alignment vertical="center"/>
    </xf>
    <xf numFmtId="0" fontId="5" fillId="0" borderId="13" xfId="1" applyFont="1" applyBorder="1" applyAlignment="1">
      <alignment horizontal="center"/>
    </xf>
    <xf numFmtId="0" fontId="4" fillId="0" borderId="13" xfId="1" applyFont="1" applyBorder="1" applyAlignment="1">
      <alignment horizontal="center" vertical="center" wrapText="1"/>
    </xf>
    <xf numFmtId="0" fontId="5" fillId="0" borderId="0" xfId="1" applyFont="1" applyBorder="1"/>
    <xf numFmtId="0" fontId="2" fillId="8" borderId="0" xfId="0" applyFont="1" applyFill="1" applyAlignment="1">
      <alignment vertical="center"/>
    </xf>
    <xf numFmtId="0" fontId="5" fillId="0" borderId="0" xfId="1" applyFont="1" applyBorder="1"/>
    <xf numFmtId="0" fontId="2" fillId="0" borderId="0" xfId="0" applyFont="1" applyFill="1" applyAlignment="1">
      <alignment horizontal="left" vertical="top" wrapText="1" indent="1"/>
    </xf>
    <xf numFmtId="0" fontId="5" fillId="0" borderId="0" xfId="0" applyFont="1" applyFill="1" applyAlignment="1">
      <alignment horizontal="left" vertical="center" wrapText="1"/>
    </xf>
    <xf numFmtId="0" fontId="5" fillId="7" borderId="80" xfId="1" applyFont="1" applyFill="1" applyBorder="1"/>
    <xf numFmtId="165" fontId="5" fillId="7" borderId="81" xfId="1" applyNumberFormat="1" applyFont="1" applyFill="1" applyBorder="1"/>
    <xf numFmtId="0" fontId="4" fillId="0" borderId="82" xfId="1" applyFont="1" applyBorder="1"/>
    <xf numFmtId="0" fontId="16" fillId="0" borderId="0" xfId="0" applyFont="1" applyFill="1" applyBorder="1" applyAlignment="1">
      <alignment horizontal="center" vertical="center" textRotation="90"/>
    </xf>
    <xf numFmtId="0" fontId="2" fillId="0" borderId="0" xfId="0" applyFont="1" applyAlignment="1">
      <alignment horizontal="left" vertical="top" wrapText="1" indent="1"/>
    </xf>
    <xf numFmtId="0" fontId="2" fillId="0" borderId="0" xfId="0" applyFont="1" applyAlignment="1">
      <alignment horizontal="left" vertical="top" wrapText="1" indent="1"/>
    </xf>
    <xf numFmtId="0" fontId="5" fillId="0" borderId="0" xfId="1" applyFont="1" applyBorder="1"/>
    <xf numFmtId="0" fontId="5" fillId="0" borderId="87" xfId="1" applyFont="1" applyBorder="1"/>
    <xf numFmtId="0" fontId="5" fillId="0" borderId="88" xfId="1" applyFont="1" applyBorder="1"/>
    <xf numFmtId="0" fontId="29" fillId="5" borderId="0" xfId="1" applyFont="1" applyFill="1" applyBorder="1" applyAlignment="1">
      <alignment horizontal="center"/>
    </xf>
    <xf numFmtId="0" fontId="13" fillId="5" borderId="0" xfId="1" applyFont="1" applyFill="1" applyBorder="1" applyAlignment="1">
      <alignment horizontal="center"/>
    </xf>
    <xf numFmtId="0" fontId="10" fillId="5" borderId="0" xfId="1" applyFont="1" applyFill="1" applyBorder="1" applyAlignment="1">
      <alignment horizontal="center"/>
    </xf>
    <xf numFmtId="0" fontId="11" fillId="5" borderId="0" xfId="1" applyFont="1" applyFill="1" applyBorder="1" applyAlignment="1">
      <alignment horizontal="center"/>
    </xf>
    <xf numFmtId="166" fontId="11" fillId="5" borderId="0" xfId="1" applyNumberFormat="1" applyFont="1" applyFill="1" applyBorder="1" applyAlignment="1">
      <alignment horizontal="center"/>
    </xf>
    <xf numFmtId="166" fontId="30" fillId="0" borderId="0" xfId="1" applyNumberFormat="1" applyFont="1" applyFill="1" applyBorder="1" applyAlignment="1">
      <alignment horizontal="center"/>
    </xf>
    <xf numFmtId="0" fontId="12" fillId="5" borderId="0" xfId="1" applyFont="1" applyFill="1" applyBorder="1" applyAlignment="1">
      <alignment horizontal="center"/>
    </xf>
    <xf numFmtId="0" fontId="2" fillId="0" borderId="0" xfId="0" applyFont="1" applyAlignment="1">
      <alignment horizontal="left" vertical="top" wrapText="1" indent="1"/>
    </xf>
    <xf numFmtId="0" fontId="5"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1" applyFont="1" applyFill="1" applyAlignment="1">
      <alignment horizontal="left" vertical="top" wrapText="1" indent="1"/>
    </xf>
    <xf numFmtId="0" fontId="5" fillId="0" borderId="0" xfId="0" applyFont="1" applyAlignment="1">
      <alignment horizontal="left" vertical="top" wrapText="1" indent="1"/>
    </xf>
    <xf numFmtId="0" fontId="5" fillId="2"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0" xfId="0" applyFont="1" applyFill="1" applyAlignment="1">
      <alignment horizontal="left" vertical="top" wrapText="1" indent="1"/>
    </xf>
    <xf numFmtId="0" fontId="1" fillId="0" borderId="72" xfId="0" applyFont="1" applyBorder="1" applyAlignment="1">
      <alignment horizontal="center"/>
    </xf>
    <xf numFmtId="0" fontId="1" fillId="0" borderId="14" xfId="0" applyFon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7" fillId="0" borderId="17" xfId="0" applyFont="1" applyBorder="1" applyAlignment="1">
      <alignment horizontal="center"/>
    </xf>
    <xf numFmtId="0" fontId="17" fillId="0" borderId="19"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 fillId="0" borderId="65" xfId="0" applyFont="1" applyBorder="1" applyAlignment="1">
      <alignment horizontal="center"/>
    </xf>
    <xf numFmtId="0" fontId="1" fillId="0" borderId="0" xfId="0" applyFont="1" applyBorder="1" applyAlignment="1">
      <alignment horizontal="center"/>
    </xf>
    <xf numFmtId="0" fontId="22" fillId="0" borderId="10" xfId="0" applyFont="1" applyBorder="1" applyAlignment="1">
      <alignment horizontal="center"/>
    </xf>
    <xf numFmtId="0" fontId="22" fillId="0" borderId="15" xfId="0" applyFont="1" applyBorder="1" applyAlignment="1">
      <alignment horizontal="center"/>
    </xf>
    <xf numFmtId="0" fontId="23" fillId="0" borderId="10" xfId="0" applyFont="1" applyBorder="1"/>
    <xf numFmtId="0" fontId="23" fillId="0" borderId="14" xfId="0" applyFont="1" applyBorder="1"/>
    <xf numFmtId="0" fontId="23" fillId="0" borderId="15" xfId="0" applyFont="1" applyBorder="1"/>
    <xf numFmtId="0" fontId="23" fillId="0" borderId="10" xfId="0" applyFont="1" applyBorder="1" applyAlignment="1">
      <alignment horizontal="center"/>
    </xf>
    <xf numFmtId="0" fontId="23" fillId="0" borderId="15" xfId="0" applyFont="1" applyBorder="1" applyAlignment="1">
      <alignment horizontal="center"/>
    </xf>
    <xf numFmtId="0" fontId="22" fillId="0" borderId="10" xfId="0" quotePrefix="1" applyFont="1" applyBorder="1" applyAlignment="1">
      <alignment horizontal="center"/>
    </xf>
    <xf numFmtId="0" fontId="22" fillId="0" borderId="15" xfId="0" quotePrefix="1" applyFont="1" applyBorder="1" applyAlignment="1">
      <alignment horizont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30" xfId="0" applyFont="1" applyBorder="1" applyAlignment="1">
      <alignment horizontal="left" vertical="center" wrapText="1"/>
    </xf>
    <xf numFmtId="0" fontId="2" fillId="0" borderId="0" xfId="0" applyFont="1" applyBorder="1" applyAlignment="1">
      <alignment horizontal="lef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30" xfId="0" applyFont="1" applyBorder="1" applyAlignment="1">
      <alignment vertical="center"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7" xfId="0" applyFont="1" applyBorder="1" applyAlignment="1">
      <alignment vertical="center" wrapText="1"/>
    </xf>
    <xf numFmtId="0" fontId="2" fillId="0" borderId="36" xfId="0" applyFont="1" applyBorder="1" applyAlignment="1">
      <alignment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0" xfId="0" applyFont="1" applyFill="1" applyBorder="1" applyAlignment="1">
      <alignment horizontal="left"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8" xfId="0" applyFont="1" applyBorder="1" applyAlignment="1">
      <alignment horizontal="left" vertical="center" wrapText="1"/>
    </xf>
    <xf numFmtId="0" fontId="3" fillId="0" borderId="0" xfId="0" applyFont="1" applyAlignment="1">
      <alignment horizontal="center" vertical="center"/>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top"/>
    </xf>
    <xf numFmtId="0" fontId="5" fillId="0" borderId="11" xfId="1" applyFont="1" applyBorder="1" applyAlignment="1">
      <alignment horizontal="left" vertical="top"/>
    </xf>
    <xf numFmtId="0" fontId="5" fillId="0" borderId="12" xfId="1" applyFont="1" applyBorder="1" applyAlignment="1">
      <alignment horizontal="left" vertical="top"/>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9" xfId="1" applyFont="1" applyFill="1" applyBorder="1" applyAlignment="1">
      <alignment horizontal="center" vertical="center"/>
    </xf>
    <xf numFmtId="0" fontId="4" fillId="0" borderId="1" xfId="1" applyFont="1" applyBorder="1" applyAlignment="1">
      <alignment horizontal="center" vertical="center"/>
    </xf>
    <xf numFmtId="0" fontId="5" fillId="0" borderId="13" xfId="1" applyFont="1" applyBorder="1" applyAlignment="1">
      <alignment horizontal="left" vertical="top" wrapText="1"/>
    </xf>
    <xf numFmtId="0" fontId="5" fillId="0" borderId="11" xfId="1" applyFont="1" applyBorder="1" applyAlignment="1">
      <alignment horizontal="left" vertical="top" wrapText="1"/>
    </xf>
    <xf numFmtId="0" fontId="5" fillId="0" borderId="13"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4" xfId="1" applyFont="1" applyBorder="1" applyAlignment="1">
      <alignment horizontal="left"/>
    </xf>
    <xf numFmtId="0" fontId="5" fillId="0" borderId="5" xfId="1" applyFont="1" applyBorder="1" applyAlignment="1">
      <alignment horizontal="left"/>
    </xf>
    <xf numFmtId="0" fontId="5" fillId="0" borderId="8" xfId="1" applyFont="1" applyBorder="1" applyAlignment="1">
      <alignment horizontal="left"/>
    </xf>
    <xf numFmtId="0" fontId="5" fillId="0" borderId="1" xfId="1" applyFont="1" applyBorder="1" applyAlignment="1">
      <alignment horizontal="left"/>
    </xf>
    <xf numFmtId="0" fontId="5" fillId="0" borderId="9" xfId="1" applyFont="1" applyBorder="1" applyAlignment="1">
      <alignment horizontal="left"/>
    </xf>
    <xf numFmtId="0" fontId="5" fillId="0" borderId="10" xfId="1" applyFont="1" applyBorder="1" applyAlignment="1">
      <alignment horizontal="center"/>
    </xf>
    <xf numFmtId="0" fontId="5" fillId="0" borderId="14" xfId="1" applyFont="1" applyBorder="1" applyAlignment="1">
      <alignment horizontal="center"/>
    </xf>
    <xf numFmtId="0" fontId="5" fillId="0" borderId="15" xfId="1" applyFont="1" applyBorder="1" applyAlignment="1">
      <alignment horizontal="center"/>
    </xf>
    <xf numFmtId="0" fontId="5" fillId="0" borderId="2" xfId="1" applyFont="1" applyBorder="1" applyAlignment="1">
      <alignment horizontal="center"/>
    </xf>
    <xf numFmtId="0" fontId="5" fillId="0" borderId="0" xfId="1" applyNumberFormat="1" applyFont="1" applyFill="1" applyAlignment="1">
      <alignment horizontal="left" vertical="top" wrapText="1"/>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1" applyNumberFormat="1" applyFont="1" applyFill="1" applyAlignment="1">
      <alignment horizontal="left" vertical="center" wrapText="1"/>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left" wrapText="1"/>
    </xf>
    <xf numFmtId="0" fontId="5" fillId="0" borderId="0" xfId="1" applyNumberFormat="1" applyFont="1" applyAlignment="1">
      <alignment horizontal="left" vertical="top" wrapText="1"/>
    </xf>
    <xf numFmtId="0" fontId="5" fillId="0" borderId="3" xfId="1" applyFont="1" applyBorder="1" applyAlignment="1">
      <alignment horizontal="left" vertical="top"/>
    </xf>
    <xf numFmtId="0" fontId="5" fillId="0" borderId="4" xfId="1" applyFont="1" applyBorder="1" applyAlignment="1">
      <alignment horizontal="left" vertical="top"/>
    </xf>
    <xf numFmtId="0" fontId="5" fillId="0" borderId="5" xfId="1" applyFont="1" applyBorder="1" applyAlignment="1">
      <alignment horizontal="left" vertical="top"/>
    </xf>
    <xf numFmtId="0" fontId="5" fillId="0" borderId="8" xfId="1" applyFont="1" applyBorder="1" applyAlignment="1">
      <alignment horizontal="left" vertical="top"/>
    </xf>
    <xf numFmtId="0" fontId="5" fillId="0" borderId="1" xfId="1" applyFont="1" applyBorder="1" applyAlignment="1">
      <alignment horizontal="left" vertical="top"/>
    </xf>
    <xf numFmtId="0" fontId="5" fillId="0" borderId="9" xfId="1" applyFont="1" applyBorder="1" applyAlignment="1">
      <alignment horizontal="left" vertical="top"/>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2" xfId="1" applyFont="1" applyFill="1" applyBorder="1" applyAlignment="1">
      <alignment horizontal="center"/>
    </xf>
    <xf numFmtId="0" fontId="7" fillId="0" borderId="10" xfId="1" applyFont="1" applyBorder="1" applyAlignment="1">
      <alignment horizontal="center"/>
    </xf>
    <xf numFmtId="0" fontId="7" fillId="0" borderId="15" xfId="1" applyFont="1" applyBorder="1" applyAlignment="1">
      <alignment horizontal="center"/>
    </xf>
    <xf numFmtId="0" fontId="4" fillId="3" borderId="10" xfId="1" applyFont="1" applyFill="1" applyBorder="1" applyAlignment="1">
      <alignment horizontal="left"/>
    </xf>
    <xf numFmtId="0" fontId="4" fillId="3" borderId="14" xfId="1" applyFont="1" applyFill="1" applyBorder="1" applyAlignment="1">
      <alignment horizontal="left"/>
    </xf>
    <xf numFmtId="0" fontId="4" fillId="3" borderId="15" xfId="1" applyFont="1" applyFill="1" applyBorder="1" applyAlignment="1">
      <alignment horizontal="left"/>
    </xf>
    <xf numFmtId="0" fontId="7" fillId="0" borderId="83" xfId="1" applyFont="1" applyFill="1" applyBorder="1" applyAlignment="1">
      <alignment horizontal="center" wrapText="1"/>
    </xf>
    <xf numFmtId="0" fontId="7" fillId="0" borderId="84" xfId="1" applyFont="1" applyFill="1" applyBorder="1" applyAlignment="1">
      <alignment horizontal="center"/>
    </xf>
    <xf numFmtId="0" fontId="26" fillId="0" borderId="1" xfId="1" applyFont="1" applyBorder="1" applyAlignment="1">
      <alignment horizontal="center"/>
    </xf>
    <xf numFmtId="0" fontId="26" fillId="0" borderId="1" xfId="1" applyFont="1" applyFill="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xf numFmtId="0" fontId="5" fillId="0" borderId="0" xfId="1" applyFont="1" applyBorder="1"/>
    <xf numFmtId="0" fontId="4" fillId="0" borderId="13"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cellXfs>
  <cellStyles count="14">
    <cellStyle name="Assumption" xfId="2"/>
    <cellStyle name="Comma 2" xfId="3"/>
    <cellStyle name="Euro" xfId="4"/>
    <cellStyle name="Followed Hyperlink" xfId="9" builtinId="9" hidden="1"/>
    <cellStyle name="Followed Hyperlink" xfId="11" builtinId="9" hidden="1"/>
    <cellStyle name="Followed Hyperlink" xfId="13" builtinId="9" hidden="1"/>
    <cellStyle name="HSBC WK Number 2" xfId="5"/>
    <cellStyle name="Hyperlink" xfId="8" builtinId="8" hidden="1"/>
    <cellStyle name="Hyperlink" xfId="10" builtinId="8" hidden="1"/>
    <cellStyle name="Hyperlink" xfId="12" builtinId="8" hidden="1"/>
    <cellStyle name="Normal" xfId="0" builtinId="0"/>
    <cellStyle name="Normal 2" xfId="1"/>
    <cellStyle name="Normal 3" xfId="6"/>
    <cellStyle name="Percent 2" xfId="7"/>
  </cellStyles>
  <dxfs count="0"/>
  <tableStyles count="0" defaultTableStyle="TableStyleMedium9" defaultPivotStyle="PivotStyleLight16"/>
  <colors>
    <mruColors>
      <color rgb="FFFFFF99"/>
      <color rgb="FFCCCCFF"/>
      <color rgb="FFFF990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641984</xdr:colOff>
      <xdr:row>5</xdr:row>
      <xdr:rowOff>57149</xdr:rowOff>
    </xdr:from>
    <xdr:to>
      <xdr:col>10</xdr:col>
      <xdr:colOff>291464</xdr:colOff>
      <xdr:row>15</xdr:row>
      <xdr:rowOff>68579</xdr:rowOff>
    </xdr:to>
    <xdr:pic>
      <xdr:nvPicPr>
        <xdr:cNvPr id="3" name="Imagen 4" descr="C:\Users\Orva\Desktop\Logos Orva\logoSCT_hoz (1).png">
          <a:extLst>
            <a:ext uri="{FF2B5EF4-FFF2-40B4-BE49-F238E27FC236}">
              <a16:creationId xmlns:a16="http://schemas.microsoft.com/office/drawing/2014/main" id="{07261837-34CB-47CC-BAAB-6F6765433D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4" y="828674"/>
          <a:ext cx="4983480" cy="1554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914400</xdr:colOff>
      <xdr:row>28</xdr:row>
      <xdr:rowOff>0</xdr:rowOff>
    </xdr:from>
    <xdr:to>
      <xdr:col>6</xdr:col>
      <xdr:colOff>57150</xdr:colOff>
      <xdr:row>28</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4543425" y="6019800"/>
          <a:ext cx="1104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914400</xdr:colOff>
      <xdr:row>28</xdr:row>
      <xdr:rowOff>0</xdr:rowOff>
    </xdr:from>
    <xdr:to>
      <xdr:col>6</xdr:col>
      <xdr:colOff>57150</xdr:colOff>
      <xdr:row>28</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4543425" y="6000750"/>
          <a:ext cx="1104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ishore\Local%20Settings\Temp\notesEA312D\Nelson%20-%20RFP%20Financial%20Model%20(Oct%2022,%2003)%20%20v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rturoolvera\Library\Containers\com.apple.mail\Data\Library\Mail%20Downloads\27CED601-9872-4B9A-911B-447C66B86242\CUAD27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PEREZG\Mis%20documentos\PH%20El%20Caj&#243;n\HOR\PROFORMAS\Proformas\2003_07\v1\PF%20Caj&#243;n%207+5%20%20(2003)%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ELieder\My%20Documents\William%20Osler\Financial%20Model\William%20Osler\Current%20Draft\Shadow%20Bid_December%2019%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Users\ACORRE~1\APPDATA\LOCAL\TEMP\wz081e\Documentos%206%20febrero%202015\Formato%20OE-11%20%2014SEPTIEMBRE%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1\ARELLA~1\CONFIG~1\Temp\PROFORMA%20ICA%20OCT-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Users\ACORRE~1\APPDATA\LOCAL\TEMP\wz081e\Documentos%206%20febrero%202015\Libramiento%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BALANC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1\ishore\LOCALS~1\Temp\RAVP%20PSC%20Model%20V3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plift%20comparison.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20A.3.1.%20Y%20ANEXO%20A.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ummary"/>
      <sheetName val="Control"/>
      <sheetName val="Inputs"/>
      <sheetName val="Capital Budget"/>
      <sheetName val="Operating Budget"/>
      <sheetName val="Rev &amp; Op"/>
      <sheetName val="Interest"/>
      <sheetName val="CustCurve"/>
      <sheetName val="CapEx"/>
      <sheetName val="Lifecycle"/>
      <sheetName val="SPV"/>
      <sheetName val="Dep'n"/>
      <sheetName val="Financing"/>
      <sheetName val="Loans"/>
      <sheetName val="Cash"/>
      <sheetName val="CCRA"/>
      <sheetName val="FS"/>
      <sheetName val="FS (for proposal)"/>
      <sheetName val="Returns"/>
      <sheetName val="Graph"/>
      <sheetName val="Time"/>
      <sheetName val="Inflation"/>
      <sheetName val="Notes"/>
    </sheetNames>
    <sheetDataSet>
      <sheetData sheetId="0" refreshError="1"/>
      <sheetData sheetId="1" refreshError="1"/>
      <sheetData sheetId="2" refreshError="1"/>
      <sheetData sheetId="3" refreshError="1">
        <row r="23">
          <cell r="G23">
            <v>1</v>
          </cell>
          <cell r="H23">
            <v>0</v>
          </cell>
        </row>
        <row r="38">
          <cell r="E38">
            <v>8.1200000000000008E-2</v>
          </cell>
        </row>
        <row r="177">
          <cell r="D177">
            <v>0.82704671806681795</v>
          </cell>
          <cell r="E177">
            <v>40</v>
          </cell>
        </row>
        <row r="178">
          <cell r="D178">
            <v>0.16281137720684222</v>
          </cell>
          <cell r="E178">
            <v>10</v>
          </cell>
        </row>
        <row r="179">
          <cell r="D179">
            <v>0</v>
          </cell>
          <cell r="E179">
            <v>5</v>
          </cell>
        </row>
        <row r="180">
          <cell r="D180">
            <v>1.0141904726339839E-2</v>
          </cell>
          <cell r="E180">
            <v>20</v>
          </cell>
        </row>
        <row r="181">
          <cell r="D181">
            <v>0</v>
          </cell>
          <cell r="E181">
            <v>0</v>
          </cell>
          <cell r="O181">
            <v>0.35619999999999996</v>
          </cell>
        </row>
        <row r="182">
          <cell r="O182">
            <v>0.21</v>
          </cell>
        </row>
        <row r="183">
          <cell r="O183">
            <v>0.13500000000000001</v>
          </cell>
        </row>
        <row r="184">
          <cell r="O184">
            <v>0</v>
          </cell>
        </row>
        <row r="185">
          <cell r="D185">
            <v>0.125</v>
          </cell>
          <cell r="E185">
            <v>40</v>
          </cell>
          <cell r="O185">
            <v>1.1250000000000001E-3</v>
          </cell>
        </row>
        <row r="186">
          <cell r="D186">
            <v>0.375</v>
          </cell>
          <cell r="E186">
            <v>10</v>
          </cell>
          <cell r="O186">
            <v>1.12E-2</v>
          </cell>
        </row>
        <row r="187">
          <cell r="D187">
            <v>0</v>
          </cell>
          <cell r="E187">
            <v>5</v>
          </cell>
        </row>
        <row r="188">
          <cell r="D188">
            <v>0</v>
          </cell>
          <cell r="E188">
            <v>20</v>
          </cell>
        </row>
        <row r="189">
          <cell r="D189">
            <v>0.5</v>
          </cell>
          <cell r="E189">
            <v>0</v>
          </cell>
        </row>
        <row r="191">
          <cell r="P191">
            <v>0.04</v>
          </cell>
        </row>
        <row r="192">
          <cell r="P192">
            <v>0.2</v>
          </cell>
        </row>
        <row r="193">
          <cell r="P193">
            <v>0.3</v>
          </cell>
        </row>
        <row r="194">
          <cell r="P194">
            <v>0.3</v>
          </cell>
        </row>
        <row r="195">
          <cell r="P195">
            <v>0.05</v>
          </cell>
        </row>
        <row r="198">
          <cell r="O198">
            <v>-5</v>
          </cell>
        </row>
      </sheetData>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_A"/>
      <sheetName val="PAST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CD"/>
      <sheetName val="2003"/>
      <sheetName val="2004"/>
      <sheetName val="2005"/>
      <sheetName val="2006"/>
      <sheetName val="2007"/>
      <sheetName val="Resumen"/>
      <sheetName val="Ci_Ingresos"/>
      <sheetName val="Energo"/>
    </sheetNames>
    <sheetDataSet>
      <sheetData sheetId="0" refreshError="1">
        <row r="55">
          <cell r="B55">
            <v>0.44892356595867655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Control"/>
      <sheetName val="Summary"/>
      <sheetName val="Inputs"/>
      <sheetName val="Inflation"/>
      <sheetName val="Time"/>
      <sheetName val="CustCurve"/>
      <sheetName val="Interest"/>
      <sheetName val="CapEx"/>
      <sheetName val="Lifecycle"/>
      <sheetName val="SPV"/>
      <sheetName val="Rev &amp; Op"/>
      <sheetName val="Dep'n"/>
      <sheetName val="Dep'n Detail"/>
      <sheetName val="Financing"/>
      <sheetName val="Loans &amp; Reserves"/>
      <sheetName val="Cash"/>
      <sheetName val="FS"/>
      <sheetName val="CCRA"/>
      <sheetName val="LCF Detail"/>
      <sheetName val="Fin Fee Am Detail"/>
      <sheetName val="Returns"/>
      <sheetName val="Graph"/>
    </sheetNames>
    <sheetDataSet>
      <sheetData sheetId="0" refreshError="1"/>
      <sheetData sheetId="1" refreshError="1">
        <row r="24">
          <cell r="G24">
            <v>0</v>
          </cell>
        </row>
        <row r="27">
          <cell r="D27">
            <v>394726</v>
          </cell>
          <cell r="E27">
            <v>394681</v>
          </cell>
        </row>
        <row r="28">
          <cell r="D28">
            <v>0</v>
          </cell>
          <cell r="E28">
            <v>0</v>
          </cell>
        </row>
        <row r="29">
          <cell r="D29">
            <v>16512</v>
          </cell>
          <cell r="E29">
            <v>16502</v>
          </cell>
        </row>
        <row r="30">
          <cell r="D30">
            <v>64236.594587653832</v>
          </cell>
        </row>
        <row r="34">
          <cell r="D34">
            <v>0.33329999999999999</v>
          </cell>
          <cell r="G34">
            <v>0.01</v>
          </cell>
        </row>
        <row r="35">
          <cell r="D35">
            <v>0.66670000000000007</v>
          </cell>
          <cell r="G35">
            <v>0.99</v>
          </cell>
        </row>
        <row r="55">
          <cell r="E55">
            <v>0.17</v>
          </cell>
          <cell r="F55">
            <v>0.3340040518407974</v>
          </cell>
        </row>
        <row r="56">
          <cell r="E56">
            <v>7.0000000000000007E-2</v>
          </cell>
          <cell r="F56">
            <v>0</v>
          </cell>
        </row>
        <row r="57">
          <cell r="E57">
            <v>0.02</v>
          </cell>
        </row>
        <row r="58">
          <cell r="E58">
            <v>0.2</v>
          </cell>
        </row>
        <row r="59">
          <cell r="E59">
            <v>0.1</v>
          </cell>
          <cell r="F59">
            <v>0</v>
          </cell>
        </row>
        <row r="60">
          <cell r="E60">
            <v>0.15</v>
          </cell>
        </row>
      </sheetData>
      <sheetData sheetId="2"/>
      <sheetData sheetId="3" refreshError="1">
        <row r="10">
          <cell r="E10">
            <v>37622</v>
          </cell>
          <cell r="F10">
            <v>2003.1</v>
          </cell>
          <cell r="G10">
            <v>1</v>
          </cell>
          <cell r="H10">
            <v>7</v>
          </cell>
        </row>
        <row r="11">
          <cell r="E11">
            <v>37622</v>
          </cell>
          <cell r="F11">
            <v>2003.1</v>
          </cell>
          <cell r="G11">
            <v>1</v>
          </cell>
        </row>
        <row r="12">
          <cell r="E12">
            <v>36</v>
          </cell>
        </row>
        <row r="13">
          <cell r="E13">
            <v>38717</v>
          </cell>
          <cell r="F13">
            <v>2005.2</v>
          </cell>
        </row>
        <row r="14">
          <cell r="E14">
            <v>38718</v>
          </cell>
          <cell r="F14">
            <v>2006.1</v>
          </cell>
        </row>
        <row r="15">
          <cell r="E15">
            <v>28</v>
          </cell>
        </row>
        <row r="16">
          <cell r="E16">
            <v>47848</v>
          </cell>
          <cell r="F16">
            <v>2030.2</v>
          </cell>
        </row>
        <row r="17">
          <cell r="E17">
            <v>37622</v>
          </cell>
        </row>
        <row r="18">
          <cell r="E18">
            <v>365</v>
          </cell>
        </row>
        <row r="19">
          <cell r="E19">
            <v>37622</v>
          </cell>
        </row>
        <row r="25">
          <cell r="E25">
            <v>39082</v>
          </cell>
          <cell r="F25">
            <v>2006.2</v>
          </cell>
        </row>
        <row r="26">
          <cell r="E26">
            <v>39082</v>
          </cell>
          <cell r="F26">
            <v>2006.2</v>
          </cell>
        </row>
        <row r="28">
          <cell r="E28">
            <v>38899</v>
          </cell>
          <cell r="F28">
            <v>2006.2</v>
          </cell>
        </row>
        <row r="29">
          <cell r="E29">
            <v>47118</v>
          </cell>
          <cell r="F29">
            <v>2028.2</v>
          </cell>
        </row>
        <row r="34">
          <cell r="E34">
            <v>2</v>
          </cell>
        </row>
        <row r="41">
          <cell r="E41">
            <v>0.06</v>
          </cell>
        </row>
        <row r="42">
          <cell r="E42">
            <v>4.4999999999999998E-2</v>
          </cell>
        </row>
        <row r="48">
          <cell r="O48">
            <v>0.06</v>
          </cell>
        </row>
        <row r="57">
          <cell r="F57">
            <v>1</v>
          </cell>
          <cell r="I57">
            <v>0.01</v>
          </cell>
          <cell r="J57">
            <v>2.5000000000000001E-3</v>
          </cell>
          <cell r="K57">
            <v>5.7500000000000002E-2</v>
          </cell>
          <cell r="L57">
            <v>2.5100000000000001E-2</v>
          </cell>
          <cell r="N57">
            <v>0.01</v>
          </cell>
          <cell r="O57">
            <v>7.4999999999999997E-3</v>
          </cell>
          <cell r="P57">
            <v>8.0000000000000004E-4</v>
          </cell>
          <cell r="Q57">
            <v>0</v>
          </cell>
          <cell r="R57">
            <v>0</v>
          </cell>
          <cell r="S57">
            <v>38717</v>
          </cell>
          <cell r="T57">
            <v>26</v>
          </cell>
          <cell r="U57">
            <v>47118</v>
          </cell>
          <cell r="V57">
            <v>0.01</v>
          </cell>
          <cell r="X57">
            <v>37622</v>
          </cell>
          <cell r="Y57">
            <v>38717</v>
          </cell>
          <cell r="Z57">
            <v>0.5</v>
          </cell>
        </row>
        <row r="58">
          <cell r="F58">
            <v>0</v>
          </cell>
          <cell r="I58">
            <v>0</v>
          </cell>
          <cell r="J58">
            <v>0</v>
          </cell>
          <cell r="K58">
            <v>0</v>
          </cell>
          <cell r="L58">
            <v>0</v>
          </cell>
          <cell r="N58">
            <v>0</v>
          </cell>
          <cell r="O58">
            <v>0</v>
          </cell>
          <cell r="P58">
            <v>0</v>
          </cell>
          <cell r="Q58">
            <v>0</v>
          </cell>
          <cell r="R58">
            <v>0</v>
          </cell>
          <cell r="S58">
            <v>38717</v>
          </cell>
          <cell r="T58">
            <v>0</v>
          </cell>
          <cell r="U58">
            <v>37621</v>
          </cell>
          <cell r="W58">
            <v>0.5</v>
          </cell>
          <cell r="X58">
            <v>37622</v>
          </cell>
          <cell r="Y58">
            <v>38717</v>
          </cell>
          <cell r="Z58">
            <v>0.5</v>
          </cell>
        </row>
        <row r="61">
          <cell r="D61">
            <v>2</v>
          </cell>
        </row>
        <row r="63">
          <cell r="E63">
            <v>1.25</v>
          </cell>
        </row>
        <row r="68">
          <cell r="E68">
            <v>38717</v>
          </cell>
          <cell r="L68">
            <v>38533</v>
          </cell>
        </row>
        <row r="69">
          <cell r="E69">
            <v>2005.2</v>
          </cell>
        </row>
        <row r="71">
          <cell r="D71">
            <v>1</v>
          </cell>
        </row>
        <row r="75">
          <cell r="G75">
            <v>185510.08713599999</v>
          </cell>
          <cell r="M75">
            <v>0.15</v>
          </cell>
          <cell r="R75">
            <v>0</v>
          </cell>
          <cell r="S75">
            <v>38717</v>
          </cell>
          <cell r="T75">
            <v>30</v>
          </cell>
          <cell r="U75">
            <v>48579</v>
          </cell>
          <cell r="X75">
            <v>37622</v>
          </cell>
          <cell r="Y75">
            <v>38717</v>
          </cell>
        </row>
        <row r="76">
          <cell r="G76">
            <v>1872</v>
          </cell>
          <cell r="M76">
            <v>0</v>
          </cell>
        </row>
        <row r="79">
          <cell r="D79">
            <v>1</v>
          </cell>
        </row>
        <row r="81">
          <cell r="E81">
            <v>1</v>
          </cell>
        </row>
        <row r="90">
          <cell r="H90">
            <v>32119</v>
          </cell>
        </row>
        <row r="107">
          <cell r="G107">
            <v>60500</v>
          </cell>
          <cell r="H107">
            <v>30250</v>
          </cell>
        </row>
        <row r="112">
          <cell r="C112">
            <v>4</v>
          </cell>
        </row>
        <row r="123">
          <cell r="H123">
            <v>0</v>
          </cell>
          <cell r="I123">
            <v>0</v>
          </cell>
          <cell r="J123">
            <v>0</v>
          </cell>
          <cell r="K123">
            <v>0</v>
          </cell>
          <cell r="Q123">
            <v>800</v>
          </cell>
        </row>
        <row r="125">
          <cell r="H125">
            <v>800</v>
          </cell>
          <cell r="I125">
            <v>800</v>
          </cell>
          <cell r="J125">
            <v>800</v>
          </cell>
          <cell r="K125">
            <v>800</v>
          </cell>
        </row>
        <row r="128">
          <cell r="H128">
            <v>0</v>
          </cell>
          <cell r="I128">
            <v>0</v>
          </cell>
          <cell r="J128">
            <v>0</v>
          </cell>
          <cell r="K128">
            <v>0</v>
          </cell>
        </row>
        <row r="130">
          <cell r="Q130">
            <v>0</v>
          </cell>
        </row>
        <row r="134">
          <cell r="H134">
            <v>0</v>
          </cell>
          <cell r="I134">
            <v>0</v>
          </cell>
          <cell r="J134">
            <v>0</v>
          </cell>
          <cell r="K134">
            <v>0</v>
          </cell>
          <cell r="Q134">
            <v>2500</v>
          </cell>
        </row>
        <row r="152">
          <cell r="D152">
            <v>2.7777777777777776E-2</v>
          </cell>
        </row>
        <row r="153">
          <cell r="D153">
            <v>1.5015015015015015E-3</v>
          </cell>
        </row>
        <row r="155">
          <cell r="D155">
            <v>1</v>
          </cell>
        </row>
        <row r="163">
          <cell r="F163">
            <v>507700</v>
          </cell>
        </row>
        <row r="169">
          <cell r="H169">
            <v>37652</v>
          </cell>
          <cell r="I169">
            <v>37680</v>
          </cell>
          <cell r="J169">
            <v>37711</v>
          </cell>
          <cell r="K169">
            <v>37741</v>
          </cell>
          <cell r="L169">
            <v>37772</v>
          </cell>
          <cell r="M169">
            <v>37802</v>
          </cell>
          <cell r="N169">
            <v>37833</v>
          </cell>
          <cell r="O169">
            <v>37864</v>
          </cell>
          <cell r="P169">
            <v>37894</v>
          </cell>
          <cell r="Q169">
            <v>37925</v>
          </cell>
          <cell r="R169">
            <v>37955</v>
          </cell>
          <cell r="S169">
            <v>37986</v>
          </cell>
          <cell r="T169">
            <v>38017</v>
          </cell>
          <cell r="U169">
            <v>38046</v>
          </cell>
          <cell r="V169">
            <v>38077</v>
          </cell>
          <cell r="W169">
            <v>38107</v>
          </cell>
          <cell r="X169">
            <v>38138</v>
          </cell>
          <cell r="Y169">
            <v>38168</v>
          </cell>
          <cell r="Z169">
            <v>38199</v>
          </cell>
          <cell r="AA169">
            <v>38230</v>
          </cell>
          <cell r="AB169">
            <v>38260</v>
          </cell>
          <cell r="AC169">
            <v>38291</v>
          </cell>
          <cell r="AD169">
            <v>38321</v>
          </cell>
          <cell r="AE169">
            <v>38352</v>
          </cell>
          <cell r="AF169">
            <v>38383</v>
          </cell>
          <cell r="AG169">
            <v>38411</v>
          </cell>
          <cell r="AH169">
            <v>38442</v>
          </cell>
          <cell r="AI169">
            <v>38472</v>
          </cell>
          <cell r="AJ169">
            <v>38503</v>
          </cell>
          <cell r="AK169">
            <v>38533</v>
          </cell>
          <cell r="AL169">
            <v>38564</v>
          </cell>
          <cell r="AM169">
            <v>38595</v>
          </cell>
          <cell r="AN169">
            <v>38625</v>
          </cell>
          <cell r="AO169">
            <v>38656</v>
          </cell>
          <cell r="AP169">
            <v>38686</v>
          </cell>
          <cell r="AQ169">
            <v>38717</v>
          </cell>
          <cell r="AR169">
            <v>38748</v>
          </cell>
          <cell r="AS169">
            <v>38776</v>
          </cell>
          <cell r="AT169">
            <v>38807</v>
          </cell>
          <cell r="AU169">
            <v>38837</v>
          </cell>
          <cell r="AV169">
            <v>38868</v>
          </cell>
          <cell r="AW169">
            <v>38898</v>
          </cell>
          <cell r="AX169">
            <v>38929</v>
          </cell>
          <cell r="AY169">
            <v>38960</v>
          </cell>
          <cell r="AZ169">
            <v>38990</v>
          </cell>
          <cell r="BA169">
            <v>39021</v>
          </cell>
          <cell r="BB169">
            <v>39051</v>
          </cell>
          <cell r="BC169">
            <v>39082</v>
          </cell>
          <cell r="BD169">
            <v>39113</v>
          </cell>
          <cell r="BE169">
            <v>39141</v>
          </cell>
          <cell r="BF169">
            <v>39172</v>
          </cell>
          <cell r="BG169">
            <v>39202</v>
          </cell>
          <cell r="BH169">
            <v>39233</v>
          </cell>
          <cell r="BI169">
            <v>39263</v>
          </cell>
          <cell r="BJ169">
            <v>39294</v>
          </cell>
          <cell r="BK169">
            <v>39325</v>
          </cell>
          <cell r="BL169">
            <v>39355</v>
          </cell>
          <cell r="BM169">
            <v>39386</v>
          </cell>
          <cell r="BN169">
            <v>39416</v>
          </cell>
          <cell r="BO169">
            <v>39447</v>
          </cell>
          <cell r="BP169">
            <v>39478</v>
          </cell>
          <cell r="BQ169">
            <v>39507</v>
          </cell>
          <cell r="BR169">
            <v>39538</v>
          </cell>
          <cell r="BS169">
            <v>39568</v>
          </cell>
          <cell r="BT169">
            <v>39599</v>
          </cell>
          <cell r="BU169">
            <v>39629</v>
          </cell>
          <cell r="BV169">
            <v>39660</v>
          </cell>
          <cell r="BW169">
            <v>39691</v>
          </cell>
          <cell r="BX169">
            <v>39721</v>
          </cell>
          <cell r="BY169">
            <v>39752</v>
          </cell>
          <cell r="BZ169">
            <v>39782</v>
          </cell>
          <cell r="CA169">
            <v>39813</v>
          </cell>
          <cell r="CB169">
            <v>39844</v>
          </cell>
          <cell r="CC169">
            <v>39872</v>
          </cell>
          <cell r="CD169">
            <v>39903</v>
          </cell>
          <cell r="CE169">
            <v>39933</v>
          </cell>
          <cell r="CF169">
            <v>39964</v>
          </cell>
          <cell r="CG169">
            <v>39994</v>
          </cell>
          <cell r="CH169">
            <v>40025</v>
          </cell>
          <cell r="CI169">
            <v>40056</v>
          </cell>
          <cell r="CJ169">
            <v>40086</v>
          </cell>
          <cell r="CK169">
            <v>40117</v>
          </cell>
          <cell r="CL169">
            <v>40147</v>
          </cell>
          <cell r="CM169">
            <v>40178</v>
          </cell>
          <cell r="CN169">
            <v>40209</v>
          </cell>
          <cell r="CO169">
            <v>40237</v>
          </cell>
          <cell r="CP169">
            <v>40268</v>
          </cell>
          <cell r="CQ169">
            <v>40298</v>
          </cell>
          <cell r="CR169">
            <v>40329</v>
          </cell>
          <cell r="CS169">
            <v>40359</v>
          </cell>
          <cell r="CT169">
            <v>40390</v>
          </cell>
          <cell r="CU169">
            <v>40421</v>
          </cell>
          <cell r="CV169">
            <v>40451</v>
          </cell>
          <cell r="CW169">
            <v>40482</v>
          </cell>
          <cell r="CX169">
            <v>40512</v>
          </cell>
          <cell r="CY169">
            <v>40543</v>
          </cell>
          <cell r="CZ169">
            <v>40574</v>
          </cell>
          <cell r="DA169">
            <v>40602</v>
          </cell>
        </row>
        <row r="170">
          <cell r="H170">
            <v>0</v>
          </cell>
          <cell r="I170">
            <v>0</v>
          </cell>
          <cell r="J170">
            <v>0</v>
          </cell>
          <cell r="K170">
            <v>0</v>
          </cell>
          <cell r="L170">
            <v>0</v>
          </cell>
          <cell r="M170">
            <v>0</v>
          </cell>
          <cell r="N170">
            <v>0</v>
          </cell>
          <cell r="O170">
            <v>0</v>
          </cell>
          <cell r="P170">
            <v>0</v>
          </cell>
          <cell r="Q170">
            <v>0</v>
          </cell>
          <cell r="R170">
            <v>0</v>
          </cell>
          <cell r="S170">
            <v>0</v>
          </cell>
          <cell r="T170">
            <v>0.01</v>
          </cell>
          <cell r="U170">
            <v>0.01</v>
          </cell>
          <cell r="V170">
            <v>1.4999999999999999E-2</v>
          </cell>
          <cell r="W170">
            <v>1.4999999999999999E-2</v>
          </cell>
          <cell r="X170">
            <v>1.4999999999999999E-2</v>
          </cell>
          <cell r="Y170">
            <v>1.4999999999999999E-2</v>
          </cell>
          <cell r="Z170">
            <v>1.4999999999999999E-2</v>
          </cell>
          <cell r="AA170">
            <v>2.5000000000000001E-2</v>
          </cell>
          <cell r="AB170">
            <v>2.5000000000000001E-2</v>
          </cell>
          <cell r="AC170">
            <v>2.5000000000000001E-2</v>
          </cell>
          <cell r="AD170">
            <v>2.5000000000000001E-2</v>
          </cell>
          <cell r="AE170">
            <v>2.5000000000000001E-2</v>
          </cell>
          <cell r="AF170">
            <v>2.5000000000000001E-2</v>
          </cell>
          <cell r="AG170">
            <v>2.5000000000000001E-2</v>
          </cell>
          <cell r="AH170">
            <v>2.5000000000000001E-2</v>
          </cell>
          <cell r="AI170">
            <v>2.5000000000000001E-2</v>
          </cell>
          <cell r="AJ170">
            <v>0.03</v>
          </cell>
          <cell r="AK170">
            <v>0.03</v>
          </cell>
          <cell r="AL170">
            <v>0.03</v>
          </cell>
          <cell r="AM170">
            <v>0.04</v>
          </cell>
          <cell r="AN170">
            <v>0.05</v>
          </cell>
          <cell r="AO170">
            <v>0.05</v>
          </cell>
          <cell r="AP170">
            <v>0.04</v>
          </cell>
          <cell r="AQ170">
            <v>0.03</v>
          </cell>
          <cell r="AR170">
            <v>0.03</v>
          </cell>
          <cell r="AS170">
            <v>0.03</v>
          </cell>
          <cell r="AT170">
            <v>2.5000000000000001E-2</v>
          </cell>
          <cell r="AU170">
            <v>2.5000000000000001E-2</v>
          </cell>
          <cell r="AV170">
            <v>2.5000000000000001E-2</v>
          </cell>
          <cell r="AW170">
            <v>2.5000000000000001E-2</v>
          </cell>
          <cell r="AX170">
            <v>2.5000000000000001E-2</v>
          </cell>
          <cell r="AY170">
            <v>2.5000000000000001E-2</v>
          </cell>
          <cell r="AZ170">
            <v>2.5000000000000001E-2</v>
          </cell>
          <cell r="BA170">
            <v>2.5000000000000001E-2</v>
          </cell>
          <cell r="BB170">
            <v>2.5000000000000001E-2</v>
          </cell>
          <cell r="BC170">
            <v>1.4999999999999999E-2</v>
          </cell>
          <cell r="BD170">
            <v>1.4999999999999999E-2</v>
          </cell>
          <cell r="BE170">
            <v>1.4999999999999999E-2</v>
          </cell>
          <cell r="BF170">
            <v>1.4999999999999999E-2</v>
          </cell>
          <cell r="BG170">
            <v>1.4999999999999999E-2</v>
          </cell>
          <cell r="BH170">
            <v>0.01</v>
          </cell>
          <cell r="BI170">
            <v>0.01</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row>
        <row r="179">
          <cell r="E179">
            <v>37347</v>
          </cell>
          <cell r="G179">
            <v>0</v>
          </cell>
        </row>
        <row r="180">
          <cell r="E180">
            <v>37347</v>
          </cell>
          <cell r="G180">
            <v>0</v>
          </cell>
        </row>
        <row r="181">
          <cell r="E181">
            <v>37347</v>
          </cell>
          <cell r="G181">
            <v>0</v>
          </cell>
        </row>
        <row r="191">
          <cell r="F191">
            <v>2001.1</v>
          </cell>
          <cell r="G191">
            <v>0</v>
          </cell>
        </row>
        <row r="192">
          <cell r="F192">
            <v>2003.1</v>
          </cell>
          <cell r="G192">
            <v>0</v>
          </cell>
        </row>
        <row r="193">
          <cell r="F193">
            <v>2004.1</v>
          </cell>
          <cell r="G193">
            <v>0</v>
          </cell>
        </row>
        <row r="253">
          <cell r="D253">
            <v>8</v>
          </cell>
        </row>
        <row r="254">
          <cell r="D254">
            <v>2</v>
          </cell>
        </row>
        <row r="259">
          <cell r="F259">
            <v>45810</v>
          </cell>
        </row>
        <row r="260">
          <cell r="F260">
            <v>82110</v>
          </cell>
        </row>
        <row r="261">
          <cell r="F261">
            <v>127920</v>
          </cell>
        </row>
        <row r="266">
          <cell r="H266">
            <v>2</v>
          </cell>
        </row>
        <row r="270">
          <cell r="D270">
            <v>50</v>
          </cell>
        </row>
        <row r="274">
          <cell r="D274">
            <v>0.02</v>
          </cell>
        </row>
        <row r="275">
          <cell r="D275">
            <v>7.8431372549019605E-4</v>
          </cell>
        </row>
        <row r="279">
          <cell r="D279">
            <v>1</v>
          </cell>
        </row>
        <row r="283">
          <cell r="H283">
            <v>2003.1</v>
          </cell>
          <cell r="I283">
            <v>2003.2</v>
          </cell>
          <cell r="J283">
            <v>2004.1</v>
          </cell>
          <cell r="K283">
            <v>2004.2</v>
          </cell>
          <cell r="L283">
            <v>2005.1</v>
          </cell>
          <cell r="M283">
            <v>2005.2</v>
          </cell>
          <cell r="N283">
            <v>2006.1</v>
          </cell>
          <cell r="O283">
            <v>2006.2</v>
          </cell>
          <cell r="P283">
            <v>2007.1</v>
          </cell>
          <cell r="Q283">
            <v>2007.2</v>
          </cell>
          <cell r="R283">
            <v>2008.1</v>
          </cell>
          <cell r="S283">
            <v>2008.2</v>
          </cell>
          <cell r="T283">
            <v>2009.1</v>
          </cell>
          <cell r="U283">
            <v>2009.2</v>
          </cell>
          <cell r="V283">
            <v>2010.1</v>
          </cell>
          <cell r="W283">
            <v>2010.2</v>
          </cell>
          <cell r="X283">
            <v>2011.1</v>
          </cell>
          <cell r="Y283">
            <v>2011.2</v>
          </cell>
          <cell r="Z283">
            <v>2012.1</v>
          </cell>
          <cell r="AA283">
            <v>2012.2</v>
          </cell>
          <cell r="AB283">
            <v>2013.1</v>
          </cell>
          <cell r="AC283">
            <v>2013.2</v>
          </cell>
          <cell r="AD283">
            <v>2014.1</v>
          </cell>
          <cell r="AE283">
            <v>2014.2</v>
          </cell>
          <cell r="AF283">
            <v>2015.1</v>
          </cell>
          <cell r="AG283">
            <v>2015.2</v>
          </cell>
          <cell r="AH283">
            <v>2016.1</v>
          </cell>
          <cell r="AI283">
            <v>2016.2</v>
          </cell>
          <cell r="AJ283">
            <v>2017.1</v>
          </cell>
          <cell r="AK283">
            <v>2017.2</v>
          </cell>
          <cell r="AL283">
            <v>2018.1</v>
          </cell>
          <cell r="AM283">
            <v>2018.2</v>
          </cell>
          <cell r="AN283">
            <v>2019.1</v>
          </cell>
          <cell r="AO283">
            <v>2019.2</v>
          </cell>
          <cell r="AP283">
            <v>2020.1</v>
          </cell>
          <cell r="AQ283">
            <v>2020.2</v>
          </cell>
          <cell r="AR283">
            <v>2021.1</v>
          </cell>
          <cell r="AS283">
            <v>2021.2</v>
          </cell>
          <cell r="AT283">
            <v>2022.1</v>
          </cell>
          <cell r="AU283">
            <v>2022.2</v>
          </cell>
          <cell r="AV283">
            <v>2023.1</v>
          </cell>
          <cell r="AW283">
            <v>2023.2</v>
          </cell>
          <cell r="AX283">
            <v>2024.1</v>
          </cell>
          <cell r="AY283">
            <v>2024.2</v>
          </cell>
          <cell r="AZ283">
            <v>2025.1</v>
          </cell>
          <cell r="BA283">
            <v>2025.2</v>
          </cell>
          <cell r="BB283">
            <v>2026.1</v>
          </cell>
          <cell r="BC283">
            <v>2026.2</v>
          </cell>
          <cell r="BD283">
            <v>2027.1</v>
          </cell>
          <cell r="BE283">
            <v>2027.2</v>
          </cell>
          <cell r="BF283">
            <v>2028.1</v>
          </cell>
          <cell r="BG283">
            <v>2028.2</v>
          </cell>
          <cell r="BH283">
            <v>2029.1</v>
          </cell>
          <cell r="BI283">
            <v>2029.2</v>
          </cell>
          <cell r="BJ283">
            <v>2030.1</v>
          </cell>
          <cell r="BK283">
            <v>2030.2</v>
          </cell>
          <cell r="BL283">
            <v>2031.1</v>
          </cell>
          <cell r="BM283">
            <v>2031.2</v>
          </cell>
          <cell r="BN283">
            <v>2032.1</v>
          </cell>
          <cell r="BO283">
            <v>2032.2</v>
          </cell>
          <cell r="BP283">
            <v>2033.1</v>
          </cell>
          <cell r="BQ283">
            <v>2033.2</v>
          </cell>
          <cell r="BR283">
            <v>2034.1</v>
          </cell>
          <cell r="BS283">
            <v>2034.2</v>
          </cell>
          <cell r="BT283">
            <v>2035.1</v>
          </cell>
          <cell r="BU283">
            <v>2035.2</v>
          </cell>
          <cell r="BV283">
            <v>2036.1</v>
          </cell>
          <cell r="BW283">
            <v>2036.2</v>
          </cell>
          <cell r="BX283">
            <v>2037.1</v>
          </cell>
          <cell r="BY283">
            <v>2037.2</v>
          </cell>
          <cell r="BZ283">
            <v>2038.1</v>
          </cell>
          <cell r="CA283">
            <v>2038.2</v>
          </cell>
          <cell r="CB283">
            <v>2039.1</v>
          </cell>
          <cell r="CC283">
            <v>2039.2</v>
          </cell>
          <cell r="CD283">
            <v>2040.1</v>
          </cell>
          <cell r="CE283">
            <v>2040.2</v>
          </cell>
          <cell r="CF283">
            <v>2041.1</v>
          </cell>
          <cell r="CG283">
            <v>2041.2</v>
          </cell>
          <cell r="CH283">
            <v>2042.1</v>
          </cell>
          <cell r="CI283">
            <v>2042.2</v>
          </cell>
          <cell r="CJ283">
            <v>2043.1</v>
          </cell>
          <cell r="CK283">
            <v>2043.2</v>
          </cell>
          <cell r="CL283">
            <v>2044.1</v>
          </cell>
          <cell r="CM283">
            <v>2044.2</v>
          </cell>
          <cell r="CN283">
            <v>2045.1</v>
          </cell>
          <cell r="CO283">
            <v>2045.2</v>
          </cell>
          <cell r="CP283">
            <v>2046.1</v>
          </cell>
          <cell r="CQ283">
            <v>2046.2</v>
          </cell>
          <cell r="CR283">
            <v>2047.1</v>
          </cell>
          <cell r="CS283">
            <v>2047.2</v>
          </cell>
          <cell r="CT283">
            <v>2048.1</v>
          </cell>
          <cell r="CU283">
            <v>2048.1999999999998</v>
          </cell>
          <cell r="CV283">
            <v>2049.1</v>
          </cell>
          <cell r="CW283">
            <v>2049.1999999999998</v>
          </cell>
          <cell r="CX283">
            <v>2050.1</v>
          </cell>
          <cell r="CY283">
            <v>2050.1999999999998</v>
          </cell>
          <cell r="CZ283">
            <v>2051.1</v>
          </cell>
          <cell r="DA283">
            <v>2051.1999999999998</v>
          </cell>
        </row>
        <row r="285">
          <cell r="H285">
            <v>474</v>
          </cell>
          <cell r="I285">
            <v>474</v>
          </cell>
          <cell r="J285">
            <v>474</v>
          </cell>
          <cell r="K285">
            <v>474</v>
          </cell>
          <cell r="L285">
            <v>474</v>
          </cell>
          <cell r="M285">
            <v>474</v>
          </cell>
          <cell r="N285">
            <v>474</v>
          </cell>
          <cell r="O285">
            <v>474</v>
          </cell>
          <cell r="P285">
            <v>591</v>
          </cell>
          <cell r="Q285">
            <v>591</v>
          </cell>
          <cell r="R285">
            <v>474</v>
          </cell>
          <cell r="S285">
            <v>474</v>
          </cell>
          <cell r="T285">
            <v>474</v>
          </cell>
          <cell r="U285">
            <v>474</v>
          </cell>
          <cell r="V285">
            <v>532</v>
          </cell>
          <cell r="W285">
            <v>532</v>
          </cell>
          <cell r="X285">
            <v>477</v>
          </cell>
          <cell r="Y285">
            <v>477</v>
          </cell>
          <cell r="Z285">
            <v>1178</v>
          </cell>
          <cell r="AA285">
            <v>1178</v>
          </cell>
          <cell r="AB285">
            <v>494</v>
          </cell>
          <cell r="AC285">
            <v>494</v>
          </cell>
          <cell r="AD285">
            <v>474</v>
          </cell>
          <cell r="AE285">
            <v>474</v>
          </cell>
          <cell r="AF285">
            <v>474</v>
          </cell>
          <cell r="AG285">
            <v>474</v>
          </cell>
          <cell r="AH285">
            <v>474</v>
          </cell>
          <cell r="AI285">
            <v>474</v>
          </cell>
          <cell r="AJ285">
            <v>668</v>
          </cell>
          <cell r="AK285">
            <v>668</v>
          </cell>
          <cell r="AL285">
            <v>532</v>
          </cell>
          <cell r="AM285">
            <v>532</v>
          </cell>
          <cell r="AN285">
            <v>474</v>
          </cell>
          <cell r="AO285">
            <v>474</v>
          </cell>
          <cell r="AP285">
            <v>477</v>
          </cell>
          <cell r="AQ285">
            <v>477</v>
          </cell>
          <cell r="AR285">
            <v>474</v>
          </cell>
          <cell r="AS285">
            <v>474</v>
          </cell>
          <cell r="AT285">
            <v>3521</v>
          </cell>
          <cell r="AU285">
            <v>3521</v>
          </cell>
          <cell r="AV285">
            <v>474</v>
          </cell>
          <cell r="AW285">
            <v>474</v>
          </cell>
          <cell r="AX285">
            <v>494</v>
          </cell>
          <cell r="AY285">
            <v>494</v>
          </cell>
          <cell r="AZ285">
            <v>474</v>
          </cell>
          <cell r="BA285">
            <v>474</v>
          </cell>
          <cell r="BB285">
            <v>532</v>
          </cell>
          <cell r="BC285">
            <v>532</v>
          </cell>
          <cell r="BD285">
            <v>600</v>
          </cell>
          <cell r="BE285">
            <v>600</v>
          </cell>
          <cell r="BF285">
            <v>474</v>
          </cell>
          <cell r="BG285">
            <v>474</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0</v>
          </cell>
          <cell r="CP285">
            <v>0</v>
          </cell>
          <cell r="CQ285">
            <v>0</v>
          </cell>
          <cell r="CR285">
            <v>0</v>
          </cell>
          <cell r="CS285">
            <v>0</v>
          </cell>
          <cell r="CT285">
            <v>0</v>
          </cell>
          <cell r="CU285">
            <v>0</v>
          </cell>
          <cell r="CV285">
            <v>0</v>
          </cell>
          <cell r="CW285">
            <v>0</v>
          </cell>
          <cell r="CX285">
            <v>0</v>
          </cell>
          <cell r="CY285">
            <v>0</v>
          </cell>
          <cell r="CZ285">
            <v>0</v>
          </cell>
          <cell r="DA285">
            <v>0</v>
          </cell>
        </row>
        <row r="286">
          <cell r="H286">
            <v>5.5100182149362478E-3</v>
          </cell>
          <cell r="I286">
            <v>5.5100182149362478E-3</v>
          </cell>
          <cell r="J286">
            <v>5.5100182149362478E-3</v>
          </cell>
          <cell r="K286">
            <v>5.5100182149362478E-3</v>
          </cell>
          <cell r="L286">
            <v>5.5100182149362478E-3</v>
          </cell>
          <cell r="M286">
            <v>5.5100182149362478E-3</v>
          </cell>
          <cell r="N286">
            <v>5.5100182149362478E-3</v>
          </cell>
          <cell r="O286">
            <v>5.5100182149362478E-3</v>
          </cell>
          <cell r="P286">
            <v>6.8579568639685826E-3</v>
          </cell>
          <cell r="Q286">
            <v>6.8579568639685826E-3</v>
          </cell>
          <cell r="R286">
            <v>5.5100182149362478E-3</v>
          </cell>
          <cell r="S286">
            <v>5.5100182149362478E-3</v>
          </cell>
          <cell r="T286">
            <v>5.5100182149362478E-3</v>
          </cell>
          <cell r="U286">
            <v>5.5100182149362478E-3</v>
          </cell>
          <cell r="V286">
            <v>6.1824357129614677E-3</v>
          </cell>
          <cell r="W286">
            <v>6.1824357129614677E-3</v>
          </cell>
          <cell r="X286">
            <v>5.5388120175162625E-3</v>
          </cell>
          <cell r="Y286">
            <v>5.5388120175162625E-3</v>
          </cell>
          <cell r="Z286">
            <v>1.368341116952698E-2</v>
          </cell>
          <cell r="AA286">
            <v>1.368341116952698E-2</v>
          </cell>
          <cell r="AB286">
            <v>5.7422565053206797E-3</v>
          </cell>
          <cell r="AC286">
            <v>5.7422565053206797E-3</v>
          </cell>
          <cell r="AD286">
            <v>5.5100182149362478E-3</v>
          </cell>
          <cell r="AE286">
            <v>5.5100182149362478E-3</v>
          </cell>
          <cell r="AF286">
            <v>5.5100182149362478E-3</v>
          </cell>
          <cell r="AG286">
            <v>5.5100182149362478E-3</v>
          </cell>
          <cell r="AH286">
            <v>5.5100182149362478E-3</v>
          </cell>
          <cell r="AI286">
            <v>5.5100182149362478E-3</v>
          </cell>
          <cell r="AJ286">
            <v>7.7563020422935268E-3</v>
          </cell>
          <cell r="AK286">
            <v>7.7563020422935268E-3</v>
          </cell>
          <cell r="AL286">
            <v>6.1824357129614677E-3</v>
          </cell>
          <cell r="AM286">
            <v>6.1824357129614677E-3</v>
          </cell>
          <cell r="AN286">
            <v>5.5100182149362478E-3</v>
          </cell>
          <cell r="AO286">
            <v>5.5100182149362478E-3</v>
          </cell>
          <cell r="AP286">
            <v>5.5388120175162625E-3</v>
          </cell>
          <cell r="AQ286">
            <v>5.5388120175162625E-3</v>
          </cell>
          <cell r="AR286">
            <v>5.5100182149362478E-3</v>
          </cell>
          <cell r="AS286">
            <v>5.5100182149362478E-3</v>
          </cell>
          <cell r="AT286">
            <v>4.0886784616498507E-2</v>
          </cell>
          <cell r="AU286">
            <v>4.0886784616498507E-2</v>
          </cell>
          <cell r="AV286">
            <v>5.5100182149362478E-3</v>
          </cell>
          <cell r="AW286">
            <v>5.5100182149362478E-3</v>
          </cell>
          <cell r="AX286">
            <v>5.7422565053206797E-3</v>
          </cell>
          <cell r="AY286">
            <v>5.7422565053206797E-3</v>
          </cell>
          <cell r="AZ286">
            <v>5.5100182149362478E-3</v>
          </cell>
          <cell r="BA286">
            <v>5.5100182149362478E-3</v>
          </cell>
          <cell r="BB286">
            <v>6.1824357129614677E-3</v>
          </cell>
          <cell r="BC286">
            <v>6.1824357129614677E-3</v>
          </cell>
          <cell r="BD286">
            <v>6.9630640163387261E-3</v>
          </cell>
          <cell r="BE286">
            <v>6.9630640163387261E-3</v>
          </cell>
          <cell r="BF286">
            <v>5.5100182149362478E-3</v>
          </cell>
          <cell r="BG286">
            <v>5.5100182149362478E-3</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0</v>
          </cell>
          <cell r="CP286">
            <v>0</v>
          </cell>
          <cell r="CQ286">
            <v>0</v>
          </cell>
          <cell r="CR286">
            <v>0</v>
          </cell>
          <cell r="CS286">
            <v>0</v>
          </cell>
          <cell r="CT286">
            <v>0</v>
          </cell>
          <cell r="CU286">
            <v>0</v>
          </cell>
          <cell r="CV286">
            <v>0</v>
          </cell>
          <cell r="CW286">
            <v>0</v>
          </cell>
          <cell r="CX286">
            <v>0</v>
          </cell>
          <cell r="CY286">
            <v>0</v>
          </cell>
          <cell r="CZ286">
            <v>0</v>
          </cell>
          <cell r="DA286">
            <v>0</v>
          </cell>
        </row>
        <row r="287">
          <cell r="H287">
            <v>5.5100182149362478E-3</v>
          </cell>
          <cell r="I287">
            <v>1.1020036429872496E-2</v>
          </cell>
          <cell r="J287">
            <v>1.6530054644808743E-2</v>
          </cell>
          <cell r="K287">
            <v>2.2040072859744991E-2</v>
          </cell>
          <cell r="L287">
            <v>2.7550091074681239E-2</v>
          </cell>
          <cell r="M287">
            <v>3.3060109289617487E-2</v>
          </cell>
          <cell r="N287">
            <v>3.8570127504553735E-2</v>
          </cell>
          <cell r="O287">
            <v>4.4080145719489983E-2</v>
          </cell>
          <cell r="P287">
            <v>5.0938102583458565E-2</v>
          </cell>
          <cell r="Q287">
            <v>5.7796059447427148E-2</v>
          </cell>
          <cell r="R287">
            <v>6.3306077662363403E-2</v>
          </cell>
          <cell r="S287">
            <v>6.8816095877299643E-2</v>
          </cell>
          <cell r="T287">
            <v>7.4326114092235884E-2</v>
          </cell>
          <cell r="U287">
            <v>7.9836132307172125E-2</v>
          </cell>
          <cell r="V287">
            <v>8.6018568020133593E-2</v>
          </cell>
          <cell r="W287">
            <v>9.220100373309506E-2</v>
          </cell>
          <cell r="X287">
            <v>9.7739815750611317E-2</v>
          </cell>
          <cell r="Y287">
            <v>0.10327862776812757</v>
          </cell>
          <cell r="Z287">
            <v>0.11696203893765456</v>
          </cell>
          <cell r="AA287">
            <v>0.13064545010718154</v>
          </cell>
          <cell r="AB287">
            <v>0.13638770661250221</v>
          </cell>
          <cell r="AC287">
            <v>0.14212996311782289</v>
          </cell>
          <cell r="AD287">
            <v>0.14763998133275913</v>
          </cell>
          <cell r="AE287">
            <v>0.15314999954769537</v>
          </cell>
          <cell r="AF287">
            <v>0.15866001776263161</v>
          </cell>
          <cell r="AG287">
            <v>0.16417003597756785</v>
          </cell>
          <cell r="AH287">
            <v>0.16968005419250409</v>
          </cell>
          <cell r="AI287">
            <v>0.17519007240744033</v>
          </cell>
          <cell r="AJ287">
            <v>0.18294637444973386</v>
          </cell>
          <cell r="AK287">
            <v>0.19070267649202738</v>
          </cell>
          <cell r="AL287">
            <v>0.19688511220498883</v>
          </cell>
          <cell r="AM287">
            <v>0.20306754791795029</v>
          </cell>
          <cell r="AN287">
            <v>0.20857756613288653</v>
          </cell>
          <cell r="AO287">
            <v>0.21408758434782277</v>
          </cell>
          <cell r="AP287">
            <v>0.21962639636533904</v>
          </cell>
          <cell r="AQ287">
            <v>0.22516520838285531</v>
          </cell>
          <cell r="AR287">
            <v>0.23067522659779155</v>
          </cell>
          <cell r="AS287">
            <v>0.23618524481272779</v>
          </cell>
          <cell r="AT287">
            <v>0.27707202942922632</v>
          </cell>
          <cell r="AU287">
            <v>0.31795881404572485</v>
          </cell>
          <cell r="AV287">
            <v>0.32346883226066109</v>
          </cell>
          <cell r="AW287">
            <v>0.32897885047559733</v>
          </cell>
          <cell r="AX287">
            <v>0.334721106980918</v>
          </cell>
          <cell r="AY287">
            <v>0.34046336348623868</v>
          </cell>
          <cell r="AZ287">
            <v>0.34597338170117492</v>
          </cell>
          <cell r="BA287">
            <v>0.35148339991611116</v>
          </cell>
          <cell r="BB287">
            <v>0.35766583562907261</v>
          </cell>
          <cell r="BC287">
            <v>0.36384827134203407</v>
          </cell>
          <cell r="BD287">
            <v>0.3708113353583728</v>
          </cell>
          <cell r="BE287">
            <v>0.37777439937471152</v>
          </cell>
          <cell r="BF287">
            <v>0.38328441758964776</v>
          </cell>
          <cell r="BG287">
            <v>0.388794435804584</v>
          </cell>
          <cell r="BH287">
            <v>0.388794435804584</v>
          </cell>
          <cell r="BI287">
            <v>0.388794435804584</v>
          </cell>
          <cell r="BJ287">
            <v>0.388794435804584</v>
          </cell>
          <cell r="BK287">
            <v>0.388794435804584</v>
          </cell>
          <cell r="BL287">
            <v>0.388794435804584</v>
          </cell>
          <cell r="BM287">
            <v>0.388794435804584</v>
          </cell>
          <cell r="BN287">
            <v>0.388794435804584</v>
          </cell>
          <cell r="BO287">
            <v>0.388794435804584</v>
          </cell>
          <cell r="BP287">
            <v>0.388794435804584</v>
          </cell>
          <cell r="BQ287">
            <v>0.388794435804584</v>
          </cell>
          <cell r="BR287">
            <v>0.388794435804584</v>
          </cell>
          <cell r="BS287">
            <v>0.388794435804584</v>
          </cell>
          <cell r="BT287">
            <v>0.388794435804584</v>
          </cell>
          <cell r="BU287">
            <v>0.388794435804584</v>
          </cell>
          <cell r="BV287">
            <v>0.388794435804584</v>
          </cell>
          <cell r="BW287">
            <v>0.388794435804584</v>
          </cell>
          <cell r="BX287">
            <v>0.388794435804584</v>
          </cell>
          <cell r="BY287">
            <v>0.388794435804584</v>
          </cell>
          <cell r="BZ287">
            <v>0.388794435804584</v>
          </cell>
          <cell r="CA287">
            <v>0.388794435804584</v>
          </cell>
          <cell r="CB287">
            <v>0.388794435804584</v>
          </cell>
          <cell r="CC287">
            <v>0.388794435804584</v>
          </cell>
          <cell r="CD287">
            <v>0.388794435804584</v>
          </cell>
          <cell r="CE287">
            <v>0.388794435804584</v>
          </cell>
          <cell r="CF287">
            <v>0.388794435804584</v>
          </cell>
          <cell r="CG287">
            <v>0.388794435804584</v>
          </cell>
          <cell r="CH287">
            <v>0.388794435804584</v>
          </cell>
          <cell r="CI287">
            <v>0.388794435804584</v>
          </cell>
          <cell r="CJ287">
            <v>0.388794435804584</v>
          </cell>
          <cell r="CK287">
            <v>0.388794435804584</v>
          </cell>
          <cell r="CL287">
            <v>0.388794435804584</v>
          </cell>
          <cell r="CM287">
            <v>0.388794435804584</v>
          </cell>
          <cell r="CN287">
            <v>0.388794435804584</v>
          </cell>
          <cell r="CO287">
            <v>0.388794435804584</v>
          </cell>
          <cell r="CP287">
            <v>0.388794435804584</v>
          </cell>
          <cell r="CQ287">
            <v>0.388794435804584</v>
          </cell>
          <cell r="CR287">
            <v>0.388794435804584</v>
          </cell>
          <cell r="CS287">
            <v>0.388794435804584</v>
          </cell>
          <cell r="CT287">
            <v>0.388794435804584</v>
          </cell>
          <cell r="CU287">
            <v>0.388794435804584</v>
          </cell>
          <cell r="CV287">
            <v>0.388794435804584</v>
          </cell>
          <cell r="CW287">
            <v>0.388794435804584</v>
          </cell>
          <cell r="CX287">
            <v>0.388794435804584</v>
          </cell>
          <cell r="CY287">
            <v>0.388794435804584</v>
          </cell>
          <cell r="CZ287">
            <v>0.388794435804584</v>
          </cell>
          <cell r="DA287">
            <v>0.388794435804584</v>
          </cell>
        </row>
        <row r="291">
          <cell r="H291">
            <v>2003.1</v>
          </cell>
          <cell r="I291">
            <v>2003.2</v>
          </cell>
          <cell r="J291">
            <v>2004.1</v>
          </cell>
          <cell r="K291">
            <v>2004.2</v>
          </cell>
          <cell r="L291">
            <v>2005.1</v>
          </cell>
          <cell r="M291">
            <v>2005.2</v>
          </cell>
          <cell r="N291">
            <v>2006.1</v>
          </cell>
          <cell r="O291">
            <v>2006.2</v>
          </cell>
          <cell r="P291">
            <v>2007.1</v>
          </cell>
          <cell r="Q291">
            <v>2007.2</v>
          </cell>
          <cell r="R291">
            <v>2008.1</v>
          </cell>
          <cell r="S291">
            <v>2008.2</v>
          </cell>
          <cell r="T291">
            <v>2009.1</v>
          </cell>
          <cell r="U291">
            <v>2009.2</v>
          </cell>
          <cell r="V291">
            <v>2010.1</v>
          </cell>
          <cell r="W291">
            <v>2010.2</v>
          </cell>
          <cell r="X291">
            <v>2011.1</v>
          </cell>
          <cell r="Y291">
            <v>2011.2</v>
          </cell>
          <cell r="Z291">
            <v>2012.1</v>
          </cell>
          <cell r="AA291">
            <v>2012.2</v>
          </cell>
          <cell r="AB291">
            <v>2013.1</v>
          </cell>
          <cell r="AC291">
            <v>2013.2</v>
          </cell>
          <cell r="AD291">
            <v>2014.1</v>
          </cell>
          <cell r="AE291">
            <v>2014.2</v>
          </cell>
          <cell r="AF291">
            <v>2015.1</v>
          </cell>
          <cell r="AG291">
            <v>2015.2</v>
          </cell>
          <cell r="AH291">
            <v>2016.1</v>
          </cell>
          <cell r="AI291">
            <v>2016.2</v>
          </cell>
          <cell r="AJ291">
            <v>2017.1</v>
          </cell>
          <cell r="AK291">
            <v>2017.2</v>
          </cell>
          <cell r="AL291">
            <v>2018.1</v>
          </cell>
          <cell r="AM291">
            <v>2018.2</v>
          </cell>
          <cell r="AN291">
            <v>2019.1</v>
          </cell>
          <cell r="AO291">
            <v>2019.2</v>
          </cell>
          <cell r="AP291">
            <v>2020.1</v>
          </cell>
          <cell r="AQ291">
            <v>2020.2</v>
          </cell>
          <cell r="AR291">
            <v>2021.1</v>
          </cell>
          <cell r="AS291">
            <v>2021.2</v>
          </cell>
          <cell r="AT291">
            <v>2022.1</v>
          </cell>
          <cell r="AU291">
            <v>2022.2</v>
          </cell>
          <cell r="AV291">
            <v>2023.1</v>
          </cell>
          <cell r="AW291">
            <v>2023.2</v>
          </cell>
          <cell r="AX291">
            <v>2024.1</v>
          </cell>
          <cell r="AY291">
            <v>2024.2</v>
          </cell>
          <cell r="AZ291">
            <v>2025.1</v>
          </cell>
          <cell r="BA291">
            <v>2025.2</v>
          </cell>
          <cell r="BB291">
            <v>2026.1</v>
          </cell>
          <cell r="BC291">
            <v>2026.2</v>
          </cell>
          <cell r="BD291">
            <v>2027.1</v>
          </cell>
          <cell r="BE291">
            <v>2027.2</v>
          </cell>
          <cell r="BF291">
            <v>2028.1</v>
          </cell>
          <cell r="BG291">
            <v>2028.2</v>
          </cell>
          <cell r="BH291">
            <v>2029.1</v>
          </cell>
          <cell r="BI291">
            <v>2029.2</v>
          </cell>
          <cell r="BJ291">
            <v>2030.1</v>
          </cell>
          <cell r="BK291">
            <v>2030.2</v>
          </cell>
          <cell r="BL291">
            <v>2031.1</v>
          </cell>
          <cell r="BM291">
            <v>2031.2</v>
          </cell>
          <cell r="BN291">
            <v>2032.1</v>
          </cell>
          <cell r="BO291">
            <v>2032.2</v>
          </cell>
          <cell r="BP291">
            <v>2033.1</v>
          </cell>
          <cell r="BQ291">
            <v>2033.2</v>
          </cell>
          <cell r="BR291">
            <v>2034.1</v>
          </cell>
          <cell r="BS291">
            <v>2034.2</v>
          </cell>
          <cell r="BT291">
            <v>2035.1</v>
          </cell>
          <cell r="BU291">
            <v>2035.2</v>
          </cell>
          <cell r="BV291">
            <v>2036.1</v>
          </cell>
          <cell r="BW291">
            <v>2036.2</v>
          </cell>
          <cell r="BX291">
            <v>2037.1</v>
          </cell>
          <cell r="BY291">
            <v>2037.2</v>
          </cell>
          <cell r="BZ291">
            <v>2038.1</v>
          </cell>
          <cell r="CA291">
            <v>2038.2</v>
          </cell>
          <cell r="CB291">
            <v>2039.1</v>
          </cell>
          <cell r="CC291">
            <v>2039.2</v>
          </cell>
          <cell r="CD291">
            <v>2040.1</v>
          </cell>
          <cell r="CE291">
            <v>2040.2</v>
          </cell>
          <cell r="CF291">
            <v>2041.1</v>
          </cell>
          <cell r="CG291">
            <v>2041.2</v>
          </cell>
          <cell r="CH291">
            <v>2042.1</v>
          </cell>
          <cell r="CI291">
            <v>2042.2</v>
          </cell>
          <cell r="CJ291">
            <v>2043.1</v>
          </cell>
          <cell r="CK291">
            <v>2043.2</v>
          </cell>
          <cell r="CL291">
            <v>2044.1</v>
          </cell>
          <cell r="CM291">
            <v>2044.2</v>
          </cell>
          <cell r="CN291">
            <v>2045.1</v>
          </cell>
          <cell r="CO291">
            <v>2045.2</v>
          </cell>
          <cell r="CP291">
            <v>2046.1</v>
          </cell>
          <cell r="CQ291">
            <v>2046.2</v>
          </cell>
          <cell r="CR291">
            <v>2047.1</v>
          </cell>
          <cell r="CS291">
            <v>2047.2</v>
          </cell>
          <cell r="CT291">
            <v>2048.1</v>
          </cell>
          <cell r="CU291">
            <v>2048.1999999999998</v>
          </cell>
          <cell r="CV291">
            <v>2049.1</v>
          </cell>
          <cell r="CW291">
            <v>2049.1999999999998</v>
          </cell>
          <cell r="CX291">
            <v>2050.1</v>
          </cell>
          <cell r="CY291">
            <v>2050.1999999999998</v>
          </cell>
          <cell r="CZ291">
            <v>2051.1</v>
          </cell>
          <cell r="DA291">
            <v>2051.1999999999998</v>
          </cell>
        </row>
        <row r="292">
          <cell r="H292">
            <v>0</v>
          </cell>
          <cell r="I292">
            <v>0</v>
          </cell>
          <cell r="J292">
            <v>0</v>
          </cell>
          <cell r="K292">
            <v>0</v>
          </cell>
          <cell r="L292">
            <v>773.76159999999993</v>
          </cell>
          <cell r="M292">
            <v>0</v>
          </cell>
          <cell r="N292">
            <v>0</v>
          </cell>
          <cell r="O292">
            <v>385.99</v>
          </cell>
          <cell r="P292">
            <v>16.528600000000001</v>
          </cell>
          <cell r="Q292">
            <v>4691.7992999999997</v>
          </cell>
          <cell r="R292">
            <v>133.3125</v>
          </cell>
          <cell r="S292">
            <v>0</v>
          </cell>
          <cell r="T292">
            <v>0</v>
          </cell>
          <cell r="U292">
            <v>0</v>
          </cell>
          <cell r="V292">
            <v>1289.4416000000001</v>
          </cell>
          <cell r="W292">
            <v>385.99</v>
          </cell>
          <cell r="X292">
            <v>0</v>
          </cell>
          <cell r="Y292">
            <v>16.528600000000001</v>
          </cell>
          <cell r="Z292">
            <v>0</v>
          </cell>
          <cell r="AA292">
            <v>20307.4401</v>
          </cell>
          <cell r="AB292">
            <v>0</v>
          </cell>
          <cell r="AC292">
            <v>133.3125</v>
          </cell>
          <cell r="AD292">
            <v>0</v>
          </cell>
          <cell r="AE292">
            <v>385.99</v>
          </cell>
          <cell r="AF292">
            <v>834.09659999999997</v>
          </cell>
          <cell r="AG292">
            <v>0</v>
          </cell>
          <cell r="AH292">
            <v>16.528600000000001</v>
          </cell>
          <cell r="AI292">
            <v>0</v>
          </cell>
          <cell r="AJ292">
            <v>0</v>
          </cell>
          <cell r="AK292">
            <v>12381.5383</v>
          </cell>
          <cell r="AL292">
            <v>0</v>
          </cell>
          <cell r="AM292">
            <v>385.99</v>
          </cell>
          <cell r="AN292">
            <v>133.3125</v>
          </cell>
          <cell r="AO292">
            <v>0</v>
          </cell>
          <cell r="AP292">
            <v>9916.0815999999995</v>
          </cell>
          <cell r="AQ292">
            <v>16.528600000000001</v>
          </cell>
          <cell r="AR292">
            <v>0</v>
          </cell>
          <cell r="AS292">
            <v>0</v>
          </cell>
          <cell r="AT292">
            <v>0</v>
          </cell>
          <cell r="AU292">
            <v>27927.432699999998</v>
          </cell>
          <cell r="AV292">
            <v>0</v>
          </cell>
          <cell r="AW292">
            <v>0</v>
          </cell>
          <cell r="AX292">
            <v>0</v>
          </cell>
          <cell r="AY292">
            <v>0</v>
          </cell>
          <cell r="AZ292">
            <v>2220.2022000000002</v>
          </cell>
          <cell r="BA292">
            <v>0</v>
          </cell>
          <cell r="BB292">
            <v>0</v>
          </cell>
          <cell r="BC292">
            <v>385.99</v>
          </cell>
          <cell r="BD292">
            <v>0</v>
          </cell>
          <cell r="BE292">
            <v>10710.587300000001</v>
          </cell>
          <cell r="BF292">
            <v>133.3125</v>
          </cell>
          <cell r="BG292">
            <v>0</v>
          </cell>
          <cell r="BH292">
            <v>0</v>
          </cell>
          <cell r="BI292">
            <v>0</v>
          </cell>
          <cell r="BJ292">
            <v>1687.9936</v>
          </cell>
          <cell r="BK292">
            <v>385.99</v>
          </cell>
          <cell r="BL292">
            <v>0</v>
          </cell>
          <cell r="BM292">
            <v>0</v>
          </cell>
          <cell r="BN292">
            <v>16.528600000000001</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cell r="CO292">
            <v>0</v>
          </cell>
          <cell r="CP292">
            <v>0</v>
          </cell>
          <cell r="CQ292">
            <v>0</v>
          </cell>
          <cell r="CR292">
            <v>0</v>
          </cell>
          <cell r="CS292">
            <v>0</v>
          </cell>
          <cell r="CT292">
            <v>0</v>
          </cell>
          <cell r="CU292">
            <v>0</v>
          </cell>
          <cell r="CV292">
            <v>0</v>
          </cell>
          <cell r="CW292">
            <v>0</v>
          </cell>
          <cell r="CX292">
            <v>0</v>
          </cell>
          <cell r="CY292">
            <v>0</v>
          </cell>
          <cell r="CZ292">
            <v>0</v>
          </cell>
          <cell r="DA292">
            <v>0</v>
          </cell>
        </row>
        <row r="293">
          <cell r="H293">
            <v>0</v>
          </cell>
          <cell r="I293">
            <v>0</v>
          </cell>
          <cell r="J293">
            <v>0</v>
          </cell>
          <cell r="K293">
            <v>0</v>
          </cell>
          <cell r="L293">
            <v>773.76159999999993</v>
          </cell>
          <cell r="M293">
            <v>0</v>
          </cell>
          <cell r="N293">
            <v>0</v>
          </cell>
          <cell r="O293">
            <v>385.98999999999995</v>
          </cell>
          <cell r="P293">
            <v>16.528600000000001</v>
          </cell>
          <cell r="Q293">
            <v>4691.7992999999997</v>
          </cell>
          <cell r="R293">
            <v>133.3125</v>
          </cell>
          <cell r="S293">
            <v>0</v>
          </cell>
          <cell r="T293">
            <v>0</v>
          </cell>
          <cell r="U293">
            <v>0</v>
          </cell>
          <cell r="V293">
            <v>1289.4416000000001</v>
          </cell>
          <cell r="W293">
            <v>385.98999999999995</v>
          </cell>
          <cell r="X293">
            <v>0</v>
          </cell>
          <cell r="Y293">
            <v>16.528600000000001</v>
          </cell>
          <cell r="Z293">
            <v>0</v>
          </cell>
          <cell r="AA293">
            <v>20307.4401</v>
          </cell>
          <cell r="AB293">
            <v>0</v>
          </cell>
          <cell r="AC293">
            <v>133.3125</v>
          </cell>
          <cell r="AD293">
            <v>0</v>
          </cell>
          <cell r="AE293">
            <v>385.98999999999995</v>
          </cell>
          <cell r="AF293">
            <v>834.09659999999997</v>
          </cell>
          <cell r="AG293">
            <v>0</v>
          </cell>
          <cell r="AH293">
            <v>16.528600000000001</v>
          </cell>
          <cell r="AI293">
            <v>0</v>
          </cell>
          <cell r="AJ293">
            <v>0</v>
          </cell>
          <cell r="AK293">
            <v>12381.5383</v>
          </cell>
          <cell r="AL293">
            <v>0</v>
          </cell>
          <cell r="AM293">
            <v>385.98999999999995</v>
          </cell>
          <cell r="AN293">
            <v>133.3125</v>
          </cell>
          <cell r="AO293">
            <v>0</v>
          </cell>
          <cell r="AP293">
            <v>9916.0815999999995</v>
          </cell>
          <cell r="AQ293">
            <v>16.528600000000001</v>
          </cell>
          <cell r="AR293">
            <v>0</v>
          </cell>
          <cell r="AS293">
            <v>0</v>
          </cell>
          <cell r="AT293">
            <v>0</v>
          </cell>
          <cell r="AU293">
            <v>27927.432699999998</v>
          </cell>
          <cell r="AV293">
            <v>0</v>
          </cell>
          <cell r="AW293">
            <v>0</v>
          </cell>
          <cell r="AX293">
            <v>0</v>
          </cell>
          <cell r="AY293">
            <v>0</v>
          </cell>
          <cell r="AZ293">
            <v>2220.2022000000002</v>
          </cell>
          <cell r="BA293">
            <v>0</v>
          </cell>
          <cell r="BB293">
            <v>0</v>
          </cell>
          <cell r="BC293">
            <v>385.98999999999995</v>
          </cell>
          <cell r="BD293">
            <v>0</v>
          </cell>
          <cell r="BE293">
            <v>10710.587300000001</v>
          </cell>
          <cell r="BF293">
            <v>133.3125</v>
          </cell>
          <cell r="BG293">
            <v>0</v>
          </cell>
          <cell r="BH293">
            <v>0</v>
          </cell>
          <cell r="BI293">
            <v>0</v>
          </cell>
          <cell r="BJ293">
            <v>1687.9936000000002</v>
          </cell>
          <cell r="BK293">
            <v>385.98999999999995</v>
          </cell>
          <cell r="BL293">
            <v>0</v>
          </cell>
          <cell r="BM293">
            <v>0</v>
          </cell>
          <cell r="BN293">
            <v>16.528600000000001</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0</v>
          </cell>
          <cell r="CP293">
            <v>0</v>
          </cell>
          <cell r="CQ293">
            <v>0</v>
          </cell>
          <cell r="CR293">
            <v>0</v>
          </cell>
          <cell r="CS293">
            <v>0</v>
          </cell>
          <cell r="CT293">
            <v>0</v>
          </cell>
          <cell r="CU293">
            <v>0</v>
          </cell>
          <cell r="CV293">
            <v>0</v>
          </cell>
          <cell r="CW293">
            <v>0</v>
          </cell>
          <cell r="CX293">
            <v>0</v>
          </cell>
          <cell r="CY293">
            <v>0</v>
          </cell>
          <cell r="CZ293">
            <v>0</v>
          </cell>
          <cell r="DA293">
            <v>0</v>
          </cell>
        </row>
        <row r="294">
          <cell r="H294">
            <v>0</v>
          </cell>
          <cell r="I294">
            <v>0</v>
          </cell>
          <cell r="J294">
            <v>0</v>
          </cell>
          <cell r="K294">
            <v>0</v>
          </cell>
          <cell r="L294">
            <v>8.0876318941940067E-3</v>
          </cell>
          <cell r="M294">
            <v>0</v>
          </cell>
          <cell r="N294">
            <v>0</v>
          </cell>
          <cell r="O294">
            <v>4.0345049881513181E-3</v>
          </cell>
          <cell r="P294">
            <v>1.7276281548008469E-4</v>
          </cell>
          <cell r="Q294">
            <v>4.9040357727544399E-2</v>
          </cell>
          <cell r="R294">
            <v>1.3934297423065952E-3</v>
          </cell>
          <cell r="S294">
            <v>0</v>
          </cell>
          <cell r="T294">
            <v>0</v>
          </cell>
          <cell r="U294">
            <v>0</v>
          </cell>
          <cell r="V294">
            <v>1.3477702964143676E-2</v>
          </cell>
          <cell r="W294">
            <v>4.0345049881513181E-3</v>
          </cell>
          <cell r="X294">
            <v>0</v>
          </cell>
          <cell r="Y294">
            <v>1.7276281548008469E-4</v>
          </cell>
          <cell r="Z294">
            <v>0</v>
          </cell>
          <cell r="AA294">
            <v>0.21226059840937359</v>
          </cell>
          <cell r="AB294">
            <v>0</v>
          </cell>
          <cell r="AC294">
            <v>1.3934297423065952E-3</v>
          </cell>
          <cell r="AD294">
            <v>0</v>
          </cell>
          <cell r="AE294">
            <v>4.0345049881513181E-3</v>
          </cell>
          <cell r="AF294">
            <v>8.7182748084148678E-3</v>
          </cell>
          <cell r="AG294">
            <v>0</v>
          </cell>
          <cell r="AH294">
            <v>1.7276281548008469E-4</v>
          </cell>
          <cell r="AI294">
            <v>0</v>
          </cell>
          <cell r="AJ294">
            <v>0</v>
          </cell>
          <cell r="AK294">
            <v>0.12941624920940076</v>
          </cell>
          <cell r="AL294">
            <v>0</v>
          </cell>
          <cell r="AM294">
            <v>4.0345049881513181E-3</v>
          </cell>
          <cell r="AN294">
            <v>1.3934297423065952E-3</v>
          </cell>
          <cell r="AO294">
            <v>0</v>
          </cell>
          <cell r="AP294">
            <v>0.103646417467073</v>
          </cell>
          <cell r="AQ294">
            <v>1.7276281548008469E-4</v>
          </cell>
          <cell r="AR294">
            <v>0</v>
          </cell>
          <cell r="AS294">
            <v>0</v>
          </cell>
          <cell r="AT294">
            <v>0</v>
          </cell>
          <cell r="AU294">
            <v>0.29190747567141695</v>
          </cell>
          <cell r="AV294">
            <v>0</v>
          </cell>
          <cell r="AW294">
            <v>0</v>
          </cell>
          <cell r="AX294">
            <v>0</v>
          </cell>
          <cell r="AY294">
            <v>0</v>
          </cell>
          <cell r="AZ294">
            <v>2.3206344336911659E-2</v>
          </cell>
          <cell r="BA294">
            <v>0</v>
          </cell>
          <cell r="BB294">
            <v>0</v>
          </cell>
          <cell r="BC294">
            <v>4.0345049881513181E-3</v>
          </cell>
          <cell r="BD294">
            <v>0</v>
          </cell>
          <cell r="BE294">
            <v>0.11195087408451039</v>
          </cell>
          <cell r="BF294">
            <v>1.3934297423065952E-3</v>
          </cell>
          <cell r="BG294">
            <v>0</v>
          </cell>
          <cell r="BH294">
            <v>0</v>
          </cell>
          <cell r="BI294">
            <v>0</v>
          </cell>
          <cell r="BJ294">
            <v>1.7643510451481909E-2</v>
          </cell>
          <cell r="BK294">
            <v>4.0345049881513181E-3</v>
          </cell>
          <cell r="BL294">
            <v>0</v>
          </cell>
          <cell r="BM294">
            <v>0</v>
          </cell>
          <cell r="BN294">
            <v>1.7276281548008469E-4</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0</v>
          </cell>
          <cell r="CP294">
            <v>0</v>
          </cell>
          <cell r="CQ294">
            <v>0</v>
          </cell>
          <cell r="CR294">
            <v>0</v>
          </cell>
          <cell r="CS294">
            <v>0</v>
          </cell>
          <cell r="CT294">
            <v>0</v>
          </cell>
          <cell r="CU294">
            <v>0</v>
          </cell>
          <cell r="CV294">
            <v>0</v>
          </cell>
          <cell r="CW294">
            <v>0</v>
          </cell>
          <cell r="CX294">
            <v>0</v>
          </cell>
          <cell r="CY294">
            <v>0</v>
          </cell>
          <cell r="CZ294">
            <v>0</v>
          </cell>
          <cell r="DA294">
            <v>0</v>
          </cell>
        </row>
        <row r="295">
          <cell r="H295">
            <v>0</v>
          </cell>
          <cell r="I295">
            <v>0</v>
          </cell>
          <cell r="J295">
            <v>0</v>
          </cell>
          <cell r="K295">
            <v>0</v>
          </cell>
          <cell r="L295">
            <v>8.0876318941940067E-3</v>
          </cell>
          <cell r="M295">
            <v>8.0876318941940067E-3</v>
          </cell>
          <cell r="N295">
            <v>8.0876318941940067E-3</v>
          </cell>
          <cell r="O295">
            <v>1.2122136882345324E-2</v>
          </cell>
          <cell r="P295">
            <v>1.2294899697825408E-2</v>
          </cell>
          <cell r="Q295">
            <v>6.1335257425369806E-2</v>
          </cell>
          <cell r="R295">
            <v>6.2728687167676406E-2</v>
          </cell>
          <cell r="S295">
            <v>6.2728687167676406E-2</v>
          </cell>
          <cell r="T295">
            <v>6.2728687167676406E-2</v>
          </cell>
          <cell r="U295">
            <v>6.2728687167676406E-2</v>
          </cell>
          <cell r="V295">
            <v>7.6206390131820081E-2</v>
          </cell>
          <cell r="W295">
            <v>8.02408951199714E-2</v>
          </cell>
          <cell r="X295">
            <v>8.02408951199714E-2</v>
          </cell>
          <cell r="Y295">
            <v>8.041365793545148E-2</v>
          </cell>
          <cell r="Z295">
            <v>8.041365793545148E-2</v>
          </cell>
          <cell r="AA295">
            <v>0.29267425634482508</v>
          </cell>
          <cell r="AB295">
            <v>0.29267425634482508</v>
          </cell>
          <cell r="AC295">
            <v>0.29406768608713169</v>
          </cell>
          <cell r="AD295">
            <v>0.29406768608713169</v>
          </cell>
          <cell r="AE295">
            <v>0.29810219107528302</v>
          </cell>
          <cell r="AF295">
            <v>0.30682046588369788</v>
          </cell>
          <cell r="AG295">
            <v>0.30682046588369788</v>
          </cell>
          <cell r="AH295">
            <v>0.30699322869917794</v>
          </cell>
          <cell r="AI295">
            <v>0.30699322869917794</v>
          </cell>
          <cell r="AJ295">
            <v>0.30699322869917794</v>
          </cell>
          <cell r="AK295">
            <v>0.4364094779085787</v>
          </cell>
          <cell r="AL295">
            <v>0.4364094779085787</v>
          </cell>
          <cell r="AM295">
            <v>0.44044398289673004</v>
          </cell>
          <cell r="AN295">
            <v>0.44183741263903664</v>
          </cell>
          <cell r="AO295">
            <v>0.44183741263903664</v>
          </cell>
          <cell r="AP295">
            <v>0.54548383010610968</v>
          </cell>
          <cell r="AQ295">
            <v>0.54565659292158974</v>
          </cell>
          <cell r="AR295">
            <v>0.54565659292158974</v>
          </cell>
          <cell r="AS295">
            <v>0.54565659292158974</v>
          </cell>
          <cell r="AT295">
            <v>0.54565659292158974</v>
          </cell>
          <cell r="AU295">
            <v>0.83756406859300669</v>
          </cell>
          <cell r="AV295">
            <v>0.83756406859300669</v>
          </cell>
          <cell r="AW295">
            <v>0.83756406859300669</v>
          </cell>
          <cell r="AX295">
            <v>0.83756406859300669</v>
          </cell>
          <cell r="AY295">
            <v>0.83756406859300669</v>
          </cell>
          <cell r="AZ295">
            <v>0.8607704129299184</v>
          </cell>
          <cell r="BA295">
            <v>0.8607704129299184</v>
          </cell>
          <cell r="BB295">
            <v>0.8607704129299184</v>
          </cell>
          <cell r="BC295">
            <v>0.86480491791806968</v>
          </cell>
          <cell r="BD295">
            <v>0.86480491791806968</v>
          </cell>
          <cell r="BE295">
            <v>0.97675579200258011</v>
          </cell>
          <cell r="BF295">
            <v>0.97814922174488672</v>
          </cell>
          <cell r="BG295">
            <v>0.97814922174488672</v>
          </cell>
          <cell r="BH295">
            <v>0.97814922174488672</v>
          </cell>
          <cell r="BI295">
            <v>0.97814922174488672</v>
          </cell>
          <cell r="BJ295">
            <v>0.99579273219636866</v>
          </cell>
          <cell r="BK295">
            <v>0.99982723718451993</v>
          </cell>
          <cell r="BL295">
            <v>0.99982723718451993</v>
          </cell>
          <cell r="BM295">
            <v>0.99982723718451993</v>
          </cell>
          <cell r="BN295">
            <v>1</v>
          </cell>
          <cell r="BO295">
            <v>1</v>
          </cell>
          <cell r="BP295">
            <v>1</v>
          </cell>
          <cell r="BQ295">
            <v>1</v>
          </cell>
          <cell r="BR295">
            <v>1</v>
          </cell>
          <cell r="BS295">
            <v>1</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cell r="CL295">
            <v>1</v>
          </cell>
          <cell r="CM295">
            <v>1</v>
          </cell>
          <cell r="CN295">
            <v>1</v>
          </cell>
          <cell r="CO295">
            <v>1</v>
          </cell>
          <cell r="CP295">
            <v>1</v>
          </cell>
          <cell r="CQ295">
            <v>1</v>
          </cell>
          <cell r="CR295">
            <v>1</v>
          </cell>
          <cell r="CS295">
            <v>1</v>
          </cell>
          <cell r="CT295">
            <v>1</v>
          </cell>
          <cell r="CU295">
            <v>1</v>
          </cell>
          <cell r="CV295">
            <v>1</v>
          </cell>
          <cell r="CW295">
            <v>1</v>
          </cell>
          <cell r="CX295">
            <v>1</v>
          </cell>
          <cell r="CY295">
            <v>1</v>
          </cell>
          <cell r="CZ295">
            <v>1</v>
          </cell>
          <cell r="DA295">
            <v>1</v>
          </cell>
        </row>
        <row r="299">
          <cell r="E299">
            <v>50</v>
          </cell>
          <cell r="I299">
            <v>0.9</v>
          </cell>
        </row>
        <row r="300">
          <cell r="I300">
            <v>0.75</v>
          </cell>
        </row>
        <row r="304">
          <cell r="F304">
            <v>0.5</v>
          </cell>
        </row>
        <row r="305">
          <cell r="F305">
            <v>0.5</v>
          </cell>
        </row>
        <row r="306">
          <cell r="F306">
            <v>0.5</v>
          </cell>
        </row>
        <row r="307">
          <cell r="F307">
            <v>0.5</v>
          </cell>
        </row>
        <row r="308">
          <cell r="F308">
            <v>0.5</v>
          </cell>
        </row>
        <row r="338">
          <cell r="G338">
            <v>14</v>
          </cell>
        </row>
        <row r="339">
          <cell r="G339">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Programa de montos de eje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CICLO ZAPATAS"/>
      <sheetName val="CICLO PILAS"/>
      <sheetName val="CICLO BARRENACION"/>
      <sheetName val="Programa gral."/>
      <sheetName val="WBS GENERAL"/>
      <sheetName val="WBS Frente 1"/>
      <sheetName val="4 Desmonte"/>
      <sheetName val="6 Despalme"/>
      <sheetName val="8 Excavación Corte"/>
      <sheetName val="10 Excavación Roca"/>
      <sheetName val="12 Prestamo Banco"/>
      <sheetName val="14 Formación Terraplén"/>
      <sheetName val="16 Pedraplén"/>
      <sheetName val="18 Capa Subrasante"/>
      <sheetName val="20 Arrope Taludes"/>
      <sheetName val="RESUMEN DEL COSTO"/>
      <sheetName val="ManoObra"/>
      <sheetName val="Materiales"/>
      <sheetName val="Maquinaria"/>
      <sheetName val="subcontrato"/>
      <sheetName val="fletes"/>
      <sheetName val="explo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A13" t="str">
            <v>P7</v>
          </cell>
        </row>
        <row r="15">
          <cell r="A15" t="str">
            <v>P27</v>
          </cell>
        </row>
        <row r="16">
          <cell r="A16" t="str">
            <v>P15</v>
          </cell>
        </row>
        <row r="17">
          <cell r="A17" t="str">
            <v>P26</v>
          </cell>
        </row>
        <row r="18">
          <cell r="A18" t="str">
            <v>P3</v>
          </cell>
        </row>
        <row r="19">
          <cell r="A19" t="str">
            <v>P12</v>
          </cell>
        </row>
        <row r="20">
          <cell r="A20" t="str">
            <v>P38</v>
          </cell>
        </row>
        <row r="22">
          <cell r="A22" t="str">
            <v>P54</v>
          </cell>
        </row>
        <row r="24">
          <cell r="A24" t="str">
            <v>P39</v>
          </cell>
        </row>
        <row r="25">
          <cell r="A25" t="str">
            <v>P3</v>
          </cell>
        </row>
        <row r="27">
          <cell r="A27" t="str">
            <v>P34</v>
          </cell>
        </row>
        <row r="28">
          <cell r="A28" t="str">
            <v>P3</v>
          </cell>
        </row>
        <row r="30">
          <cell r="A30" t="str">
            <v>P3</v>
          </cell>
        </row>
        <row r="39">
          <cell r="A39" t="str">
            <v>M10</v>
          </cell>
        </row>
        <row r="40">
          <cell r="A40" t="str">
            <v>M71</v>
          </cell>
        </row>
        <row r="41">
          <cell r="A41" t="str">
            <v>M76</v>
          </cell>
        </row>
        <row r="42">
          <cell r="A42" t="str">
            <v>M30</v>
          </cell>
        </row>
        <row r="43">
          <cell r="A43" t="str">
            <v>M35</v>
          </cell>
        </row>
        <row r="44">
          <cell r="A44" t="str">
            <v>M36</v>
          </cell>
        </row>
        <row r="45">
          <cell r="A45" t="str">
            <v>M68</v>
          </cell>
        </row>
        <row r="47">
          <cell r="A47" t="str">
            <v>M79</v>
          </cell>
        </row>
        <row r="48">
          <cell r="A48" t="str">
            <v>M26</v>
          </cell>
        </row>
        <row r="49">
          <cell r="A49" t="str">
            <v>M12</v>
          </cell>
        </row>
        <row r="50">
          <cell r="A50" t="str">
            <v>M15</v>
          </cell>
        </row>
        <row r="51">
          <cell r="A51" t="str">
            <v>M72</v>
          </cell>
        </row>
        <row r="52">
          <cell r="A52" t="str">
            <v>M34</v>
          </cell>
        </row>
        <row r="53">
          <cell r="A53" t="str">
            <v>M14</v>
          </cell>
        </row>
        <row r="58">
          <cell r="A58" t="str">
            <v>MHM</v>
          </cell>
        </row>
        <row r="63">
          <cell r="A63" t="str">
            <v>Q37</v>
          </cell>
        </row>
        <row r="64">
          <cell r="A64" t="str">
            <v>Q60</v>
          </cell>
        </row>
        <row r="65">
          <cell r="A65" t="str">
            <v>Q41</v>
          </cell>
        </row>
        <row r="67">
          <cell r="A67" t="str">
            <v>Q39</v>
          </cell>
        </row>
        <row r="69">
          <cell r="A69" t="str">
            <v>Q1</v>
          </cell>
        </row>
        <row r="70">
          <cell r="A70" t="str">
            <v>Q51</v>
          </cell>
        </row>
        <row r="72">
          <cell r="A72" t="str">
            <v>Q12</v>
          </cell>
        </row>
        <row r="81">
          <cell r="A81" t="str">
            <v>S10</v>
          </cell>
        </row>
        <row r="91">
          <cell r="A91" t="str">
            <v>F1</v>
          </cell>
        </row>
        <row r="92">
          <cell r="A92" t="str">
            <v>F2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A 900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_DIESEL"/>
      <sheetName val="PRINC_MAT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Conf"/>
      <sheetName val="Res.+Graph"/>
      <sheetName val="Sum"/>
      <sheetName val="InpHd"/>
      <sheetName val="Capex"/>
      <sheetName val="Life"/>
      <sheetName val="Opex"/>
      <sheetName val="Agency"/>
      <sheetName val="Rev"/>
      <sheetName val="Risk"/>
      <sheetName val="Corr"/>
      <sheetName val="Time"/>
      <sheetName val="Misc"/>
      <sheetName val="RRegHd"/>
      <sheetName val="RReg."/>
      <sheetName val="CalcHd"/>
      <sheetName val="Raw PSC"/>
      <sheetName val="Risk calc"/>
      <sheetName val="RepHd"/>
      <sheetName val="REP.V35 FS"/>
      <sheetName val="REP.V35 PS"/>
      <sheetName val="Report"/>
      <sheetName val="FSPS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Assumptions"/>
      <sheetName val="Sheet1"/>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s>
    <sheetDataSet>
      <sheetData sheetId="0" refreshError="1"/>
      <sheetData sheetId="1" refreshError="1">
        <row r="17">
          <cell r="E17">
            <v>-0.3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NEXO A.7"/>
      <sheetName val="Módulo1"/>
      <sheetName val="CERT-13-PU"/>
      <sheetName val="CERT-13-PA"/>
      <sheetName val="SUBPART-13-PA"/>
      <sheetName val="SUBPART-13-PU"/>
      <sheetName val="PART-13-PA"/>
      <sheetName val="PART-13-PU"/>
      <sheetName val="RESUMEN-13-PA-CIV"/>
      <sheetName val="RESUMEN-13-PA-MEC"/>
      <sheetName val="RESUMEN-13-PA-INTEGRADO"/>
    </sheetNames>
    <sheetDataSet>
      <sheetData sheetId="0"/>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topLeftCell="C1" zoomScaleSheetLayoutView="100" workbookViewId="0">
      <selection activeCell="H19" sqref="H19"/>
    </sheetView>
  </sheetViews>
  <sheetFormatPr defaultColWidth="8.75" defaultRowHeight="12"/>
  <cols>
    <col min="1" max="1" width="8.75" style="181"/>
    <col min="2" max="16384" width="8.75" style="169"/>
  </cols>
  <sheetData>
    <row r="1" spans="1:17" ht="12.75" thickBot="1">
      <c r="A1" s="169"/>
    </row>
    <row r="2" spans="1:17">
      <c r="A2" s="169"/>
      <c r="B2" s="170"/>
      <c r="C2" s="171"/>
      <c r="D2" s="171"/>
      <c r="E2" s="171"/>
      <c r="F2" s="171"/>
      <c r="G2" s="171"/>
      <c r="H2" s="171"/>
      <c r="I2" s="171"/>
      <c r="J2" s="171"/>
      <c r="K2" s="171"/>
      <c r="L2" s="172"/>
    </row>
    <row r="3" spans="1:17">
      <c r="A3" s="169"/>
      <c r="B3" s="173"/>
      <c r="L3" s="174"/>
    </row>
    <row r="4" spans="1:17">
      <c r="A4" s="169"/>
      <c r="B4" s="173"/>
      <c r="L4" s="174"/>
    </row>
    <row r="5" spans="1:17">
      <c r="A5" s="169"/>
      <c r="B5" s="173"/>
      <c r="L5" s="174"/>
    </row>
    <row r="6" spans="1:17">
      <c r="A6" s="169"/>
      <c r="B6" s="173"/>
      <c r="L6" s="174"/>
    </row>
    <row r="7" spans="1:17">
      <c r="A7" s="169"/>
      <c r="B7" s="173"/>
      <c r="L7" s="174"/>
    </row>
    <row r="8" spans="1:17">
      <c r="A8" s="169"/>
      <c r="B8" s="173"/>
      <c r="L8" s="174"/>
    </row>
    <row r="9" spans="1:17">
      <c r="A9" s="169"/>
      <c r="B9" s="173"/>
      <c r="L9" s="174"/>
    </row>
    <row r="10" spans="1:17">
      <c r="A10" s="169"/>
      <c r="B10" s="173"/>
      <c r="L10" s="174"/>
    </row>
    <row r="11" spans="1:17">
      <c r="A11" s="169"/>
      <c r="B11" s="173"/>
      <c r="L11" s="174"/>
    </row>
    <row r="12" spans="1:17" ht="12.75">
      <c r="A12" s="169"/>
      <c r="B12" s="173"/>
      <c r="G12" s="175"/>
      <c r="L12" s="174"/>
    </row>
    <row r="13" spans="1:17" ht="12.75">
      <c r="A13" s="169"/>
      <c r="B13" s="173"/>
      <c r="L13" s="174"/>
      <c r="Q13" s="175"/>
    </row>
    <row r="14" spans="1:17">
      <c r="A14" s="169"/>
      <c r="B14" s="173"/>
      <c r="L14" s="174"/>
    </row>
    <row r="15" spans="1:17">
      <c r="A15" s="169"/>
      <c r="B15" s="173"/>
      <c r="L15" s="174"/>
    </row>
    <row r="16" spans="1:17">
      <c r="A16" s="169"/>
      <c r="B16" s="173"/>
      <c r="L16" s="174"/>
    </row>
    <row r="17" spans="1:12">
      <c r="A17" s="169"/>
      <c r="B17" s="173"/>
      <c r="L17" s="174"/>
    </row>
    <row r="18" spans="1:12">
      <c r="A18" s="169"/>
      <c r="B18" s="173"/>
      <c r="L18" s="174"/>
    </row>
    <row r="19" spans="1:12">
      <c r="A19" s="169"/>
      <c r="B19" s="173"/>
      <c r="L19" s="174"/>
    </row>
    <row r="20" spans="1:12" ht="20.25">
      <c r="A20" s="169"/>
      <c r="B20" s="173"/>
      <c r="D20" s="358" t="s">
        <v>237</v>
      </c>
      <c r="E20" s="358"/>
      <c r="F20" s="358"/>
      <c r="G20" s="358"/>
      <c r="H20" s="358"/>
      <c r="I20" s="358"/>
      <c r="J20" s="358"/>
      <c r="L20" s="174"/>
    </row>
    <row r="21" spans="1:12" ht="16.5">
      <c r="A21" s="169"/>
      <c r="B21" s="173"/>
      <c r="D21" s="359" t="s">
        <v>238</v>
      </c>
      <c r="E21" s="359"/>
      <c r="F21" s="359"/>
      <c r="G21" s="359"/>
      <c r="H21" s="359"/>
      <c r="I21" s="359"/>
      <c r="J21" s="359"/>
      <c r="L21" s="174"/>
    </row>
    <row r="22" spans="1:12" ht="16.5">
      <c r="A22" s="169"/>
      <c r="B22" s="173"/>
      <c r="C22" s="359"/>
      <c r="D22" s="359"/>
      <c r="E22" s="359"/>
      <c r="F22" s="359"/>
      <c r="G22" s="359"/>
      <c r="H22" s="359"/>
      <c r="I22" s="359"/>
      <c r="J22" s="359"/>
      <c r="K22" s="359"/>
      <c r="L22" s="174"/>
    </row>
    <row r="23" spans="1:12" ht="16.5">
      <c r="A23" s="169"/>
      <c r="B23" s="173"/>
      <c r="E23" s="360" t="s">
        <v>381</v>
      </c>
      <c r="F23" s="360"/>
      <c r="G23" s="360"/>
      <c r="H23" s="360"/>
      <c r="I23" s="360"/>
      <c r="L23" s="174"/>
    </row>
    <row r="24" spans="1:12" ht="16.5">
      <c r="A24" s="169"/>
      <c r="B24" s="173"/>
      <c r="E24" s="361" t="s">
        <v>446</v>
      </c>
      <c r="F24" s="361"/>
      <c r="G24" s="361"/>
      <c r="H24" s="361"/>
      <c r="I24" s="361"/>
      <c r="L24" s="174"/>
    </row>
    <row r="25" spans="1:12">
      <c r="A25" s="169"/>
      <c r="B25" s="173"/>
      <c r="L25" s="174"/>
    </row>
    <row r="26" spans="1:12" ht="19.5">
      <c r="A26" s="169"/>
      <c r="B26" s="173"/>
      <c r="E26" s="362"/>
      <c r="F26" s="362"/>
      <c r="G26" s="362"/>
      <c r="H26" s="362"/>
      <c r="I26" s="362"/>
      <c r="L26" s="174"/>
    </row>
    <row r="27" spans="1:12" ht="15.75">
      <c r="A27" s="169"/>
      <c r="B27" s="173"/>
      <c r="D27" s="175"/>
      <c r="E27" s="356" t="s">
        <v>239</v>
      </c>
      <c r="F27" s="356"/>
      <c r="G27" s="356"/>
      <c r="H27" s="356"/>
      <c r="I27" s="356"/>
      <c r="L27" s="174"/>
    </row>
    <row r="28" spans="1:12">
      <c r="A28" s="169"/>
      <c r="B28" s="173"/>
      <c r="L28" s="174"/>
    </row>
    <row r="29" spans="1:12" ht="15">
      <c r="A29" s="169"/>
      <c r="B29" s="173"/>
      <c r="E29" s="357"/>
      <c r="F29" s="357"/>
      <c r="G29" s="357"/>
      <c r="H29" s="357"/>
      <c r="I29" s="357"/>
      <c r="J29" s="176"/>
      <c r="K29" s="176"/>
      <c r="L29" s="177"/>
    </row>
    <row r="30" spans="1:12">
      <c r="A30" s="169"/>
      <c r="B30" s="173"/>
      <c r="L30" s="174"/>
    </row>
    <row r="31" spans="1:12" ht="12.75" thickBot="1">
      <c r="A31" s="169"/>
      <c r="B31" s="178"/>
      <c r="C31" s="179"/>
      <c r="D31" s="179"/>
      <c r="E31" s="179"/>
      <c r="F31" s="179"/>
      <c r="G31" s="179"/>
      <c r="H31" s="179"/>
      <c r="I31" s="179"/>
      <c r="J31" s="179"/>
      <c r="K31" s="179"/>
      <c r="L31" s="180"/>
    </row>
    <row r="32" spans="1:12">
      <c r="A32" s="169"/>
    </row>
    <row r="33" spans="1:1">
      <c r="A33" s="169"/>
    </row>
    <row r="34" spans="1:1">
      <c r="A34" s="169"/>
    </row>
    <row r="35" spans="1:1">
      <c r="A35" s="169"/>
    </row>
    <row r="36" spans="1:1">
      <c r="A36" s="169"/>
    </row>
    <row r="37" spans="1:1">
      <c r="A37" s="169"/>
    </row>
    <row r="38" spans="1:1">
      <c r="A38" s="169"/>
    </row>
  </sheetData>
  <mergeCells count="8">
    <mergeCell ref="E27:I27"/>
    <mergeCell ref="E29:I29"/>
    <mergeCell ref="D20:J20"/>
    <mergeCell ref="D21:J21"/>
    <mergeCell ref="C22:K22"/>
    <mergeCell ref="E23:I23"/>
    <mergeCell ref="E24:I24"/>
    <mergeCell ref="E26:I26"/>
  </mergeCells>
  <printOptions horizontalCentered="1" verticalCentered="1"/>
  <pageMargins left="0.70866141732283505" right="0.70866141732283505" top="0.74803149606299202" bottom="0.74803149606299202" header="0.31496062992126" footer="0.31496062992126"/>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45"/>
  <sheetViews>
    <sheetView showGridLines="0" view="pageBreakPreview" topLeftCell="A14" zoomScaleNormal="150" zoomScaleSheetLayoutView="100" zoomScalePageLayoutView="150" workbookViewId="0">
      <selection activeCell="D6" sqref="D6"/>
    </sheetView>
  </sheetViews>
  <sheetFormatPr defaultColWidth="8.75" defaultRowHeight="14.25"/>
  <cols>
    <col min="1" max="1" width="8.75" style="34"/>
    <col min="2" max="2" width="53.375" style="34" customWidth="1"/>
    <col min="3" max="3" width="6.375" style="69" customWidth="1"/>
    <col min="4" max="33" width="4" style="34" customWidth="1"/>
    <col min="34"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19"/>
      <c r="AI2" s="319"/>
    </row>
    <row r="3" spans="1:35" ht="15" customHeight="1">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row>
    <row r="4" spans="1:35" ht="14.25" customHeight="1">
      <c r="A4" s="458"/>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row>
    <row r="6" spans="1:35" ht="15">
      <c r="A6" s="2" t="s">
        <v>401</v>
      </c>
      <c r="C6" s="291"/>
    </row>
    <row r="8" spans="1:35" ht="15">
      <c r="B8" s="74" t="s">
        <v>246</v>
      </c>
      <c r="C8" s="149"/>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41"/>
    </row>
    <row r="9" spans="1:35">
      <c r="B9" s="33" t="s">
        <v>339</v>
      </c>
      <c r="C9" s="110"/>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6"/>
    </row>
    <row r="10" spans="1:35">
      <c r="B10" s="33" t="s">
        <v>395</v>
      </c>
      <c r="C10" s="110"/>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5">
      <c r="B11" s="37"/>
      <c r="C11" s="14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row>
    <row r="12" spans="1:35">
      <c r="B12" s="110"/>
      <c r="C12" s="110"/>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5">
      <c r="B13" s="110"/>
      <c r="C13" s="110"/>
      <c r="D13" s="35"/>
      <c r="E13" s="35"/>
      <c r="F13" s="35"/>
    </row>
    <row r="14" spans="1:35" ht="15">
      <c r="B14" s="477" t="s">
        <v>218</v>
      </c>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row>
    <row r="15" spans="1:35">
      <c r="B15" s="478" t="s">
        <v>70</v>
      </c>
      <c r="C15" s="150"/>
      <c r="D15" s="500" t="str">
        <f>A3</f>
        <v>“AUTOPISTA MONTERREY – NUEVO LAREDO, TRAMO LA GLORIA – SAN FERNANDO”</v>
      </c>
      <c r="E15" s="501"/>
      <c r="F15" s="501"/>
      <c r="G15" s="501"/>
      <c r="H15" s="501"/>
      <c r="I15" s="501"/>
      <c r="J15" s="501"/>
      <c r="K15" s="501"/>
      <c r="L15" s="501"/>
      <c r="M15" s="501"/>
      <c r="N15" s="501"/>
      <c r="O15" s="501"/>
      <c r="P15" s="501"/>
      <c r="Q15" s="501"/>
      <c r="R15" s="501"/>
      <c r="S15" s="501"/>
      <c r="T15" s="501"/>
      <c r="U15" s="501"/>
      <c r="V15" s="501"/>
      <c r="W15" s="501"/>
      <c r="X15" s="502"/>
      <c r="Y15" s="483" t="s">
        <v>18</v>
      </c>
      <c r="Z15" s="483"/>
      <c r="AA15" s="483"/>
      <c r="AB15" s="483"/>
      <c r="AC15" s="483"/>
      <c r="AD15" s="483"/>
      <c r="AE15" s="483"/>
      <c r="AF15" s="483"/>
      <c r="AG15" s="484"/>
    </row>
    <row r="16" spans="1:35">
      <c r="B16" s="479"/>
      <c r="C16" s="151"/>
      <c r="D16" s="503"/>
      <c r="E16" s="504"/>
      <c r="F16" s="504"/>
      <c r="G16" s="504"/>
      <c r="H16" s="504"/>
      <c r="I16" s="504"/>
      <c r="J16" s="504"/>
      <c r="K16" s="504"/>
      <c r="L16" s="504"/>
      <c r="M16" s="504"/>
      <c r="N16" s="504"/>
      <c r="O16" s="504"/>
      <c r="P16" s="504"/>
      <c r="Q16" s="504"/>
      <c r="R16" s="504"/>
      <c r="S16" s="504"/>
      <c r="T16" s="504"/>
      <c r="U16" s="504"/>
      <c r="V16" s="504"/>
      <c r="W16" s="504"/>
      <c r="X16" s="505"/>
      <c r="Y16" s="75"/>
      <c r="Z16" s="75"/>
      <c r="AA16" s="75"/>
      <c r="AB16" s="75"/>
      <c r="AC16" s="75"/>
      <c r="AD16" s="75"/>
      <c r="AE16" s="75"/>
      <c r="AF16" s="75"/>
      <c r="AG16" s="76"/>
    </row>
    <row r="17" spans="2:33">
      <c r="B17" s="467"/>
      <c r="C17" s="152"/>
      <c r="D17" s="506"/>
      <c r="E17" s="507"/>
      <c r="F17" s="507"/>
      <c r="G17" s="507"/>
      <c r="H17" s="507"/>
      <c r="I17" s="507"/>
      <c r="J17" s="507"/>
      <c r="K17" s="507"/>
      <c r="L17" s="507"/>
      <c r="M17" s="507"/>
      <c r="N17" s="507"/>
      <c r="O17" s="507"/>
      <c r="P17" s="507"/>
      <c r="Q17" s="507"/>
      <c r="R17" s="507"/>
      <c r="S17" s="507"/>
      <c r="T17" s="507"/>
      <c r="U17" s="507"/>
      <c r="V17" s="507"/>
      <c r="W17" s="507"/>
      <c r="X17" s="508"/>
      <c r="Y17" s="485" t="s">
        <v>6</v>
      </c>
      <c r="Z17" s="486"/>
      <c r="AA17" s="486"/>
      <c r="AB17" s="486"/>
      <c r="AC17" s="486"/>
      <c r="AD17" s="486"/>
      <c r="AE17" s="486"/>
      <c r="AF17" s="486"/>
      <c r="AG17" s="487"/>
    </row>
    <row r="19" spans="2:33">
      <c r="B19" s="462" t="s">
        <v>19</v>
      </c>
      <c r="C19" s="497" t="s">
        <v>217</v>
      </c>
      <c r="D19" s="488" t="s">
        <v>72</v>
      </c>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90"/>
    </row>
    <row r="20" spans="2:33" ht="14.25" customHeight="1">
      <c r="B20" s="462"/>
      <c r="C20" s="498"/>
      <c r="D20" s="491" t="s">
        <v>20</v>
      </c>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row>
    <row r="21" spans="2:33">
      <c r="B21" s="462"/>
      <c r="C21" s="499"/>
      <c r="D21" s="70">
        <v>1</v>
      </c>
      <c r="E21" s="70">
        <v>2</v>
      </c>
      <c r="F21" s="70">
        <v>3</v>
      </c>
      <c r="G21" s="70">
        <v>4</v>
      </c>
      <c r="H21" s="70">
        <v>5</v>
      </c>
      <c r="I21" s="70">
        <v>6</v>
      </c>
      <c r="J21" s="70">
        <v>7</v>
      </c>
      <c r="K21" s="70">
        <v>8</v>
      </c>
      <c r="L21" s="70">
        <v>9</v>
      </c>
      <c r="M21" s="70">
        <v>10</v>
      </c>
      <c r="N21" s="70">
        <v>11</v>
      </c>
      <c r="O21" s="70">
        <v>12</v>
      </c>
      <c r="P21" s="70">
        <v>13</v>
      </c>
      <c r="Q21" s="70">
        <v>14</v>
      </c>
      <c r="R21" s="70">
        <v>15</v>
      </c>
      <c r="S21" s="70">
        <v>16</v>
      </c>
      <c r="T21" s="70">
        <v>17</v>
      </c>
      <c r="U21" s="70">
        <v>18</v>
      </c>
      <c r="V21" s="70">
        <v>19</v>
      </c>
      <c r="W21" s="70">
        <v>20</v>
      </c>
      <c r="X21" s="70">
        <v>21</v>
      </c>
      <c r="Y21" s="70">
        <v>22</v>
      </c>
      <c r="Z21" s="70">
        <v>23</v>
      </c>
      <c r="AA21" s="70">
        <v>24</v>
      </c>
      <c r="AB21" s="70">
        <v>25</v>
      </c>
      <c r="AC21" s="70">
        <v>26</v>
      </c>
      <c r="AD21" s="70">
        <v>27</v>
      </c>
      <c r="AE21" s="70">
        <v>28</v>
      </c>
      <c r="AF21" s="70">
        <v>29</v>
      </c>
      <c r="AG21" s="70">
        <v>30</v>
      </c>
    </row>
    <row r="22" spans="2:33">
      <c r="B22" s="60" t="s">
        <v>81</v>
      </c>
      <c r="C22" s="66"/>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2:33">
      <c r="B23" s="118" t="s">
        <v>82</v>
      </c>
      <c r="C23" s="153"/>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2:33">
      <c r="B24" s="26" t="s">
        <v>84</v>
      </c>
      <c r="C24" s="153"/>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2:33">
      <c r="B25" s="26" t="s">
        <v>85</v>
      </c>
      <c r="C25" s="153"/>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2:33">
      <c r="B26" s="26" t="s">
        <v>86</v>
      </c>
      <c r="C26" s="1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2:33">
      <c r="B27" s="26" t="s">
        <v>87</v>
      </c>
      <c r="C27" s="1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2:33">
      <c r="B28" s="118" t="s">
        <v>83</v>
      </c>
      <c r="C28" s="153"/>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2:33">
      <c r="B29" s="60" t="s">
        <v>242</v>
      </c>
      <c r="C29" s="66"/>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2:33">
      <c r="B30" s="60" t="s">
        <v>249</v>
      </c>
      <c r="C30" s="66"/>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2:33">
      <c r="B31" s="60" t="s">
        <v>250</v>
      </c>
      <c r="C31" s="66"/>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2:33">
      <c r="B32" s="60" t="s">
        <v>251</v>
      </c>
      <c r="C32" s="66"/>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c r="B33" s="60" t="s">
        <v>252</v>
      </c>
      <c r="C33" s="6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c r="B34" s="60" t="s">
        <v>253</v>
      </c>
      <c r="C34" s="6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c r="B35" s="60" t="s">
        <v>254</v>
      </c>
      <c r="C35" s="66"/>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c r="B36" s="60" t="s">
        <v>255</v>
      </c>
      <c r="C36" s="90"/>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8" spans="1:33">
      <c r="B38" s="60" t="s">
        <v>3</v>
      </c>
      <c r="C38" s="154"/>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row>
    <row r="40" spans="1:33">
      <c r="B40" s="1"/>
      <c r="C40" s="78"/>
    </row>
    <row r="41" spans="1:33">
      <c r="B41" s="1"/>
      <c r="C41" s="78"/>
    </row>
    <row r="42" spans="1:33">
      <c r="B42" s="21"/>
      <c r="C42" s="155"/>
    </row>
    <row r="43" spans="1:33">
      <c r="B43" s="107" t="s">
        <v>230</v>
      </c>
      <c r="C43" s="156"/>
    </row>
    <row r="45" spans="1:33" ht="51.75" customHeight="1">
      <c r="A45" s="115"/>
      <c r="B45" s="496" t="s">
        <v>248</v>
      </c>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row>
  </sheetData>
  <mergeCells count="12">
    <mergeCell ref="A2:AG2"/>
    <mergeCell ref="B45:AG45"/>
    <mergeCell ref="A3:AG4"/>
    <mergeCell ref="C19:C21"/>
    <mergeCell ref="Y15:AG15"/>
    <mergeCell ref="Y17:AG17"/>
    <mergeCell ref="B19:B21"/>
    <mergeCell ref="D19:AG19"/>
    <mergeCell ref="D20:AG20"/>
    <mergeCell ref="B14:AG14"/>
    <mergeCell ref="B15:B17"/>
    <mergeCell ref="D15:X17"/>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9"/>
  <sheetViews>
    <sheetView showGridLines="0" view="pageBreakPreview" topLeftCell="A25" zoomScale="115" zoomScaleNormal="150" zoomScaleSheetLayoutView="115" zoomScalePageLayoutView="150" workbookViewId="0">
      <selection activeCell="B9" sqref="B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19"/>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6" spans="1:35" ht="15">
      <c r="A6" s="2" t="s">
        <v>414</v>
      </c>
    </row>
    <row r="9" spans="1:35" ht="15">
      <c r="A9" s="2" t="s">
        <v>412</v>
      </c>
      <c r="C9" s="291"/>
    </row>
    <row r="11" spans="1:35" ht="15">
      <c r="B11" s="74" t="s">
        <v>246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41"/>
    </row>
    <row r="12" spans="1:35">
      <c r="B12" s="33" t="s">
        <v>340</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5">
      <c r="B13" s="33" t="s">
        <v>320</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477" t="s">
        <v>17</v>
      </c>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row>
    <row r="18" spans="2:34">
      <c r="B18" s="478" t="s">
        <v>70</v>
      </c>
      <c r="C18" s="480"/>
      <c r="D18" s="111"/>
      <c r="E18" s="500" t="str">
        <f>A3</f>
        <v>“AUTOPISTA MONTERREY – NUEVO LAREDO, TRAMO LA GLORIA – SAN FERNANDO”</v>
      </c>
      <c r="F18" s="501"/>
      <c r="G18" s="501"/>
      <c r="H18" s="501"/>
      <c r="I18" s="501"/>
      <c r="J18" s="501"/>
      <c r="K18" s="501"/>
      <c r="L18" s="501"/>
      <c r="M18" s="501"/>
      <c r="N18" s="501"/>
      <c r="O18" s="501"/>
      <c r="P18" s="501"/>
      <c r="Q18" s="501"/>
      <c r="R18" s="501"/>
      <c r="S18" s="501"/>
      <c r="T18" s="501"/>
      <c r="U18" s="501"/>
      <c r="V18" s="501"/>
      <c r="W18" s="501"/>
      <c r="X18" s="501"/>
      <c r="Y18" s="502"/>
      <c r="Z18" s="483" t="s">
        <v>18</v>
      </c>
      <c r="AA18" s="483"/>
      <c r="AB18" s="483"/>
      <c r="AC18" s="483"/>
      <c r="AD18" s="483"/>
      <c r="AE18" s="483"/>
      <c r="AF18" s="483"/>
      <c r="AG18" s="483"/>
      <c r="AH18" s="484"/>
    </row>
    <row r="19" spans="2:34">
      <c r="B19" s="479"/>
      <c r="C19" s="481"/>
      <c r="D19" s="112"/>
      <c r="E19" s="503"/>
      <c r="F19" s="504"/>
      <c r="G19" s="504"/>
      <c r="H19" s="504"/>
      <c r="I19" s="504"/>
      <c r="J19" s="504"/>
      <c r="K19" s="504"/>
      <c r="L19" s="504"/>
      <c r="M19" s="504"/>
      <c r="N19" s="504"/>
      <c r="O19" s="504"/>
      <c r="P19" s="504"/>
      <c r="Q19" s="504"/>
      <c r="R19" s="504"/>
      <c r="S19" s="504"/>
      <c r="T19" s="504"/>
      <c r="U19" s="504"/>
      <c r="V19" s="504"/>
      <c r="W19" s="504"/>
      <c r="X19" s="504"/>
      <c r="Y19" s="505"/>
      <c r="Z19" s="75"/>
      <c r="AA19" s="75"/>
      <c r="AB19" s="75"/>
      <c r="AC19" s="75"/>
      <c r="AD19" s="75"/>
      <c r="AE19" s="75"/>
      <c r="AF19" s="75"/>
      <c r="AG19" s="75"/>
      <c r="AH19" s="76"/>
    </row>
    <row r="20" spans="2:34">
      <c r="B20" s="467"/>
      <c r="C20" s="482"/>
      <c r="D20" s="113"/>
      <c r="E20" s="506"/>
      <c r="F20" s="507"/>
      <c r="G20" s="507"/>
      <c r="H20" s="507"/>
      <c r="I20" s="507"/>
      <c r="J20" s="507"/>
      <c r="K20" s="507"/>
      <c r="L20" s="507"/>
      <c r="M20" s="507"/>
      <c r="N20" s="507"/>
      <c r="O20" s="507"/>
      <c r="P20" s="507"/>
      <c r="Q20" s="507"/>
      <c r="R20" s="507"/>
      <c r="S20" s="507"/>
      <c r="T20" s="507"/>
      <c r="U20" s="507"/>
      <c r="V20" s="507"/>
      <c r="W20" s="507"/>
      <c r="X20" s="507"/>
      <c r="Y20" s="508"/>
      <c r="Z20" s="485" t="s">
        <v>6</v>
      </c>
      <c r="AA20" s="486"/>
      <c r="AB20" s="486"/>
      <c r="AC20" s="486"/>
      <c r="AD20" s="486"/>
      <c r="AE20" s="486"/>
      <c r="AF20" s="486"/>
      <c r="AG20" s="486"/>
      <c r="AH20" s="487"/>
    </row>
    <row r="22" spans="2:34">
      <c r="B22" s="462" t="s">
        <v>19</v>
      </c>
      <c r="C22" s="493" t="s">
        <v>7</v>
      </c>
      <c r="D22" s="493" t="s">
        <v>217</v>
      </c>
      <c r="E22" s="491" t="s">
        <v>72</v>
      </c>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row>
    <row r="23" spans="2:34" ht="14.25" customHeight="1">
      <c r="B23" s="462"/>
      <c r="C23" s="494"/>
      <c r="D23" s="494"/>
      <c r="E23" s="491" t="s">
        <v>20</v>
      </c>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row>
    <row r="24" spans="2:34">
      <c r="B24" s="462"/>
      <c r="C24" s="495"/>
      <c r="D24" s="495"/>
      <c r="E24" s="70">
        <v>1</v>
      </c>
      <c r="F24" s="70">
        <v>2</v>
      </c>
      <c r="G24" s="70">
        <v>3</v>
      </c>
      <c r="H24" s="70">
        <v>4</v>
      </c>
      <c r="I24" s="70">
        <v>5</v>
      </c>
      <c r="J24" s="70">
        <v>6</v>
      </c>
      <c r="K24" s="70">
        <v>7</v>
      </c>
      <c r="L24" s="70">
        <v>8</v>
      </c>
      <c r="M24" s="70">
        <v>9</v>
      </c>
      <c r="N24" s="70">
        <v>10</v>
      </c>
      <c r="O24" s="70">
        <v>11</v>
      </c>
      <c r="P24" s="70">
        <v>12</v>
      </c>
      <c r="Q24" s="70">
        <v>13</v>
      </c>
      <c r="R24" s="70">
        <v>14</v>
      </c>
      <c r="S24" s="70">
        <v>15</v>
      </c>
      <c r="T24" s="70">
        <v>16</v>
      </c>
      <c r="U24" s="70">
        <v>17</v>
      </c>
      <c r="V24" s="70">
        <v>18</v>
      </c>
      <c r="W24" s="70">
        <v>19</v>
      </c>
      <c r="X24" s="70">
        <v>20</v>
      </c>
      <c r="Y24" s="70">
        <v>21</v>
      </c>
      <c r="Z24" s="70">
        <v>22</v>
      </c>
      <c r="AA24" s="70">
        <v>23</v>
      </c>
      <c r="AB24" s="70">
        <v>24</v>
      </c>
      <c r="AC24" s="70">
        <v>25</v>
      </c>
      <c r="AD24" s="70">
        <v>26</v>
      </c>
      <c r="AE24" s="70">
        <v>27</v>
      </c>
      <c r="AF24" s="70">
        <v>28</v>
      </c>
      <c r="AG24" s="70">
        <v>29</v>
      </c>
      <c r="AH24" s="70">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2:34">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2:34">
      <c r="B37" s="53"/>
      <c r="C37" s="54"/>
      <c r="D37" s="54"/>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c r="B38" s="60" t="s">
        <v>21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4">
      <c r="B39" s="6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1" spans="2:34">
      <c r="B41" s="71"/>
    </row>
    <row r="42" spans="2:34">
      <c r="B42" s="71"/>
    </row>
    <row r="43" spans="2:34">
      <c r="B43" s="72"/>
    </row>
    <row r="44" spans="2:34">
      <c r="B44" s="31" t="s">
        <v>230</v>
      </c>
    </row>
    <row r="46" spans="2:34">
      <c r="B46" s="168" t="s">
        <v>321</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2:34" ht="15.75" customHeight="1">
      <c r="B47" s="492" t="s">
        <v>247</v>
      </c>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row>
    <row r="48" spans="2:34">
      <c r="B48" s="492"/>
      <c r="C48" s="492"/>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row>
    <row r="49" spans="2:33">
      <c r="B49" s="492"/>
      <c r="C49" s="492"/>
      <c r="D49" s="492"/>
      <c r="E49" s="492"/>
      <c r="F49" s="492"/>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row>
  </sheetData>
  <mergeCells count="14">
    <mergeCell ref="A2:AH2"/>
    <mergeCell ref="A3:AH3"/>
    <mergeCell ref="B17:AH17"/>
    <mergeCell ref="B18:B20"/>
    <mergeCell ref="E18:Y20"/>
    <mergeCell ref="Z18:AH18"/>
    <mergeCell ref="Z20:AH20"/>
    <mergeCell ref="C18:C20"/>
    <mergeCell ref="B47:AG49"/>
    <mergeCell ref="E22:AH22"/>
    <mergeCell ref="B22:B24"/>
    <mergeCell ref="E23:AH23"/>
    <mergeCell ref="C22:C24"/>
    <mergeCell ref="D22:D24"/>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9"/>
  <sheetViews>
    <sheetView showGridLines="0" view="pageBreakPreview" topLeftCell="A31" zoomScaleNormal="150" zoomScaleSheetLayoutView="100" zoomScalePageLayoutView="150" workbookViewId="0">
      <selection activeCell="D9" sqref="D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38"/>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6" spans="1:35" ht="15">
      <c r="A6" s="2" t="s">
        <v>414</v>
      </c>
    </row>
    <row r="9" spans="1:35" ht="15">
      <c r="A9" s="2" t="s">
        <v>413</v>
      </c>
      <c r="C9" s="291"/>
    </row>
    <row r="11" spans="1:35" ht="15">
      <c r="B11" s="74" t="s">
        <v>246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41"/>
    </row>
    <row r="12" spans="1:35">
      <c r="B12" s="33" t="s">
        <v>340</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6"/>
    </row>
    <row r="13" spans="1:35">
      <c r="B13" s="33" t="s">
        <v>407</v>
      </c>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6"/>
    </row>
    <row r="14" spans="1:3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477" t="s">
        <v>17</v>
      </c>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row>
    <row r="18" spans="2:34">
      <c r="B18" s="478" t="s">
        <v>70</v>
      </c>
      <c r="C18" s="480"/>
      <c r="D18" s="111"/>
      <c r="E18" s="500" t="str">
        <f>A3</f>
        <v>“AUTOPISTA MONTERREY – NUEVO LAREDO, TRAMO LA GLORIA – SAN FERNANDO”</v>
      </c>
      <c r="F18" s="501"/>
      <c r="G18" s="501"/>
      <c r="H18" s="501"/>
      <c r="I18" s="501"/>
      <c r="J18" s="501"/>
      <c r="K18" s="501"/>
      <c r="L18" s="501"/>
      <c r="M18" s="501"/>
      <c r="N18" s="501"/>
      <c r="O18" s="501"/>
      <c r="P18" s="501"/>
      <c r="Q18" s="501"/>
      <c r="R18" s="501"/>
      <c r="S18" s="501"/>
      <c r="T18" s="501"/>
      <c r="U18" s="501"/>
      <c r="V18" s="501"/>
      <c r="W18" s="501"/>
      <c r="X18" s="501"/>
      <c r="Y18" s="502"/>
      <c r="Z18" s="483" t="s">
        <v>18</v>
      </c>
      <c r="AA18" s="483"/>
      <c r="AB18" s="483"/>
      <c r="AC18" s="483"/>
      <c r="AD18" s="483"/>
      <c r="AE18" s="483"/>
      <c r="AF18" s="483"/>
      <c r="AG18" s="483"/>
      <c r="AH18" s="484"/>
    </row>
    <row r="19" spans="2:34">
      <c r="B19" s="479"/>
      <c r="C19" s="481"/>
      <c r="D19" s="112"/>
      <c r="E19" s="503"/>
      <c r="F19" s="504"/>
      <c r="G19" s="504"/>
      <c r="H19" s="504"/>
      <c r="I19" s="504"/>
      <c r="J19" s="504"/>
      <c r="K19" s="504"/>
      <c r="L19" s="504"/>
      <c r="M19" s="504"/>
      <c r="N19" s="504"/>
      <c r="O19" s="504"/>
      <c r="P19" s="504"/>
      <c r="Q19" s="504"/>
      <c r="R19" s="504"/>
      <c r="S19" s="504"/>
      <c r="T19" s="504"/>
      <c r="U19" s="504"/>
      <c r="V19" s="504"/>
      <c r="W19" s="504"/>
      <c r="X19" s="504"/>
      <c r="Y19" s="505"/>
      <c r="Z19" s="75"/>
      <c r="AA19" s="75"/>
      <c r="AB19" s="75"/>
      <c r="AC19" s="75"/>
      <c r="AD19" s="75"/>
      <c r="AE19" s="75"/>
      <c r="AF19" s="75"/>
      <c r="AG19" s="75"/>
      <c r="AH19" s="76"/>
    </row>
    <row r="20" spans="2:34">
      <c r="B20" s="467"/>
      <c r="C20" s="482"/>
      <c r="D20" s="113"/>
      <c r="E20" s="506"/>
      <c r="F20" s="507"/>
      <c r="G20" s="507"/>
      <c r="H20" s="507"/>
      <c r="I20" s="507"/>
      <c r="J20" s="507"/>
      <c r="K20" s="507"/>
      <c r="L20" s="507"/>
      <c r="M20" s="507"/>
      <c r="N20" s="507"/>
      <c r="O20" s="507"/>
      <c r="P20" s="507"/>
      <c r="Q20" s="507"/>
      <c r="R20" s="507"/>
      <c r="S20" s="507"/>
      <c r="T20" s="507"/>
      <c r="U20" s="507"/>
      <c r="V20" s="507"/>
      <c r="W20" s="507"/>
      <c r="X20" s="507"/>
      <c r="Y20" s="508"/>
      <c r="Z20" s="485" t="s">
        <v>6</v>
      </c>
      <c r="AA20" s="486"/>
      <c r="AB20" s="486"/>
      <c r="AC20" s="486"/>
      <c r="AD20" s="486"/>
      <c r="AE20" s="486"/>
      <c r="AF20" s="486"/>
      <c r="AG20" s="486"/>
      <c r="AH20" s="487"/>
    </row>
    <row r="22" spans="2:34">
      <c r="B22" s="462" t="s">
        <v>19</v>
      </c>
      <c r="C22" s="493" t="s">
        <v>7</v>
      </c>
      <c r="D22" s="493" t="s">
        <v>217</v>
      </c>
      <c r="E22" s="491" t="s">
        <v>72</v>
      </c>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row>
    <row r="23" spans="2:34" ht="14.25" customHeight="1">
      <c r="B23" s="462"/>
      <c r="C23" s="494"/>
      <c r="D23" s="494"/>
      <c r="E23" s="491" t="s">
        <v>20</v>
      </c>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row>
    <row r="24" spans="2:34">
      <c r="B24" s="462"/>
      <c r="C24" s="495"/>
      <c r="D24" s="495"/>
      <c r="E24" s="70">
        <v>1</v>
      </c>
      <c r="F24" s="70">
        <v>2</v>
      </c>
      <c r="G24" s="70">
        <v>3</v>
      </c>
      <c r="H24" s="70">
        <v>4</v>
      </c>
      <c r="I24" s="70">
        <v>5</v>
      </c>
      <c r="J24" s="70">
        <v>6</v>
      </c>
      <c r="K24" s="70">
        <v>7</v>
      </c>
      <c r="L24" s="70">
        <v>8</v>
      </c>
      <c r="M24" s="70">
        <v>9</v>
      </c>
      <c r="N24" s="70">
        <v>10</v>
      </c>
      <c r="O24" s="70">
        <v>11</v>
      </c>
      <c r="P24" s="70">
        <v>12</v>
      </c>
      <c r="Q24" s="70">
        <v>13</v>
      </c>
      <c r="R24" s="70">
        <v>14</v>
      </c>
      <c r="S24" s="70">
        <v>15</v>
      </c>
      <c r="T24" s="70">
        <v>16</v>
      </c>
      <c r="U24" s="70">
        <v>17</v>
      </c>
      <c r="V24" s="70">
        <v>18</v>
      </c>
      <c r="W24" s="70">
        <v>19</v>
      </c>
      <c r="X24" s="70">
        <v>20</v>
      </c>
      <c r="Y24" s="70">
        <v>21</v>
      </c>
      <c r="Z24" s="70">
        <v>22</v>
      </c>
      <c r="AA24" s="70">
        <v>23</v>
      </c>
      <c r="AB24" s="70">
        <v>24</v>
      </c>
      <c r="AC24" s="70">
        <v>25</v>
      </c>
      <c r="AD24" s="70">
        <v>26</v>
      </c>
      <c r="AE24" s="70">
        <v>27</v>
      </c>
      <c r="AF24" s="70">
        <v>28</v>
      </c>
      <c r="AG24" s="70">
        <v>29</v>
      </c>
      <c r="AH24" s="70">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2:34">
      <c r="B36" s="199"/>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2:34">
      <c r="B37" s="199"/>
      <c r="C37" s="54"/>
      <c r="D37" s="54"/>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c r="B38" s="60" t="s">
        <v>21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4">
      <c r="B39" s="6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1" spans="2:34">
      <c r="B41" s="106"/>
    </row>
    <row r="42" spans="2:34">
      <c r="B42" s="106"/>
    </row>
    <row r="43" spans="2:34">
      <c r="B43" s="72"/>
    </row>
    <row r="44" spans="2:34">
      <c r="B44" s="31" t="s">
        <v>230</v>
      </c>
    </row>
    <row r="46" spans="2:34">
      <c r="B46" s="168" t="s">
        <v>321</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2:34" ht="15.75" customHeight="1">
      <c r="B47" s="492" t="s">
        <v>247</v>
      </c>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row>
    <row r="48" spans="2:34">
      <c r="B48" s="492"/>
      <c r="C48" s="492"/>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row>
    <row r="49" spans="2:33">
      <c r="B49" s="492"/>
      <c r="C49" s="492"/>
      <c r="D49" s="492"/>
      <c r="E49" s="492"/>
      <c r="F49" s="492"/>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row>
  </sheetData>
  <mergeCells count="14">
    <mergeCell ref="B47:AG49"/>
    <mergeCell ref="A2:AH2"/>
    <mergeCell ref="A3:AH3"/>
    <mergeCell ref="B17:AH17"/>
    <mergeCell ref="B18:B20"/>
    <mergeCell ref="C18:C20"/>
    <mergeCell ref="E18:Y20"/>
    <mergeCell ref="Z18:AH18"/>
    <mergeCell ref="Z20:AH20"/>
    <mergeCell ref="B22:B24"/>
    <mergeCell ref="C22:C24"/>
    <mergeCell ref="D22:D24"/>
    <mergeCell ref="E22:AH22"/>
    <mergeCell ref="E23:AH23"/>
  </mergeCells>
  <pageMargins left="0.70866141732283472" right="0.70866141732283472" top="0.74803149606299213" bottom="0.74803149606299213" header="0.31496062992125984" footer="0.31496062992125984"/>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tabSelected="1" view="pageBreakPreview" zoomScale="115" zoomScaleNormal="150" zoomScaleSheetLayoutView="115" zoomScalePageLayoutView="150" workbookViewId="0">
      <selection activeCell="B20" sqref="B20:B22"/>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19"/>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5" spans="1:35" ht="15">
      <c r="A5" s="2" t="s">
        <v>408</v>
      </c>
    </row>
    <row r="6" spans="1:35" ht="15">
      <c r="A6" s="2"/>
    </row>
    <row r="7" spans="1:35" ht="15">
      <c r="A7" s="2" t="s">
        <v>415</v>
      </c>
      <c r="C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41"/>
    </row>
    <row r="10" spans="1:35">
      <c r="B10" s="33" t="s">
        <v>340</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5">
      <c r="B11" s="33" t="s">
        <v>320</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9"/>
    </row>
    <row r="15" spans="1:35" ht="24" customHeight="1">
      <c r="B15" s="477" t="s">
        <v>23</v>
      </c>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row>
    <row r="16" spans="1:35">
      <c r="B16" s="478" t="s">
        <v>70</v>
      </c>
      <c r="C16" s="480"/>
      <c r="D16" s="111"/>
      <c r="E16" s="500" t="str">
        <f>A3</f>
        <v>“AUTOPISTA MONTERREY – NUEVO LAREDO, TRAMO LA GLORIA – SAN FERNANDO”</v>
      </c>
      <c r="F16" s="501"/>
      <c r="G16" s="501"/>
      <c r="H16" s="501"/>
      <c r="I16" s="501"/>
      <c r="J16" s="501"/>
      <c r="K16" s="501"/>
      <c r="L16" s="501"/>
      <c r="M16" s="501"/>
      <c r="N16" s="501"/>
      <c r="O16" s="501"/>
      <c r="P16" s="501"/>
      <c r="Q16" s="501"/>
      <c r="R16" s="501"/>
      <c r="S16" s="501"/>
      <c r="T16" s="501"/>
      <c r="U16" s="501"/>
      <c r="V16" s="501"/>
      <c r="W16" s="501"/>
      <c r="X16" s="501"/>
      <c r="Y16" s="502"/>
      <c r="Z16" s="483" t="s">
        <v>18</v>
      </c>
      <c r="AA16" s="483"/>
      <c r="AB16" s="483"/>
      <c r="AC16" s="483"/>
      <c r="AD16" s="483"/>
      <c r="AE16" s="483"/>
      <c r="AF16" s="483"/>
      <c r="AG16" s="483"/>
      <c r="AH16" s="484"/>
    </row>
    <row r="17" spans="2:34">
      <c r="B17" s="479"/>
      <c r="C17" s="481"/>
      <c r="D17" s="112"/>
      <c r="E17" s="503"/>
      <c r="F17" s="504"/>
      <c r="G17" s="504"/>
      <c r="H17" s="504"/>
      <c r="I17" s="504"/>
      <c r="J17" s="504"/>
      <c r="K17" s="504"/>
      <c r="L17" s="504"/>
      <c r="M17" s="504"/>
      <c r="N17" s="504"/>
      <c r="O17" s="504"/>
      <c r="P17" s="504"/>
      <c r="Q17" s="504"/>
      <c r="R17" s="504"/>
      <c r="S17" s="504"/>
      <c r="T17" s="504"/>
      <c r="U17" s="504"/>
      <c r="V17" s="504"/>
      <c r="W17" s="504"/>
      <c r="X17" s="504"/>
      <c r="Y17" s="505"/>
      <c r="Z17" s="75"/>
      <c r="AA17" s="75"/>
      <c r="AB17" s="75"/>
      <c r="AC17" s="75"/>
      <c r="AD17" s="75"/>
      <c r="AE17" s="75"/>
      <c r="AF17" s="75"/>
      <c r="AG17" s="75"/>
      <c r="AH17" s="76"/>
    </row>
    <row r="18" spans="2:34">
      <c r="B18" s="467"/>
      <c r="C18" s="482"/>
      <c r="D18" s="113"/>
      <c r="E18" s="506"/>
      <c r="F18" s="507"/>
      <c r="G18" s="507"/>
      <c r="H18" s="507"/>
      <c r="I18" s="507"/>
      <c r="J18" s="507"/>
      <c r="K18" s="507"/>
      <c r="L18" s="507"/>
      <c r="M18" s="507"/>
      <c r="N18" s="507"/>
      <c r="O18" s="507"/>
      <c r="P18" s="507"/>
      <c r="Q18" s="507"/>
      <c r="R18" s="507"/>
      <c r="S18" s="507"/>
      <c r="T18" s="507"/>
      <c r="U18" s="507"/>
      <c r="V18" s="507"/>
      <c r="W18" s="507"/>
      <c r="X18" s="507"/>
      <c r="Y18" s="508"/>
      <c r="Z18" s="485" t="s">
        <v>6</v>
      </c>
      <c r="AA18" s="486"/>
      <c r="AB18" s="486"/>
      <c r="AC18" s="486"/>
      <c r="AD18" s="486"/>
      <c r="AE18" s="486"/>
      <c r="AF18" s="486"/>
      <c r="AG18" s="486"/>
      <c r="AH18" s="487"/>
    </row>
    <row r="20" spans="2:34">
      <c r="B20" s="462" t="s">
        <v>19</v>
      </c>
      <c r="C20" s="493" t="s">
        <v>7</v>
      </c>
      <c r="D20" s="493" t="s">
        <v>217</v>
      </c>
      <c r="E20" s="491" t="s">
        <v>72</v>
      </c>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row>
    <row r="21" spans="2:34" ht="14.25" customHeight="1">
      <c r="B21" s="462"/>
      <c r="C21" s="494"/>
      <c r="D21" s="494"/>
      <c r="E21" s="491" t="s">
        <v>20</v>
      </c>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row>
    <row r="22" spans="2:34">
      <c r="B22" s="462"/>
      <c r="C22" s="495"/>
      <c r="D22" s="495"/>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71"/>
    </row>
    <row r="40" spans="2:34">
      <c r="B40" s="71"/>
    </row>
    <row r="41" spans="2:34">
      <c r="B41" s="72"/>
    </row>
    <row r="42" spans="2:34">
      <c r="B42" s="31" t="s">
        <v>230</v>
      </c>
    </row>
    <row r="44" spans="2:34">
      <c r="B44" s="168" t="s">
        <v>322</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row>
    <row r="45" spans="2:34">
      <c r="B45" s="492" t="s">
        <v>247</v>
      </c>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row>
    <row r="46" spans="2:34">
      <c r="B46" s="492"/>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row>
    <row r="47" spans="2:34">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row>
  </sheetData>
  <mergeCells count="14">
    <mergeCell ref="A2:AH2"/>
    <mergeCell ref="B45:AG47"/>
    <mergeCell ref="A3:AH3"/>
    <mergeCell ref="B20:B22"/>
    <mergeCell ref="E20:AH20"/>
    <mergeCell ref="E21:AH21"/>
    <mergeCell ref="B15:AH15"/>
    <mergeCell ref="B16:B18"/>
    <mergeCell ref="C16:C18"/>
    <mergeCell ref="E16:Y18"/>
    <mergeCell ref="Z16:AH16"/>
    <mergeCell ref="Z18:AH18"/>
    <mergeCell ref="C20:C22"/>
    <mergeCell ref="D20:D22"/>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view="pageBreakPreview" topLeftCell="A22" zoomScale="115" zoomScaleNormal="150" zoomScaleSheetLayoutView="115" zoomScalePageLayoutView="150" workbookViewId="0">
      <selection activeCell="C9" sqref="C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38"/>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5" spans="1:35" ht="15">
      <c r="A5" s="2" t="s">
        <v>408</v>
      </c>
    </row>
    <row r="7" spans="1:35" ht="15">
      <c r="A7" s="2" t="s">
        <v>432</v>
      </c>
      <c r="C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41"/>
    </row>
    <row r="10" spans="1:35">
      <c r="B10" s="33" t="s">
        <v>340</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6"/>
    </row>
    <row r="11" spans="1:35">
      <c r="B11" s="33" t="s">
        <v>407</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9"/>
    </row>
    <row r="15" spans="1:35" ht="24" customHeight="1">
      <c r="B15" s="477" t="s">
        <v>23</v>
      </c>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row>
    <row r="16" spans="1:35">
      <c r="B16" s="478" t="s">
        <v>70</v>
      </c>
      <c r="C16" s="480"/>
      <c r="D16" s="111"/>
      <c r="E16" s="500" t="str">
        <f>A3</f>
        <v>“AUTOPISTA MONTERREY – NUEVO LAREDO, TRAMO LA GLORIA – SAN FERNANDO”</v>
      </c>
      <c r="F16" s="501"/>
      <c r="G16" s="501"/>
      <c r="H16" s="501"/>
      <c r="I16" s="501"/>
      <c r="J16" s="501"/>
      <c r="K16" s="501"/>
      <c r="L16" s="501"/>
      <c r="M16" s="501"/>
      <c r="N16" s="501"/>
      <c r="O16" s="501"/>
      <c r="P16" s="501"/>
      <c r="Q16" s="501"/>
      <c r="R16" s="501"/>
      <c r="S16" s="501"/>
      <c r="T16" s="501"/>
      <c r="U16" s="501"/>
      <c r="V16" s="501"/>
      <c r="W16" s="501"/>
      <c r="X16" s="501"/>
      <c r="Y16" s="502"/>
      <c r="Z16" s="483" t="s">
        <v>18</v>
      </c>
      <c r="AA16" s="483"/>
      <c r="AB16" s="483"/>
      <c r="AC16" s="483"/>
      <c r="AD16" s="483"/>
      <c r="AE16" s="483"/>
      <c r="AF16" s="483"/>
      <c r="AG16" s="483"/>
      <c r="AH16" s="484"/>
    </row>
    <row r="17" spans="2:34">
      <c r="B17" s="479"/>
      <c r="C17" s="481"/>
      <c r="D17" s="112"/>
      <c r="E17" s="503"/>
      <c r="F17" s="504"/>
      <c r="G17" s="504"/>
      <c r="H17" s="504"/>
      <c r="I17" s="504"/>
      <c r="J17" s="504"/>
      <c r="K17" s="504"/>
      <c r="L17" s="504"/>
      <c r="M17" s="504"/>
      <c r="N17" s="504"/>
      <c r="O17" s="504"/>
      <c r="P17" s="504"/>
      <c r="Q17" s="504"/>
      <c r="R17" s="504"/>
      <c r="S17" s="504"/>
      <c r="T17" s="504"/>
      <c r="U17" s="504"/>
      <c r="V17" s="504"/>
      <c r="W17" s="504"/>
      <c r="X17" s="504"/>
      <c r="Y17" s="505"/>
      <c r="Z17" s="75"/>
      <c r="AA17" s="75"/>
      <c r="AB17" s="75"/>
      <c r="AC17" s="75"/>
      <c r="AD17" s="75"/>
      <c r="AE17" s="75"/>
      <c r="AF17" s="75"/>
      <c r="AG17" s="75"/>
      <c r="AH17" s="76"/>
    </row>
    <row r="18" spans="2:34">
      <c r="B18" s="467"/>
      <c r="C18" s="482"/>
      <c r="D18" s="113"/>
      <c r="E18" s="506"/>
      <c r="F18" s="507"/>
      <c r="G18" s="507"/>
      <c r="H18" s="507"/>
      <c r="I18" s="507"/>
      <c r="J18" s="507"/>
      <c r="K18" s="507"/>
      <c r="L18" s="507"/>
      <c r="M18" s="507"/>
      <c r="N18" s="507"/>
      <c r="O18" s="507"/>
      <c r="P18" s="507"/>
      <c r="Q18" s="507"/>
      <c r="R18" s="507"/>
      <c r="S18" s="507"/>
      <c r="T18" s="507"/>
      <c r="U18" s="507"/>
      <c r="V18" s="507"/>
      <c r="W18" s="507"/>
      <c r="X18" s="507"/>
      <c r="Y18" s="508"/>
      <c r="Z18" s="485" t="s">
        <v>6</v>
      </c>
      <c r="AA18" s="486"/>
      <c r="AB18" s="486"/>
      <c r="AC18" s="486"/>
      <c r="AD18" s="486"/>
      <c r="AE18" s="486"/>
      <c r="AF18" s="486"/>
      <c r="AG18" s="486"/>
      <c r="AH18" s="487"/>
    </row>
    <row r="20" spans="2:34">
      <c r="B20" s="462" t="s">
        <v>19</v>
      </c>
      <c r="C20" s="493" t="s">
        <v>7</v>
      </c>
      <c r="D20" s="493" t="s">
        <v>217</v>
      </c>
      <c r="E20" s="491" t="s">
        <v>72</v>
      </c>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row>
    <row r="21" spans="2:34" ht="14.25" customHeight="1">
      <c r="B21" s="462"/>
      <c r="C21" s="494"/>
      <c r="D21" s="494"/>
      <c r="E21" s="491" t="s">
        <v>20</v>
      </c>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row>
    <row r="22" spans="2:34">
      <c r="B22" s="462"/>
      <c r="C22" s="495"/>
      <c r="D22" s="495"/>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322</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row>
    <row r="45" spans="2:34">
      <c r="B45" s="492" t="s">
        <v>247</v>
      </c>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row>
    <row r="46" spans="2:34">
      <c r="B46" s="492"/>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row>
    <row r="47" spans="2:34">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row>
  </sheetData>
  <mergeCells count="14">
    <mergeCell ref="B45:AG47"/>
    <mergeCell ref="A2:AH2"/>
    <mergeCell ref="A3:AH3"/>
    <mergeCell ref="B15:AH15"/>
    <mergeCell ref="B16:B18"/>
    <mergeCell ref="C16:C18"/>
    <mergeCell ref="E16:Y18"/>
    <mergeCell ref="Z16:AH16"/>
    <mergeCell ref="Z18:AH18"/>
    <mergeCell ref="B20:B22"/>
    <mergeCell ref="C20:C22"/>
    <mergeCell ref="D20:D22"/>
    <mergeCell ref="E20:AH20"/>
    <mergeCell ref="E21:AH21"/>
  </mergeCells>
  <pageMargins left="0.70866141732283472" right="0.70866141732283472" top="0.74803149606299213" bottom="0.74803149606299213" header="0.31496062992125984" footer="0.31496062992125984"/>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topLeftCell="A22" zoomScaleNormal="100" zoomScaleSheetLayoutView="120" zoomScalePageLayoutView="150" workbookViewId="0">
      <selection activeCell="A7" sqref="A7"/>
    </sheetView>
  </sheetViews>
  <sheetFormatPr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row>
    <row r="5" spans="1:35" ht="15">
      <c r="A5" s="2" t="s">
        <v>409</v>
      </c>
    </row>
    <row r="6" spans="1:35" ht="15">
      <c r="A6" s="2"/>
    </row>
    <row r="7" spans="1:35" ht="15">
      <c r="A7" s="2" t="s">
        <v>410</v>
      </c>
      <c r="D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41"/>
    </row>
    <row r="10" spans="1:35">
      <c r="B10" s="33" t="s">
        <v>340</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3" t="s">
        <v>320</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9"/>
    </row>
    <row r="15" spans="1:35" ht="24" customHeight="1">
      <c r="B15" s="477" t="s">
        <v>24</v>
      </c>
      <c r="C15" s="477"/>
      <c r="D15" s="477"/>
      <c r="E15" s="477"/>
      <c r="F15" s="477"/>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row>
    <row r="16" spans="1:35">
      <c r="B16" s="478" t="s">
        <v>70</v>
      </c>
      <c r="C16" s="480"/>
      <c r="D16" s="111"/>
      <c r="E16" s="111"/>
      <c r="F16" s="500" t="str">
        <f>A3</f>
        <v>“AUTOPISTA MONTERREY – NUEVO LAREDO, TRAMO LA GLORIA – SAN FERNANDO”</v>
      </c>
      <c r="G16" s="501"/>
      <c r="H16" s="501"/>
      <c r="I16" s="501"/>
      <c r="J16" s="501"/>
      <c r="K16" s="501"/>
      <c r="L16" s="501"/>
      <c r="M16" s="501"/>
      <c r="N16" s="501"/>
      <c r="O16" s="501"/>
      <c r="P16" s="501"/>
      <c r="Q16" s="501"/>
      <c r="R16" s="501"/>
      <c r="S16" s="501"/>
      <c r="T16" s="501"/>
      <c r="U16" s="501"/>
      <c r="V16" s="501"/>
      <c r="W16" s="501"/>
      <c r="X16" s="501"/>
      <c r="Y16" s="501"/>
      <c r="Z16" s="502"/>
      <c r="AA16" s="483" t="s">
        <v>18</v>
      </c>
      <c r="AB16" s="483"/>
      <c r="AC16" s="483"/>
      <c r="AD16" s="483"/>
      <c r="AE16" s="483"/>
      <c r="AF16" s="483"/>
      <c r="AG16" s="483"/>
      <c r="AH16" s="483"/>
      <c r="AI16" s="484"/>
    </row>
    <row r="17" spans="2:35">
      <c r="B17" s="479"/>
      <c r="C17" s="481"/>
      <c r="D17" s="112"/>
      <c r="E17" s="112"/>
      <c r="F17" s="503"/>
      <c r="G17" s="504"/>
      <c r="H17" s="504"/>
      <c r="I17" s="504"/>
      <c r="J17" s="504"/>
      <c r="K17" s="504"/>
      <c r="L17" s="504"/>
      <c r="M17" s="504"/>
      <c r="N17" s="504"/>
      <c r="O17" s="504"/>
      <c r="P17" s="504"/>
      <c r="Q17" s="504"/>
      <c r="R17" s="504"/>
      <c r="S17" s="504"/>
      <c r="T17" s="504"/>
      <c r="U17" s="504"/>
      <c r="V17" s="504"/>
      <c r="W17" s="504"/>
      <c r="X17" s="504"/>
      <c r="Y17" s="504"/>
      <c r="Z17" s="505"/>
      <c r="AA17" s="75"/>
      <c r="AB17" s="75"/>
      <c r="AC17" s="75"/>
      <c r="AD17" s="75"/>
      <c r="AE17" s="75"/>
      <c r="AF17" s="75"/>
      <c r="AG17" s="75"/>
      <c r="AH17" s="75"/>
      <c r="AI17" s="76"/>
    </row>
    <row r="18" spans="2:35">
      <c r="B18" s="467"/>
      <c r="C18" s="482"/>
      <c r="D18" s="113"/>
      <c r="E18" s="113"/>
      <c r="F18" s="506"/>
      <c r="G18" s="507"/>
      <c r="H18" s="507"/>
      <c r="I18" s="507"/>
      <c r="J18" s="507"/>
      <c r="K18" s="507"/>
      <c r="L18" s="507"/>
      <c r="M18" s="507"/>
      <c r="N18" s="507"/>
      <c r="O18" s="507"/>
      <c r="P18" s="507"/>
      <c r="Q18" s="507"/>
      <c r="R18" s="507"/>
      <c r="S18" s="507"/>
      <c r="T18" s="507"/>
      <c r="U18" s="507"/>
      <c r="V18" s="507"/>
      <c r="W18" s="507"/>
      <c r="X18" s="507"/>
      <c r="Y18" s="507"/>
      <c r="Z18" s="508"/>
      <c r="AA18" s="485" t="s">
        <v>6</v>
      </c>
      <c r="AB18" s="486"/>
      <c r="AC18" s="486"/>
      <c r="AD18" s="486"/>
      <c r="AE18" s="486"/>
      <c r="AF18" s="486"/>
      <c r="AG18" s="486"/>
      <c r="AH18" s="486"/>
      <c r="AI18" s="487"/>
    </row>
    <row r="20" spans="2:35">
      <c r="B20" s="462" t="s">
        <v>19</v>
      </c>
      <c r="C20" s="70"/>
      <c r="D20" s="493" t="s">
        <v>7</v>
      </c>
      <c r="E20" s="493" t="s">
        <v>217</v>
      </c>
      <c r="F20" s="488" t="s">
        <v>72</v>
      </c>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90"/>
    </row>
    <row r="21" spans="2:35">
      <c r="B21" s="462"/>
      <c r="C21" s="509" t="s">
        <v>7</v>
      </c>
      <c r="D21" s="494"/>
      <c r="E21" s="494"/>
      <c r="F21" s="491" t="s">
        <v>20</v>
      </c>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row>
    <row r="22" spans="2:35">
      <c r="B22" s="462"/>
      <c r="C22" s="509"/>
      <c r="D22" s="495"/>
      <c r="E22" s="495"/>
      <c r="F22" s="70">
        <v>1</v>
      </c>
      <c r="G22" s="70">
        <v>2</v>
      </c>
      <c r="H22" s="70">
        <v>3</v>
      </c>
      <c r="I22" s="70">
        <v>4</v>
      </c>
      <c r="J22" s="70">
        <v>5</v>
      </c>
      <c r="K22" s="70">
        <v>6</v>
      </c>
      <c r="L22" s="70">
        <v>7</v>
      </c>
      <c r="M22" s="70">
        <v>8</v>
      </c>
      <c r="N22" s="70">
        <v>9</v>
      </c>
      <c r="O22" s="70">
        <v>10</v>
      </c>
      <c r="P22" s="70">
        <v>11</v>
      </c>
      <c r="Q22" s="70">
        <v>12</v>
      </c>
      <c r="R22" s="70">
        <v>13</v>
      </c>
      <c r="S22" s="70">
        <v>14</v>
      </c>
      <c r="T22" s="70">
        <v>15</v>
      </c>
      <c r="U22" s="70">
        <v>16</v>
      </c>
      <c r="V22" s="70">
        <v>17</v>
      </c>
      <c r="W22" s="70">
        <v>18</v>
      </c>
      <c r="X22" s="70">
        <v>19</v>
      </c>
      <c r="Y22" s="70">
        <v>20</v>
      </c>
      <c r="Z22" s="70">
        <v>21</v>
      </c>
      <c r="AA22" s="70">
        <v>22</v>
      </c>
      <c r="AB22" s="70">
        <v>23</v>
      </c>
      <c r="AC22" s="70">
        <v>24</v>
      </c>
      <c r="AD22" s="70">
        <v>25</v>
      </c>
      <c r="AE22" s="70">
        <v>26</v>
      </c>
      <c r="AF22" s="70">
        <v>27</v>
      </c>
      <c r="AG22" s="70">
        <v>28</v>
      </c>
      <c r="AH22" s="70">
        <v>29</v>
      </c>
      <c r="AI22" s="70">
        <v>30</v>
      </c>
    </row>
    <row r="23" spans="2:35">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2:35">
      <c r="B35" s="53"/>
      <c r="C35" s="54"/>
      <c r="D35" s="54"/>
      <c r="E35" s="54"/>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row>
    <row r="36" spans="2:35">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7" spans="2:35">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row>
    <row r="39" spans="2:35">
      <c r="B39" s="71"/>
    </row>
    <row r="40" spans="2:35">
      <c r="B40" s="71"/>
    </row>
    <row r="41" spans="2:35">
      <c r="B41" s="72"/>
    </row>
    <row r="42" spans="2:35">
      <c r="B42" s="31" t="s">
        <v>230</v>
      </c>
    </row>
    <row r="44" spans="2:35">
      <c r="B44" s="168" t="s">
        <v>323</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2:35">
      <c r="B45" s="492" t="s">
        <v>247</v>
      </c>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row>
    <row r="46" spans="2:35">
      <c r="B46" s="492"/>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row>
    <row r="47" spans="2:35">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row>
  </sheetData>
  <mergeCells count="15">
    <mergeCell ref="B45:AH47"/>
    <mergeCell ref="A2:AI2"/>
    <mergeCell ref="A3:AI3"/>
    <mergeCell ref="B20:B22"/>
    <mergeCell ref="F20:AI20"/>
    <mergeCell ref="C21:C22"/>
    <mergeCell ref="F21:AI21"/>
    <mergeCell ref="B15:AI15"/>
    <mergeCell ref="B16:B18"/>
    <mergeCell ref="C16:C18"/>
    <mergeCell ref="F16:Z18"/>
    <mergeCell ref="AA16:AI16"/>
    <mergeCell ref="AA18:AI18"/>
    <mergeCell ref="D20:D22"/>
    <mergeCell ref="E20:E22"/>
  </mergeCells>
  <pageMargins left="0.70866141732283472" right="0.70866141732283472" top="0.74803149606299213" bottom="0.74803149606299213" header="0.31496062992125984" footer="0.31496062992125984"/>
  <pageSetup scale="60" orientation="landscape"/>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6"/>
  <sheetViews>
    <sheetView showGridLines="0" topLeftCell="A22" zoomScaleNormal="100" zoomScaleSheetLayoutView="120" zoomScalePageLayoutView="150" workbookViewId="0">
      <selection activeCell="A6" sqref="A6"/>
    </sheetView>
  </sheetViews>
  <sheetFormatPr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row>
    <row r="4" spans="1:35" ht="15">
      <c r="A4" s="2" t="s">
        <v>409</v>
      </c>
    </row>
    <row r="6" spans="1:35" ht="15">
      <c r="A6" s="2" t="s">
        <v>411</v>
      </c>
      <c r="D6" s="291"/>
    </row>
    <row r="8" spans="1:35" ht="15">
      <c r="B8" s="74" t="s">
        <v>246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340</v>
      </c>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6"/>
    </row>
    <row r="10" spans="1:35">
      <c r="B10" s="33" t="s">
        <v>407</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77" t="s">
        <v>24</v>
      </c>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row>
    <row r="15" spans="1:35">
      <c r="B15" s="478" t="s">
        <v>70</v>
      </c>
      <c r="C15" s="480"/>
      <c r="D15" s="111"/>
      <c r="E15" s="111"/>
      <c r="F15" s="500" t="str">
        <f>A3</f>
        <v>“AUTOPISTA MONTERREY – NUEVO LAREDO, TRAMO LA GLORIA – SAN FERNANDO”</v>
      </c>
      <c r="G15" s="501"/>
      <c r="H15" s="501"/>
      <c r="I15" s="501"/>
      <c r="J15" s="501"/>
      <c r="K15" s="501"/>
      <c r="L15" s="501"/>
      <c r="M15" s="501"/>
      <c r="N15" s="501"/>
      <c r="O15" s="501"/>
      <c r="P15" s="501"/>
      <c r="Q15" s="501"/>
      <c r="R15" s="501"/>
      <c r="S15" s="501"/>
      <c r="T15" s="501"/>
      <c r="U15" s="501"/>
      <c r="V15" s="501"/>
      <c r="W15" s="501"/>
      <c r="X15" s="501"/>
      <c r="Y15" s="501"/>
      <c r="Z15" s="502"/>
      <c r="AA15" s="483" t="s">
        <v>18</v>
      </c>
      <c r="AB15" s="483"/>
      <c r="AC15" s="483"/>
      <c r="AD15" s="483"/>
      <c r="AE15" s="483"/>
      <c r="AF15" s="483"/>
      <c r="AG15" s="483"/>
      <c r="AH15" s="483"/>
      <c r="AI15" s="484"/>
    </row>
    <row r="16" spans="1:35">
      <c r="B16" s="479"/>
      <c r="C16" s="481"/>
      <c r="D16" s="112"/>
      <c r="E16" s="112"/>
      <c r="F16" s="503"/>
      <c r="G16" s="504"/>
      <c r="H16" s="504"/>
      <c r="I16" s="504"/>
      <c r="J16" s="504"/>
      <c r="K16" s="504"/>
      <c r="L16" s="504"/>
      <c r="M16" s="504"/>
      <c r="N16" s="504"/>
      <c r="O16" s="504"/>
      <c r="P16" s="504"/>
      <c r="Q16" s="504"/>
      <c r="R16" s="504"/>
      <c r="S16" s="504"/>
      <c r="T16" s="504"/>
      <c r="U16" s="504"/>
      <c r="V16" s="504"/>
      <c r="W16" s="504"/>
      <c r="X16" s="504"/>
      <c r="Y16" s="504"/>
      <c r="Z16" s="505"/>
      <c r="AA16" s="75"/>
      <c r="AB16" s="75"/>
      <c r="AC16" s="75"/>
      <c r="AD16" s="75"/>
      <c r="AE16" s="75"/>
      <c r="AF16" s="75"/>
      <c r="AG16" s="75"/>
      <c r="AH16" s="75"/>
      <c r="AI16" s="76"/>
    </row>
    <row r="17" spans="2:35">
      <c r="B17" s="467"/>
      <c r="C17" s="482"/>
      <c r="D17" s="113"/>
      <c r="E17" s="113"/>
      <c r="F17" s="506"/>
      <c r="G17" s="507"/>
      <c r="H17" s="507"/>
      <c r="I17" s="507"/>
      <c r="J17" s="507"/>
      <c r="K17" s="507"/>
      <c r="L17" s="507"/>
      <c r="M17" s="507"/>
      <c r="N17" s="507"/>
      <c r="O17" s="507"/>
      <c r="P17" s="507"/>
      <c r="Q17" s="507"/>
      <c r="R17" s="507"/>
      <c r="S17" s="507"/>
      <c r="T17" s="507"/>
      <c r="U17" s="507"/>
      <c r="V17" s="507"/>
      <c r="W17" s="507"/>
      <c r="X17" s="507"/>
      <c r="Y17" s="507"/>
      <c r="Z17" s="508"/>
      <c r="AA17" s="485" t="s">
        <v>6</v>
      </c>
      <c r="AB17" s="486"/>
      <c r="AC17" s="486"/>
      <c r="AD17" s="486"/>
      <c r="AE17" s="486"/>
      <c r="AF17" s="486"/>
      <c r="AG17" s="486"/>
      <c r="AH17" s="486"/>
      <c r="AI17" s="487"/>
    </row>
    <row r="19" spans="2:35">
      <c r="B19" s="462" t="s">
        <v>19</v>
      </c>
      <c r="C19" s="70"/>
      <c r="D19" s="493" t="s">
        <v>7</v>
      </c>
      <c r="E19" s="493" t="s">
        <v>217</v>
      </c>
      <c r="F19" s="488" t="s">
        <v>72</v>
      </c>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90"/>
    </row>
    <row r="20" spans="2:35">
      <c r="B20" s="462"/>
      <c r="C20" s="509" t="s">
        <v>7</v>
      </c>
      <c r="D20" s="494"/>
      <c r="E20" s="494"/>
      <c r="F20" s="491" t="s">
        <v>20</v>
      </c>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row>
    <row r="21" spans="2:35">
      <c r="B21" s="462"/>
      <c r="C21" s="509"/>
      <c r="D21" s="495"/>
      <c r="E21" s="495"/>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199"/>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199"/>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106"/>
    </row>
    <row r="39" spans="2:35">
      <c r="B39" s="106"/>
    </row>
    <row r="40" spans="2:35">
      <c r="B40" s="72"/>
    </row>
    <row r="41" spans="2:35">
      <c r="B41" s="31" t="s">
        <v>230</v>
      </c>
    </row>
    <row r="43" spans="2:35">
      <c r="B43" s="168" t="s">
        <v>323</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92" t="s">
        <v>247</v>
      </c>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row>
    <row r="45" spans="2:35">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row>
    <row r="46" spans="2:35">
      <c r="B46" s="492"/>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row>
  </sheetData>
  <mergeCells count="15">
    <mergeCell ref="B44:AH46"/>
    <mergeCell ref="B19:B21"/>
    <mergeCell ref="D19:D21"/>
    <mergeCell ref="E19:E21"/>
    <mergeCell ref="F19:AI19"/>
    <mergeCell ref="C20:C21"/>
    <mergeCell ref="F20:AI20"/>
    <mergeCell ref="A2:AI2"/>
    <mergeCell ref="A3:AI3"/>
    <mergeCell ref="B14:AI14"/>
    <mergeCell ref="B15:B17"/>
    <mergeCell ref="C15:C17"/>
    <mergeCell ref="F15:Z17"/>
    <mergeCell ref="AA15:AI15"/>
    <mergeCell ref="AA17:AI17"/>
  </mergeCells>
  <pageMargins left="0.70866141732283472" right="0.70866141732283472" top="0.74803149606299213" bottom="0.74803149606299213" header="0.31496062992125984" footer="0.31496062992125984"/>
  <pageSetup scale="6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7"/>
  <sheetViews>
    <sheetView showGridLines="0" topLeftCell="A28" zoomScale="125" zoomScaleNormal="125" zoomScaleSheetLayoutView="125" zoomScalePageLayoutView="125" workbookViewId="0">
      <selection activeCell="A8" sqref="A8"/>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row>
    <row r="3" spans="1:34"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6" spans="1:34" ht="15">
      <c r="A6" s="2" t="s">
        <v>416</v>
      </c>
      <c r="B6" s="69"/>
      <c r="D6" s="291"/>
    </row>
    <row r="7" spans="1:34" ht="15">
      <c r="A7" s="2"/>
      <c r="B7" s="69"/>
      <c r="D7" s="291"/>
    </row>
    <row r="8" spans="1:34" ht="15">
      <c r="A8" s="2" t="s">
        <v>418</v>
      </c>
      <c r="B8" s="69"/>
    </row>
    <row r="9" spans="1:34" ht="15">
      <c r="A9" s="2"/>
      <c r="B9" s="69"/>
    </row>
    <row r="10" spans="1:34" ht="15">
      <c r="B10" s="74" t="s">
        <v>246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41"/>
    </row>
    <row r="11" spans="1:34">
      <c r="B11" s="33" t="s">
        <v>342</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4">
      <c r="B12" s="33" t="s">
        <v>320</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4">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9"/>
    </row>
    <row r="16" spans="1:34" ht="24" customHeight="1">
      <c r="B16" s="477" t="s">
        <v>341</v>
      </c>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row>
    <row r="17" spans="2:34">
      <c r="B17" s="478" t="s">
        <v>70</v>
      </c>
      <c r="C17" s="480"/>
      <c r="D17" s="111"/>
      <c r="E17" s="500" t="str">
        <f>A3</f>
        <v>“AUTOPISTA MONTERREY – NUEVO LAREDO, TRAMO LA GLORIA – SAN FERNANDO”</v>
      </c>
      <c r="F17" s="501"/>
      <c r="G17" s="501"/>
      <c r="H17" s="501"/>
      <c r="I17" s="501"/>
      <c r="J17" s="501"/>
      <c r="K17" s="501"/>
      <c r="L17" s="501"/>
      <c r="M17" s="501"/>
      <c r="N17" s="501"/>
      <c r="O17" s="501"/>
      <c r="P17" s="501"/>
      <c r="Q17" s="501"/>
      <c r="R17" s="501"/>
      <c r="S17" s="501"/>
      <c r="T17" s="501"/>
      <c r="U17" s="501"/>
      <c r="V17" s="501"/>
      <c r="W17" s="501"/>
      <c r="X17" s="501"/>
      <c r="Y17" s="502"/>
      <c r="Z17" s="483" t="s">
        <v>18</v>
      </c>
      <c r="AA17" s="483"/>
      <c r="AB17" s="483"/>
      <c r="AC17" s="483"/>
      <c r="AD17" s="483"/>
      <c r="AE17" s="483"/>
      <c r="AF17" s="483"/>
      <c r="AG17" s="483"/>
      <c r="AH17" s="484"/>
    </row>
    <row r="18" spans="2:34">
      <c r="B18" s="467"/>
      <c r="C18" s="482"/>
      <c r="D18" s="113"/>
      <c r="E18" s="506"/>
      <c r="F18" s="507"/>
      <c r="G18" s="507"/>
      <c r="H18" s="507"/>
      <c r="I18" s="507"/>
      <c r="J18" s="507"/>
      <c r="K18" s="507"/>
      <c r="L18" s="507"/>
      <c r="M18" s="507"/>
      <c r="N18" s="507"/>
      <c r="O18" s="507"/>
      <c r="P18" s="507"/>
      <c r="Q18" s="507"/>
      <c r="R18" s="507"/>
      <c r="S18" s="507"/>
      <c r="T18" s="507"/>
      <c r="U18" s="507"/>
      <c r="V18" s="507"/>
      <c r="W18" s="507"/>
      <c r="X18" s="507"/>
      <c r="Y18" s="508"/>
      <c r="Z18" s="485" t="s">
        <v>6</v>
      </c>
      <c r="AA18" s="486"/>
      <c r="AB18" s="486"/>
      <c r="AC18" s="486"/>
      <c r="AD18" s="486"/>
      <c r="AE18" s="486"/>
      <c r="AF18" s="486"/>
      <c r="AG18" s="486"/>
      <c r="AH18" s="487"/>
    </row>
    <row r="20" spans="2:34">
      <c r="B20" s="462" t="s">
        <v>19</v>
      </c>
      <c r="C20" s="493" t="s">
        <v>7</v>
      </c>
      <c r="D20" s="493" t="s">
        <v>217</v>
      </c>
      <c r="E20" s="491" t="s">
        <v>146</v>
      </c>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row>
    <row r="21" spans="2:34" ht="14.25" customHeight="1">
      <c r="B21" s="462"/>
      <c r="C21" s="494"/>
      <c r="D21" s="494"/>
      <c r="E21" s="491" t="s">
        <v>20</v>
      </c>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row>
    <row r="22" spans="2:34">
      <c r="B22" s="462"/>
      <c r="C22" s="495"/>
      <c r="D22" s="495"/>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324</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2:34">
      <c r="B45" s="510" t="s">
        <v>247</v>
      </c>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row>
    <row r="46" spans="2:34">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row>
    <row r="47" spans="2:34">
      <c r="B47" s="510"/>
      <c r="C47" s="510"/>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row>
  </sheetData>
  <mergeCells count="14">
    <mergeCell ref="A2:AH2"/>
    <mergeCell ref="A3:AH3"/>
    <mergeCell ref="B16:AH16"/>
    <mergeCell ref="B17:B18"/>
    <mergeCell ref="C17:C18"/>
    <mergeCell ref="E17:Y18"/>
    <mergeCell ref="Z17:AH17"/>
    <mergeCell ref="Z18:AH18"/>
    <mergeCell ref="B20:B22"/>
    <mergeCell ref="E20:AH20"/>
    <mergeCell ref="E21:AH21"/>
    <mergeCell ref="B45:AG47"/>
    <mergeCell ref="C20:C22"/>
    <mergeCell ref="D20:D22"/>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7"/>
  <sheetViews>
    <sheetView showGridLines="0" topLeftCell="A25" zoomScale="125" zoomScaleNormal="125" zoomScaleSheetLayoutView="125" zoomScalePageLayoutView="125" workbookViewId="0">
      <selection activeCell="A7" sqref="A7"/>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row>
    <row r="3" spans="1:34"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row>
    <row r="6" spans="1:34" ht="15">
      <c r="A6" s="2" t="s">
        <v>416</v>
      </c>
      <c r="B6" s="69"/>
      <c r="D6" s="291"/>
    </row>
    <row r="7" spans="1:34" ht="15">
      <c r="A7" s="2"/>
      <c r="B7" s="69"/>
      <c r="D7" s="291"/>
    </row>
    <row r="8" spans="1:34" ht="15">
      <c r="A8" s="2" t="s">
        <v>417</v>
      </c>
      <c r="B8" s="69"/>
    </row>
    <row r="9" spans="1:34" ht="15">
      <c r="A9" s="2"/>
      <c r="B9" s="69"/>
    </row>
    <row r="10" spans="1:34" ht="15">
      <c r="B10" s="74" t="s">
        <v>246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41"/>
    </row>
    <row r="11" spans="1:34">
      <c r="B11" s="33" t="s">
        <v>342</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6"/>
    </row>
    <row r="12" spans="1:34">
      <c r="B12" s="33" t="s">
        <v>407</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6"/>
    </row>
    <row r="13" spans="1:34">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9"/>
    </row>
    <row r="16" spans="1:34" ht="24" customHeight="1">
      <c r="B16" s="477" t="s">
        <v>341</v>
      </c>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row>
    <row r="17" spans="2:34">
      <c r="B17" s="478" t="s">
        <v>70</v>
      </c>
      <c r="C17" s="480"/>
      <c r="D17" s="111"/>
      <c r="E17" s="500" t="str">
        <f>A3</f>
        <v>“AUTOPISTA MONTERREY – NUEVO LAREDO, TRAMO LA GLORIA – SAN FERNANDO”</v>
      </c>
      <c r="F17" s="501"/>
      <c r="G17" s="501"/>
      <c r="H17" s="501"/>
      <c r="I17" s="501"/>
      <c r="J17" s="501"/>
      <c r="K17" s="501"/>
      <c r="L17" s="501"/>
      <c r="M17" s="501"/>
      <c r="N17" s="501"/>
      <c r="O17" s="501"/>
      <c r="P17" s="501"/>
      <c r="Q17" s="501"/>
      <c r="R17" s="501"/>
      <c r="S17" s="501"/>
      <c r="T17" s="501"/>
      <c r="U17" s="501"/>
      <c r="V17" s="501"/>
      <c r="W17" s="501"/>
      <c r="X17" s="501"/>
      <c r="Y17" s="502"/>
      <c r="Z17" s="483" t="s">
        <v>18</v>
      </c>
      <c r="AA17" s="483"/>
      <c r="AB17" s="483"/>
      <c r="AC17" s="483"/>
      <c r="AD17" s="483"/>
      <c r="AE17" s="483"/>
      <c r="AF17" s="483"/>
      <c r="AG17" s="483"/>
      <c r="AH17" s="484"/>
    </row>
    <row r="18" spans="2:34">
      <c r="B18" s="467"/>
      <c r="C18" s="482"/>
      <c r="D18" s="113"/>
      <c r="E18" s="506"/>
      <c r="F18" s="507"/>
      <c r="G18" s="507"/>
      <c r="H18" s="507"/>
      <c r="I18" s="507"/>
      <c r="J18" s="507"/>
      <c r="K18" s="507"/>
      <c r="L18" s="507"/>
      <c r="M18" s="507"/>
      <c r="N18" s="507"/>
      <c r="O18" s="507"/>
      <c r="P18" s="507"/>
      <c r="Q18" s="507"/>
      <c r="R18" s="507"/>
      <c r="S18" s="507"/>
      <c r="T18" s="507"/>
      <c r="U18" s="507"/>
      <c r="V18" s="507"/>
      <c r="W18" s="507"/>
      <c r="X18" s="507"/>
      <c r="Y18" s="508"/>
      <c r="Z18" s="485" t="s">
        <v>6</v>
      </c>
      <c r="AA18" s="486"/>
      <c r="AB18" s="486"/>
      <c r="AC18" s="486"/>
      <c r="AD18" s="486"/>
      <c r="AE18" s="486"/>
      <c r="AF18" s="486"/>
      <c r="AG18" s="486"/>
      <c r="AH18" s="487"/>
    </row>
    <row r="20" spans="2:34">
      <c r="B20" s="462" t="s">
        <v>19</v>
      </c>
      <c r="C20" s="493" t="s">
        <v>7</v>
      </c>
      <c r="D20" s="493" t="s">
        <v>217</v>
      </c>
      <c r="E20" s="491" t="s">
        <v>146</v>
      </c>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row>
    <row r="21" spans="2:34" ht="14.25" customHeight="1">
      <c r="B21" s="462"/>
      <c r="C21" s="494"/>
      <c r="D21" s="494"/>
      <c r="E21" s="491" t="s">
        <v>20</v>
      </c>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row>
    <row r="22" spans="2:34">
      <c r="B22" s="462"/>
      <c r="C22" s="495"/>
      <c r="D22" s="495"/>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324</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2:34">
      <c r="B45" s="510" t="s">
        <v>247</v>
      </c>
      <c r="C45" s="510"/>
      <c r="D45" s="510"/>
      <c r="E45" s="510"/>
      <c r="F45" s="510"/>
      <c r="G45" s="510"/>
      <c r="H45" s="510"/>
      <c r="I45" s="510"/>
      <c r="J45" s="5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row>
    <row r="46" spans="2:34">
      <c r="B46" s="510"/>
      <c r="C46" s="510"/>
      <c r="D46" s="510"/>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row>
    <row r="47" spans="2:34">
      <c r="B47" s="510"/>
      <c r="C47" s="510"/>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row>
  </sheetData>
  <mergeCells count="14">
    <mergeCell ref="B45:AG47"/>
    <mergeCell ref="A2:AH2"/>
    <mergeCell ref="A3:AH3"/>
    <mergeCell ref="B16:AH16"/>
    <mergeCell ref="B17:B18"/>
    <mergeCell ref="C17:C18"/>
    <mergeCell ref="E17:Y18"/>
    <mergeCell ref="Z17:AH17"/>
    <mergeCell ref="Z18:AH18"/>
    <mergeCell ref="B20:B22"/>
    <mergeCell ref="C20:C22"/>
    <mergeCell ref="D20:D22"/>
    <mergeCell ref="E20:AH20"/>
    <mergeCell ref="E21:AH21"/>
  </mergeCells>
  <pageMargins left="0.70866141732283472" right="0.70866141732283472" top="0.74803149606299213" bottom="0.74803149606299213" header="0.31496062992125984" footer="0.31496062992125984"/>
  <pageSetup scale="55"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showGridLines="0" topLeftCell="A31" zoomScale="125" zoomScaleNormal="125" zoomScaleSheetLayoutView="120" zoomScalePageLayoutView="125" workbookViewId="0">
      <selection activeCell="B12" sqref="B12"/>
    </sheetView>
  </sheetViews>
  <sheetFormatPr defaultColWidth="8.75" defaultRowHeight="15.75" customHeight="1"/>
  <cols>
    <col min="1" max="1" width="8.75" style="34"/>
    <col min="2" max="2" width="40.625" style="34" customWidth="1"/>
    <col min="3" max="3" width="14.375" style="34" customWidth="1"/>
    <col min="4" max="4" width="19.375" style="34" customWidth="1"/>
    <col min="5" max="5" width="20.375" style="34" customWidth="1"/>
    <col min="6" max="6" width="22.875" style="34" customWidth="1"/>
    <col min="7" max="7" width="27.375" style="34" customWidth="1"/>
    <col min="8" max="16384" width="8.75" style="34"/>
  </cols>
  <sheetData>
    <row r="2" spans="1:12" ht="14.25" customHeight="1">
      <c r="A2" s="364" t="str">
        <f>+Header</f>
        <v>Concurso Público Internacional  No. APP-009000062-E52-2017</v>
      </c>
      <c r="B2" s="364"/>
      <c r="C2" s="364"/>
      <c r="D2" s="364"/>
      <c r="E2" s="364"/>
      <c r="F2" s="364"/>
      <c r="G2" s="364"/>
      <c r="H2" s="364"/>
      <c r="I2" s="319"/>
      <c r="J2" s="319"/>
      <c r="K2" s="319"/>
      <c r="L2" s="319"/>
    </row>
    <row r="3" spans="1:12" ht="15">
      <c r="A3" s="458" t="str">
        <f>+Subheader</f>
        <v>“AUTOPISTA MONTERREY – NUEVO LAREDO, TRAMO LA GLORIA – SAN FERNANDO”</v>
      </c>
      <c r="B3" s="458"/>
      <c r="C3" s="458"/>
      <c r="D3" s="458"/>
      <c r="E3" s="458"/>
      <c r="F3" s="458"/>
      <c r="G3" s="458"/>
      <c r="H3" s="458"/>
    </row>
    <row r="6" spans="1:12" ht="15">
      <c r="A6" s="2" t="s">
        <v>234</v>
      </c>
    </row>
    <row r="7" spans="1:12" ht="15">
      <c r="A7" s="2"/>
    </row>
    <row r="8" spans="1:12" ht="15">
      <c r="A8" s="2" t="s">
        <v>419</v>
      </c>
    </row>
    <row r="10" spans="1:12" ht="15">
      <c r="B10" s="74" t="s">
        <v>246</v>
      </c>
      <c r="C10" s="127"/>
      <c r="D10" s="63"/>
      <c r="E10" s="63"/>
      <c r="F10" s="63"/>
      <c r="G10" s="41"/>
    </row>
    <row r="11" spans="1:12" ht="14.25">
      <c r="B11" s="33" t="s">
        <v>338</v>
      </c>
      <c r="C11" s="109"/>
      <c r="D11" s="35"/>
      <c r="E11" s="35"/>
      <c r="F11" s="35"/>
      <c r="G11" s="36"/>
    </row>
    <row r="12" spans="1:12" ht="14.25">
      <c r="B12" s="128" t="s">
        <v>320</v>
      </c>
      <c r="C12" s="129"/>
      <c r="D12" s="38"/>
      <c r="E12" s="38"/>
      <c r="F12" s="38"/>
      <c r="G12" s="39"/>
    </row>
    <row r="15" spans="1:12" ht="14.25">
      <c r="B15" s="46" t="s">
        <v>220</v>
      </c>
      <c r="C15" s="46"/>
    </row>
    <row r="16" spans="1:12" ht="21" customHeight="1">
      <c r="B16" s="511" t="s">
        <v>153</v>
      </c>
      <c r="C16" s="512"/>
      <c r="D16" s="513"/>
      <c r="E16" s="517" t="str">
        <f>A3</f>
        <v>“AUTOPISTA MONTERREY – NUEVO LAREDO, TRAMO LA GLORIA – SAN FERNANDO”</v>
      </c>
      <c r="F16" s="518"/>
      <c r="G16" s="130" t="s">
        <v>5</v>
      </c>
    </row>
    <row r="17" spans="2:7" ht="26.25" customHeight="1">
      <c r="B17" s="514"/>
      <c r="C17" s="515"/>
      <c r="D17" s="516"/>
      <c r="E17" s="519"/>
      <c r="F17" s="520"/>
      <c r="G17" s="131" t="s">
        <v>6</v>
      </c>
    </row>
    <row r="18" spans="2:7" ht="34.5" customHeight="1">
      <c r="B18" s="73" t="s">
        <v>212</v>
      </c>
      <c r="C18" s="73" t="s">
        <v>148</v>
      </c>
      <c r="D18" s="48" t="s">
        <v>149</v>
      </c>
      <c r="E18" s="48" t="s">
        <v>150</v>
      </c>
      <c r="F18" s="48" t="s">
        <v>151</v>
      </c>
      <c r="G18" s="48" t="s">
        <v>152</v>
      </c>
    </row>
    <row r="19" spans="2:7" ht="15.75" customHeight="1">
      <c r="B19" s="50"/>
      <c r="C19" s="50"/>
      <c r="D19" s="105"/>
      <c r="E19" s="52"/>
      <c r="F19" s="52"/>
      <c r="G19" s="52"/>
    </row>
    <row r="20" spans="2:7" ht="15.75" customHeight="1">
      <c r="B20" s="82"/>
      <c r="C20" s="82"/>
      <c r="D20" s="82"/>
      <c r="E20" s="82"/>
      <c r="F20" s="82"/>
      <c r="G20" s="82"/>
    </row>
    <row r="21" spans="2:7" ht="15.75" customHeight="1">
      <c r="B21" s="82"/>
      <c r="C21" s="82"/>
      <c r="D21" s="82"/>
      <c r="E21" s="82"/>
      <c r="F21" s="82"/>
      <c r="G21" s="82"/>
    </row>
    <row r="22" spans="2:7" ht="15.75" customHeight="1">
      <c r="B22" s="82"/>
      <c r="C22" s="82"/>
      <c r="D22" s="82"/>
      <c r="E22" s="82"/>
      <c r="F22" s="82"/>
      <c r="G22" s="82"/>
    </row>
    <row r="23" spans="2:7" ht="15.75" customHeight="1">
      <c r="B23" s="82"/>
      <c r="C23" s="82"/>
      <c r="D23" s="82"/>
      <c r="E23" s="82"/>
      <c r="F23" s="82"/>
      <c r="G23" s="82"/>
    </row>
    <row r="24" spans="2:7" ht="15.75" customHeight="1">
      <c r="B24" s="82"/>
      <c r="C24" s="82"/>
      <c r="D24" s="82"/>
      <c r="E24" s="82"/>
      <c r="F24" s="82"/>
      <c r="G24" s="82"/>
    </row>
    <row r="25" spans="2:7" ht="15.75" customHeight="1">
      <c r="B25" s="82"/>
      <c r="C25" s="82"/>
      <c r="D25" s="82"/>
      <c r="E25" s="82"/>
      <c r="F25" s="82"/>
      <c r="G25" s="82"/>
    </row>
    <row r="26" spans="2:7" ht="15.75" customHeight="1">
      <c r="B26" s="82"/>
      <c r="C26" s="82"/>
      <c r="D26" s="82"/>
      <c r="E26" s="82"/>
      <c r="F26" s="82"/>
      <c r="G26" s="82"/>
    </row>
    <row r="27" spans="2:7" ht="15.75" customHeight="1">
      <c r="B27" s="82"/>
      <c r="C27" s="82"/>
      <c r="D27" s="82"/>
      <c r="E27" s="82"/>
      <c r="F27" s="82"/>
      <c r="G27" s="82"/>
    </row>
    <row r="28" spans="2:7" ht="15.75" customHeight="1">
      <c r="B28" s="82"/>
      <c r="C28" s="82"/>
      <c r="D28" s="82"/>
      <c r="E28" s="82"/>
      <c r="F28" s="82"/>
      <c r="G28" s="82"/>
    </row>
    <row r="30" spans="2:7" ht="15.75" customHeight="1">
      <c r="B30" s="106"/>
      <c r="C30" s="106"/>
    </row>
    <row r="31" spans="2:7" ht="15.75" customHeight="1">
      <c r="B31" s="106"/>
      <c r="C31" s="106"/>
    </row>
    <row r="32" spans="2:7" ht="15.75" customHeight="1">
      <c r="B32" s="72"/>
      <c r="C32" s="132"/>
    </row>
    <row r="33" spans="2:3" ht="15.75" customHeight="1">
      <c r="B33" s="31" t="s">
        <v>230</v>
      </c>
      <c r="C33" s="31"/>
    </row>
  </sheetData>
  <mergeCells count="4">
    <mergeCell ref="A3:H3"/>
    <mergeCell ref="B16:D17"/>
    <mergeCell ref="E16:F17"/>
    <mergeCell ref="A2:H2"/>
  </mergeCells>
  <printOptions horizontalCentered="1" verticalCentered="1"/>
  <pageMargins left="0.70866141732283505" right="0.90551181102362199" top="0.74803149606299202" bottom="0.74803149606299202" header="0.31496062992126" footer="0.31496062992126"/>
  <pageSetup scale="67"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showGridLines="0" zoomScale="80" zoomScaleNormal="80" zoomScaleSheetLayoutView="125" zoomScalePageLayoutView="150" workbookViewId="0">
      <selection activeCell="A3" sqref="A3:J3"/>
    </sheetView>
  </sheetViews>
  <sheetFormatPr defaultColWidth="8.75" defaultRowHeight="14.25"/>
  <cols>
    <col min="1" max="1" width="10.375" style="34" customWidth="1"/>
    <col min="2" max="2" width="27.625" style="34" customWidth="1"/>
    <col min="3" max="4" width="14.625" style="34" customWidth="1"/>
    <col min="5" max="5" width="11.125" style="34" customWidth="1"/>
    <col min="6" max="6" width="14.375" style="34" customWidth="1"/>
    <col min="7" max="8" width="14.375" style="34" bestFit="1" customWidth="1"/>
    <col min="9" max="9" width="2.375" style="34" customWidth="1"/>
    <col min="10" max="16384" width="8.75" style="34"/>
  </cols>
  <sheetData>
    <row r="1" spans="1:10">
      <c r="A1" s="32"/>
      <c r="B1" s="32"/>
      <c r="C1" s="32"/>
      <c r="D1" s="32"/>
      <c r="E1" s="32"/>
      <c r="F1" s="32"/>
      <c r="G1" s="32"/>
      <c r="H1" s="32"/>
      <c r="I1" s="32"/>
      <c r="J1" s="32"/>
    </row>
    <row r="2" spans="1:10">
      <c r="A2" s="364" t="str">
        <f xml:space="preserve"> "Concurso Público Internacional  " &amp; Name</f>
        <v>Concurso Público Internacional  No. APP-009000062-E52-2017</v>
      </c>
      <c r="B2" s="364"/>
      <c r="C2" s="364"/>
      <c r="D2" s="364"/>
      <c r="E2" s="364"/>
      <c r="F2" s="364"/>
      <c r="G2" s="364"/>
      <c r="H2" s="364"/>
      <c r="I2" s="364"/>
      <c r="J2" s="364"/>
    </row>
    <row r="3" spans="1:10" ht="27.75" customHeight="1">
      <c r="A3" s="365" t="s">
        <v>447</v>
      </c>
      <c r="B3" s="366"/>
      <c r="C3" s="366"/>
      <c r="D3" s="366"/>
      <c r="E3" s="366"/>
      <c r="F3" s="366"/>
      <c r="G3" s="366"/>
      <c r="H3" s="366"/>
      <c r="I3" s="366"/>
      <c r="J3" s="366"/>
    </row>
    <row r="4" spans="1:10">
      <c r="A4" s="32"/>
      <c r="B4" s="32"/>
      <c r="C4" s="32"/>
      <c r="D4" s="32"/>
      <c r="E4" s="32"/>
      <c r="F4" s="32"/>
      <c r="G4" s="32"/>
      <c r="H4" s="32"/>
      <c r="I4" s="32"/>
      <c r="J4" s="32"/>
    </row>
    <row r="5" spans="1:10">
      <c r="A5" s="32"/>
      <c r="B5" s="32"/>
      <c r="C5" s="32"/>
      <c r="D5" s="32"/>
      <c r="E5" s="32"/>
      <c r="F5" s="32"/>
      <c r="G5" s="32"/>
      <c r="H5" s="32"/>
      <c r="I5" s="32"/>
      <c r="J5" s="32"/>
    </row>
    <row r="6" spans="1:10" ht="15">
      <c r="A6" s="2" t="s">
        <v>244</v>
      </c>
    </row>
    <row r="7" spans="1:10">
      <c r="F7" s="34" t="s">
        <v>436</v>
      </c>
      <c r="G7" s="38"/>
      <c r="H7" s="38"/>
    </row>
    <row r="10" spans="1:10" ht="15">
      <c r="A10" s="97" t="s">
        <v>57</v>
      </c>
    </row>
    <row r="11" spans="1:10">
      <c r="A11" s="98" t="s">
        <v>58</v>
      </c>
    </row>
    <row r="12" spans="1:10">
      <c r="A12" s="98" t="s">
        <v>59</v>
      </c>
    </row>
    <row r="13" spans="1:10">
      <c r="A13" s="98" t="s">
        <v>60</v>
      </c>
    </row>
    <row r="14" spans="1:10">
      <c r="A14" s="98" t="s">
        <v>61</v>
      </c>
    </row>
    <row r="17" spans="1:10">
      <c r="A17" s="99"/>
      <c r="B17" s="38"/>
      <c r="C17" s="34" t="s">
        <v>62</v>
      </c>
      <c r="E17" s="38"/>
      <c r="F17" s="38"/>
      <c r="G17" s="38"/>
      <c r="H17" s="38"/>
      <c r="I17" s="38"/>
    </row>
    <row r="18" spans="1:10" ht="9" customHeight="1">
      <c r="A18" s="35"/>
      <c r="B18" s="35"/>
      <c r="E18" s="35"/>
      <c r="F18" s="35"/>
      <c r="G18" s="35"/>
      <c r="H18" s="35"/>
      <c r="I18" s="35"/>
    </row>
    <row r="19" spans="1:10" ht="87.75" customHeight="1">
      <c r="A19" s="367" t="s">
        <v>421</v>
      </c>
      <c r="B19" s="367"/>
      <c r="C19" s="367"/>
      <c r="D19" s="367"/>
      <c r="E19" s="367"/>
      <c r="F19" s="367"/>
      <c r="G19" s="367"/>
      <c r="H19" s="367"/>
      <c r="I19" s="367"/>
      <c r="J19" s="100"/>
    </row>
    <row r="20" spans="1:10">
      <c r="A20" s="367"/>
      <c r="B20" s="367"/>
      <c r="C20" s="367"/>
      <c r="D20" s="367"/>
      <c r="E20" s="367"/>
      <c r="F20" s="367"/>
      <c r="G20" s="367"/>
      <c r="H20" s="367"/>
      <c r="I20" s="367"/>
      <c r="J20" s="100"/>
    </row>
    <row r="21" spans="1:10" ht="33.75" customHeight="1">
      <c r="A21" s="367"/>
      <c r="B21" s="367"/>
      <c r="C21" s="367"/>
      <c r="D21" s="367"/>
      <c r="E21" s="367"/>
      <c r="F21" s="367"/>
      <c r="G21" s="367"/>
      <c r="H21" s="367"/>
      <c r="I21" s="367"/>
      <c r="J21" s="100"/>
    </row>
    <row r="22" spans="1:10" ht="15">
      <c r="A22" s="100"/>
      <c r="B22" s="100"/>
      <c r="C22" s="100"/>
      <c r="D22" s="100"/>
      <c r="E22" s="100"/>
      <c r="F22" s="100"/>
      <c r="G22" s="100"/>
      <c r="H22" s="100"/>
      <c r="I22" s="100"/>
      <c r="J22" s="101"/>
    </row>
    <row r="23" spans="1:10">
      <c r="A23" s="102" t="s">
        <v>63</v>
      </c>
    </row>
    <row r="24" spans="1:10" ht="8.85" customHeight="1"/>
    <row r="25" spans="1:10">
      <c r="A25" s="102" t="s">
        <v>64</v>
      </c>
    </row>
    <row r="26" spans="1:10" ht="4.3499999999999996" customHeight="1"/>
    <row r="27" spans="1:10" ht="14.25" customHeight="1">
      <c r="A27" s="182" t="s">
        <v>245</v>
      </c>
      <c r="B27" s="102"/>
      <c r="C27" s="102"/>
      <c r="D27" s="102"/>
      <c r="E27" s="160"/>
      <c r="F27" s="160"/>
      <c r="G27" s="160"/>
      <c r="H27" s="160"/>
      <c r="I27" s="160"/>
    </row>
    <row r="28" spans="1:10" ht="14.25" customHeight="1">
      <c r="A28" s="182"/>
      <c r="B28" s="102"/>
      <c r="C28" s="102"/>
      <c r="D28" s="102"/>
      <c r="E28" s="160"/>
      <c r="F28" s="160"/>
      <c r="G28" s="160"/>
      <c r="H28" s="160"/>
      <c r="I28" s="160"/>
    </row>
    <row r="29" spans="1:10" ht="22.35" customHeight="1">
      <c r="A29" s="182"/>
      <c r="B29" s="369" t="s">
        <v>390</v>
      </c>
      <c r="C29" s="369"/>
      <c r="D29" s="369"/>
      <c r="E29" s="369"/>
      <c r="F29" s="369"/>
      <c r="G29" s="369"/>
      <c r="H29" s="369"/>
      <c r="I29" s="160"/>
    </row>
    <row r="30" spans="1:10" ht="22.35" customHeight="1">
      <c r="A30" s="182"/>
      <c r="B30" s="369"/>
      <c r="C30" s="369"/>
      <c r="D30" s="369"/>
      <c r="E30" s="369"/>
      <c r="F30" s="369"/>
      <c r="G30" s="369"/>
      <c r="H30" s="369"/>
      <c r="I30" s="160"/>
    </row>
    <row r="31" spans="1:10" ht="6" customHeight="1">
      <c r="A31" s="182"/>
      <c r="B31" s="183"/>
      <c r="C31" s="183"/>
      <c r="D31" s="183"/>
      <c r="E31" s="183"/>
      <c r="F31" s="183"/>
      <c r="G31" s="183"/>
      <c r="H31" s="183"/>
      <c r="I31" s="160"/>
    </row>
    <row r="32" spans="1:10" ht="18" customHeight="1">
      <c r="A32" s="182"/>
      <c r="B32" s="369" t="s">
        <v>326</v>
      </c>
      <c r="C32" s="369"/>
      <c r="D32" s="369"/>
      <c r="E32" s="369"/>
      <c r="F32" s="369"/>
      <c r="G32" s="369"/>
      <c r="H32" s="369"/>
      <c r="I32" s="160"/>
    </row>
    <row r="33" spans="1:9" ht="18" customHeight="1">
      <c r="A33" s="182"/>
      <c r="B33" s="369"/>
      <c r="C33" s="369"/>
      <c r="D33" s="369"/>
      <c r="E33" s="369"/>
      <c r="F33" s="369"/>
      <c r="G33" s="369"/>
      <c r="H33" s="369"/>
      <c r="I33" s="160"/>
    </row>
    <row r="34" spans="1:9" ht="6" customHeight="1">
      <c r="A34" s="157"/>
      <c r="B34" s="184"/>
      <c r="C34" s="184"/>
      <c r="D34" s="184"/>
      <c r="E34" s="184"/>
      <c r="F34" s="184"/>
      <c r="G34" s="184"/>
      <c r="H34" s="184"/>
      <c r="I34" s="157"/>
    </row>
    <row r="35" spans="1:9" ht="18" customHeight="1">
      <c r="A35" s="157"/>
      <c r="B35" s="369" t="s">
        <v>327</v>
      </c>
      <c r="C35" s="369"/>
      <c r="D35" s="369"/>
      <c r="E35" s="369"/>
      <c r="F35" s="369"/>
      <c r="G35" s="369"/>
      <c r="H35" s="369"/>
      <c r="I35" s="157"/>
    </row>
    <row r="36" spans="1:9" ht="18" customHeight="1">
      <c r="A36" s="157"/>
      <c r="B36" s="369"/>
      <c r="C36" s="369"/>
      <c r="D36" s="369"/>
      <c r="E36" s="369"/>
      <c r="F36" s="369"/>
      <c r="G36" s="369"/>
      <c r="H36" s="369"/>
      <c r="I36" s="157"/>
    </row>
    <row r="37" spans="1:9" ht="8.1" customHeight="1">
      <c r="A37" s="157"/>
      <c r="B37" s="183"/>
      <c r="C37" s="183"/>
      <c r="D37" s="183"/>
      <c r="E37" s="183"/>
      <c r="F37" s="183"/>
      <c r="G37" s="183"/>
      <c r="H37" s="183"/>
      <c r="I37" s="157"/>
    </row>
    <row r="38" spans="1:9" ht="8.1" customHeight="1">
      <c r="A38" s="157"/>
      <c r="B38" s="370" t="s">
        <v>403</v>
      </c>
      <c r="C38" s="370"/>
      <c r="D38" s="370"/>
      <c r="E38" s="370"/>
      <c r="F38" s="370"/>
      <c r="G38" s="370"/>
      <c r="H38" s="370"/>
      <c r="I38" s="157"/>
    </row>
    <row r="39" spans="1:9" ht="26.1" customHeight="1">
      <c r="A39" s="157"/>
      <c r="B39" s="370"/>
      <c r="C39" s="370"/>
      <c r="D39" s="370"/>
      <c r="E39" s="370"/>
      <c r="F39" s="370"/>
      <c r="G39" s="370"/>
      <c r="H39" s="370"/>
      <c r="I39" s="157"/>
    </row>
    <row r="40" spans="1:9" ht="18" customHeight="1">
      <c r="A40" s="157"/>
      <c r="B40" s="345"/>
      <c r="C40" s="345"/>
      <c r="D40" s="345"/>
      <c r="E40" s="345"/>
      <c r="F40" s="345"/>
      <c r="G40" s="345"/>
      <c r="H40" s="345"/>
      <c r="I40" s="157"/>
    </row>
    <row r="41" spans="1:9" ht="18" customHeight="1">
      <c r="A41" s="337"/>
      <c r="B41" s="370" t="s">
        <v>404</v>
      </c>
      <c r="C41" s="370"/>
      <c r="D41" s="370"/>
      <c r="E41" s="370"/>
      <c r="F41" s="370"/>
      <c r="G41" s="370"/>
      <c r="H41" s="370"/>
      <c r="I41" s="337"/>
    </row>
    <row r="42" spans="1:9" ht="18" customHeight="1">
      <c r="A42" s="337"/>
      <c r="B42" s="370"/>
      <c r="C42" s="370"/>
      <c r="D42" s="370"/>
      <c r="E42" s="370"/>
      <c r="F42" s="370"/>
      <c r="G42" s="370"/>
      <c r="H42" s="370"/>
      <c r="I42" s="337"/>
    </row>
    <row r="43" spans="1:9" ht="18" customHeight="1">
      <c r="A43" s="337"/>
      <c r="B43" s="346"/>
      <c r="C43" s="346"/>
      <c r="D43" s="346"/>
      <c r="E43" s="346"/>
      <c r="F43" s="346"/>
      <c r="G43" s="346"/>
      <c r="H43" s="346"/>
      <c r="I43" s="337"/>
    </row>
    <row r="44" spans="1:9" ht="28.35" customHeight="1">
      <c r="A44" s="318"/>
      <c r="B44" s="363" t="s">
        <v>382</v>
      </c>
      <c r="C44" s="363"/>
      <c r="D44" s="363"/>
      <c r="E44" s="363"/>
      <c r="F44" s="363"/>
      <c r="G44" s="363"/>
      <c r="H44" s="363"/>
      <c r="I44" s="318"/>
    </row>
    <row r="45" spans="1:9" ht="17.25" customHeight="1">
      <c r="A45" s="351"/>
      <c r="B45" s="363"/>
      <c r="C45" s="363"/>
      <c r="D45" s="363"/>
      <c r="E45" s="363"/>
      <c r="F45" s="363"/>
      <c r="G45" s="363"/>
      <c r="H45" s="363"/>
      <c r="I45" s="351"/>
    </row>
    <row r="46" spans="1:9" ht="48.75" customHeight="1">
      <c r="A46" s="351"/>
      <c r="B46" s="371" t="s">
        <v>437</v>
      </c>
      <c r="C46" s="371"/>
      <c r="D46" s="371"/>
      <c r="E46" s="371"/>
      <c r="F46" s="371"/>
      <c r="G46" s="371"/>
      <c r="H46" s="371"/>
      <c r="I46" s="351"/>
    </row>
    <row r="47" spans="1:9" s="69" customFormat="1" ht="9" customHeight="1">
      <c r="A47" s="345"/>
      <c r="B47" s="345"/>
      <c r="C47" s="345"/>
      <c r="D47" s="345"/>
      <c r="E47" s="345"/>
      <c r="F47" s="345"/>
      <c r="G47" s="345"/>
      <c r="H47" s="345"/>
      <c r="I47" s="345"/>
    </row>
    <row r="48" spans="1:9" ht="18" customHeight="1">
      <c r="A48" s="318"/>
      <c r="B48" s="318"/>
      <c r="C48" s="318"/>
      <c r="D48" s="318"/>
      <c r="E48" s="318"/>
      <c r="F48" s="352" t="s">
        <v>438</v>
      </c>
      <c r="G48" s="352" t="s">
        <v>439</v>
      </c>
      <c r="H48" s="318"/>
      <c r="I48" s="318"/>
    </row>
    <row r="49" spans="1:9" ht="18" customHeight="1">
      <c r="A49" s="352"/>
      <c r="B49" s="34" t="s">
        <v>444</v>
      </c>
      <c r="C49" s="352"/>
      <c r="D49" s="352"/>
      <c r="E49" s="352"/>
      <c r="F49" s="354" t="s">
        <v>440</v>
      </c>
      <c r="G49" s="355"/>
      <c r="H49" s="352"/>
      <c r="I49" s="352"/>
    </row>
    <row r="50" spans="1:9" ht="18" customHeight="1">
      <c r="A50" s="352"/>
      <c r="B50" s="34" t="s">
        <v>445</v>
      </c>
      <c r="C50" s="352"/>
      <c r="D50" s="352"/>
      <c r="E50" s="352"/>
      <c r="F50" s="281" t="s">
        <v>441</v>
      </c>
      <c r="G50" s="36"/>
      <c r="H50" s="352"/>
      <c r="I50" s="352"/>
    </row>
    <row r="51" spans="1:9" ht="18" customHeight="1">
      <c r="A51" s="352"/>
      <c r="B51" s="352"/>
      <c r="C51" s="352"/>
      <c r="D51" s="352"/>
      <c r="E51" s="352"/>
      <c r="F51" s="281" t="s">
        <v>259</v>
      </c>
      <c r="G51" s="36"/>
      <c r="H51" s="352"/>
      <c r="I51" s="352"/>
    </row>
    <row r="52" spans="1:9" ht="18" customHeight="1">
      <c r="A52" s="352"/>
      <c r="B52" s="352"/>
      <c r="C52" s="352"/>
      <c r="D52" s="352"/>
      <c r="E52" s="352"/>
      <c r="F52" s="281" t="s">
        <v>442</v>
      </c>
      <c r="G52" s="36"/>
      <c r="H52" s="352"/>
      <c r="I52" s="352"/>
    </row>
    <row r="53" spans="1:9" ht="18" customHeight="1">
      <c r="A53" s="352"/>
      <c r="B53" s="352"/>
      <c r="C53" s="352"/>
      <c r="D53" s="352"/>
      <c r="E53" s="352"/>
      <c r="F53" s="136" t="s">
        <v>443</v>
      </c>
      <c r="G53" s="39"/>
      <c r="H53" s="352"/>
      <c r="I53" s="352"/>
    </row>
    <row r="54" spans="1:9" ht="8.1" customHeight="1">
      <c r="A54" s="352"/>
      <c r="B54" s="352"/>
      <c r="C54" s="352"/>
      <c r="D54" s="352"/>
      <c r="E54" s="352"/>
      <c r="F54" s="353"/>
      <c r="G54" s="353"/>
      <c r="H54" s="352"/>
      <c r="I54" s="352"/>
    </row>
    <row r="55" spans="1:9" ht="4.3499999999999996" customHeight="1"/>
    <row r="56" spans="1:9" ht="33.75" customHeight="1">
      <c r="A56" s="363" t="s">
        <v>68</v>
      </c>
      <c r="B56" s="363"/>
      <c r="C56" s="363"/>
      <c r="D56" s="363"/>
      <c r="E56" s="363"/>
      <c r="F56" s="363"/>
      <c r="G56" s="363"/>
      <c r="H56" s="363"/>
      <c r="I56" s="363"/>
    </row>
    <row r="57" spans="1:9" ht="4.3499999999999996" customHeight="1"/>
    <row r="58" spans="1:9" ht="33.75" customHeight="1">
      <c r="A58" s="368" t="s">
        <v>362</v>
      </c>
      <c r="B58" s="368"/>
      <c r="C58" s="368"/>
      <c r="D58" s="368"/>
      <c r="E58" s="368"/>
      <c r="F58" s="368"/>
      <c r="G58" s="368"/>
      <c r="H58" s="368"/>
      <c r="I58" s="368"/>
    </row>
    <row r="59" spans="1:9" ht="3.75" customHeight="1"/>
    <row r="60" spans="1:9" ht="33.75" customHeight="1">
      <c r="A60" s="363" t="s">
        <v>71</v>
      </c>
      <c r="B60" s="363"/>
      <c r="C60" s="363"/>
      <c r="D60" s="363"/>
      <c r="E60" s="363"/>
      <c r="F60" s="363"/>
      <c r="G60" s="363"/>
      <c r="H60" s="363"/>
      <c r="I60" s="363"/>
    </row>
    <row r="61" spans="1:9" ht="4.3499999999999996" customHeight="1"/>
    <row r="62" spans="1:9" ht="19.5" customHeight="1">
      <c r="A62" s="363" t="s">
        <v>65</v>
      </c>
      <c r="B62" s="363"/>
      <c r="C62" s="363"/>
      <c r="D62" s="363"/>
      <c r="E62" s="363"/>
      <c r="F62" s="363"/>
      <c r="G62" s="363"/>
      <c r="H62" s="363"/>
      <c r="I62" s="363"/>
    </row>
    <row r="63" spans="1:9" ht="4.3499999999999996" customHeight="1"/>
    <row r="64" spans="1:9" ht="33.75" customHeight="1">
      <c r="A64" s="363" t="s">
        <v>328</v>
      </c>
      <c r="B64" s="363"/>
      <c r="C64" s="363"/>
      <c r="D64" s="363"/>
      <c r="E64" s="363"/>
      <c r="F64" s="363"/>
      <c r="G64" s="363"/>
      <c r="H64" s="363"/>
      <c r="I64" s="363"/>
    </row>
    <row r="65" spans="1:9">
      <c r="A65" s="103"/>
      <c r="B65" s="103"/>
      <c r="C65" s="103"/>
      <c r="D65" s="103"/>
      <c r="E65" s="103"/>
      <c r="F65" s="103"/>
      <c r="G65" s="103"/>
      <c r="H65" s="103"/>
      <c r="I65" s="103"/>
    </row>
    <row r="66" spans="1:9">
      <c r="A66" s="104"/>
      <c r="B66" s="104"/>
      <c r="C66" s="104"/>
      <c r="D66" s="104"/>
      <c r="E66" s="104"/>
      <c r="F66" s="104"/>
      <c r="G66" s="104"/>
      <c r="H66" s="104"/>
      <c r="I66" s="104"/>
    </row>
    <row r="67" spans="1:9">
      <c r="A67" s="104"/>
      <c r="B67" s="320"/>
      <c r="C67" s="104"/>
      <c r="D67" s="104"/>
      <c r="E67" s="104"/>
      <c r="F67" s="104"/>
      <c r="G67" s="104"/>
      <c r="H67" s="104"/>
      <c r="I67" s="104"/>
    </row>
    <row r="68" spans="1:9">
      <c r="A68" s="104"/>
      <c r="B68" s="104"/>
      <c r="C68" s="104"/>
      <c r="D68" s="104"/>
      <c r="E68" s="104"/>
      <c r="F68" s="104"/>
      <c r="G68" s="104"/>
      <c r="H68" s="104"/>
      <c r="I68" s="104"/>
    </row>
    <row r="70" spans="1:9">
      <c r="B70" s="158"/>
      <c r="C70" s="29"/>
      <c r="D70" s="29"/>
      <c r="E70" s="32"/>
    </row>
    <row r="71" spans="1:9">
      <c r="B71" s="31" t="s">
        <v>230</v>
      </c>
      <c r="C71" s="32"/>
      <c r="D71" s="32"/>
      <c r="E71" s="32"/>
    </row>
  </sheetData>
  <mergeCells count="16">
    <mergeCell ref="A62:I62"/>
    <mergeCell ref="A64:I64"/>
    <mergeCell ref="A56:I56"/>
    <mergeCell ref="A2:J2"/>
    <mergeCell ref="A3:J3"/>
    <mergeCell ref="A19:I21"/>
    <mergeCell ref="A58:I58"/>
    <mergeCell ref="A60:I60"/>
    <mergeCell ref="B29:H30"/>
    <mergeCell ref="B32:H33"/>
    <mergeCell ref="B35:H36"/>
    <mergeCell ref="B38:H39"/>
    <mergeCell ref="B44:H44"/>
    <mergeCell ref="B41:H42"/>
    <mergeCell ref="B45:H45"/>
    <mergeCell ref="B46:H46"/>
  </mergeCells>
  <printOptions horizontalCentered="1" verticalCentered="1"/>
  <pageMargins left="0.59055118110236204" right="0.47244094488188998" top="0.98425196850393704" bottom="0.98425196850393704" header="0.511811023622047" footer="0.511811023622047"/>
  <pageSetup scale="66" orientation="portrait"/>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showGridLines="0" topLeftCell="A43" zoomScale="125" zoomScaleNormal="125" zoomScaleSheetLayoutView="120" zoomScalePageLayoutView="125" workbookViewId="0">
      <selection activeCell="A9" sqref="A9"/>
    </sheetView>
  </sheetViews>
  <sheetFormatPr defaultColWidth="8.75" defaultRowHeight="15.75" customHeight="1"/>
  <cols>
    <col min="1" max="1" width="8.75" style="34"/>
    <col min="2" max="2" width="40.625" style="34" customWidth="1"/>
    <col min="3" max="3" width="14.375" style="34" customWidth="1"/>
    <col min="4" max="4" width="19.375" style="34" customWidth="1"/>
    <col min="5" max="5" width="20.375" style="34" customWidth="1"/>
    <col min="6" max="6" width="22.875" style="34" customWidth="1"/>
    <col min="7" max="7" width="27.375" style="34" customWidth="1"/>
    <col min="8" max="16384" width="8.75" style="34"/>
  </cols>
  <sheetData>
    <row r="2" spans="1:12" ht="14.25" customHeight="1">
      <c r="A2" s="364" t="str">
        <f>+Header</f>
        <v>Concurso Público Internacional  No. APP-009000062-E52-2017</v>
      </c>
      <c r="B2" s="364"/>
      <c r="C2" s="364"/>
      <c r="D2" s="364"/>
      <c r="E2" s="364"/>
      <c r="F2" s="364"/>
      <c r="G2" s="364"/>
      <c r="H2" s="364"/>
      <c r="I2" s="338"/>
      <c r="J2" s="338"/>
      <c r="K2" s="338"/>
      <c r="L2" s="338"/>
    </row>
    <row r="3" spans="1:12" ht="15">
      <c r="A3" s="458" t="str">
        <f>+Subheader</f>
        <v>“AUTOPISTA MONTERREY – NUEVO LAREDO, TRAMO LA GLORIA – SAN FERNANDO”</v>
      </c>
      <c r="B3" s="458"/>
      <c r="C3" s="458"/>
      <c r="D3" s="458"/>
      <c r="E3" s="458"/>
      <c r="F3" s="458"/>
      <c r="G3" s="458"/>
      <c r="H3" s="458"/>
    </row>
    <row r="6" spans="1:12" ht="15">
      <c r="A6" s="2" t="s">
        <v>234</v>
      </c>
    </row>
    <row r="7" spans="1:12" ht="15">
      <c r="A7" s="2"/>
    </row>
    <row r="8" spans="1:12" ht="15">
      <c r="A8" s="2" t="s">
        <v>420</v>
      </c>
    </row>
    <row r="10" spans="1:12" ht="15">
      <c r="B10" s="74" t="s">
        <v>246</v>
      </c>
      <c r="C10" s="127"/>
      <c r="D10" s="63"/>
      <c r="E10" s="63"/>
      <c r="F10" s="63"/>
      <c r="G10" s="41"/>
    </row>
    <row r="11" spans="1:12" ht="14.25">
      <c r="B11" s="33" t="s">
        <v>338</v>
      </c>
      <c r="C11" s="109"/>
      <c r="D11" s="342"/>
      <c r="E11" s="342"/>
      <c r="F11" s="342"/>
      <c r="G11" s="36"/>
    </row>
    <row r="12" spans="1:12" ht="14.25">
      <c r="B12" s="128" t="s">
        <v>407</v>
      </c>
      <c r="C12" s="129"/>
      <c r="D12" s="38"/>
      <c r="E12" s="38"/>
      <c r="F12" s="38"/>
      <c r="G12" s="39"/>
    </row>
    <row r="15" spans="1:12" ht="14.25">
      <c r="B15" s="46" t="s">
        <v>220</v>
      </c>
      <c r="C15" s="46"/>
    </row>
    <row r="16" spans="1:12" ht="21" customHeight="1">
      <c r="B16" s="511" t="s">
        <v>153</v>
      </c>
      <c r="C16" s="512"/>
      <c r="D16" s="513"/>
      <c r="E16" s="517" t="str">
        <f>A3</f>
        <v>“AUTOPISTA MONTERREY – NUEVO LAREDO, TRAMO LA GLORIA – SAN FERNANDO”</v>
      </c>
      <c r="F16" s="518"/>
      <c r="G16" s="130" t="s">
        <v>5</v>
      </c>
    </row>
    <row r="17" spans="2:7" ht="26.25" customHeight="1">
      <c r="B17" s="514"/>
      <c r="C17" s="515"/>
      <c r="D17" s="516"/>
      <c r="E17" s="519"/>
      <c r="F17" s="520"/>
      <c r="G17" s="131" t="s">
        <v>6</v>
      </c>
    </row>
    <row r="18" spans="2:7" ht="34.5" customHeight="1">
      <c r="B18" s="341" t="s">
        <v>212</v>
      </c>
      <c r="C18" s="341" t="s">
        <v>148</v>
      </c>
      <c r="D18" s="48" t="s">
        <v>149</v>
      </c>
      <c r="E18" s="48" t="s">
        <v>150</v>
      </c>
      <c r="F18" s="48" t="s">
        <v>151</v>
      </c>
      <c r="G18" s="48" t="s">
        <v>152</v>
      </c>
    </row>
    <row r="19" spans="2:7" ht="15.75" customHeight="1">
      <c r="B19" s="50"/>
      <c r="C19" s="50"/>
      <c r="D19" s="340"/>
      <c r="E19" s="52"/>
      <c r="F19" s="52"/>
      <c r="G19" s="52"/>
    </row>
    <row r="20" spans="2:7" ht="15.75" customHeight="1">
      <c r="B20" s="82"/>
      <c r="C20" s="82"/>
      <c r="D20" s="82"/>
      <c r="E20" s="82"/>
      <c r="F20" s="82"/>
      <c r="G20" s="82"/>
    </row>
    <row r="21" spans="2:7" ht="15.75" customHeight="1">
      <c r="B21" s="82"/>
      <c r="C21" s="82"/>
      <c r="D21" s="82"/>
      <c r="E21" s="82"/>
      <c r="F21" s="82"/>
      <c r="G21" s="82"/>
    </row>
    <row r="22" spans="2:7" ht="15.75" customHeight="1">
      <c r="B22" s="82"/>
      <c r="C22" s="82"/>
      <c r="D22" s="82"/>
      <c r="E22" s="82"/>
      <c r="F22" s="82"/>
      <c r="G22" s="82"/>
    </row>
    <row r="23" spans="2:7" ht="15.75" customHeight="1">
      <c r="B23" s="82"/>
      <c r="C23" s="82"/>
      <c r="D23" s="82"/>
      <c r="E23" s="82"/>
      <c r="F23" s="82"/>
      <c r="G23" s="82"/>
    </row>
    <row r="24" spans="2:7" ht="15.75" customHeight="1">
      <c r="B24" s="82"/>
      <c r="C24" s="82"/>
      <c r="D24" s="82"/>
      <c r="E24" s="82"/>
      <c r="F24" s="82"/>
      <c r="G24" s="82"/>
    </row>
    <row r="25" spans="2:7" ht="15.75" customHeight="1">
      <c r="B25" s="82"/>
      <c r="C25" s="82"/>
      <c r="D25" s="82"/>
      <c r="E25" s="82"/>
      <c r="F25" s="82"/>
      <c r="G25" s="82"/>
    </row>
    <row r="26" spans="2:7" ht="15.75" customHeight="1">
      <c r="B26" s="82"/>
      <c r="C26" s="82"/>
      <c r="D26" s="82"/>
      <c r="E26" s="82"/>
      <c r="F26" s="82"/>
      <c r="G26" s="82"/>
    </row>
    <row r="27" spans="2:7" ht="15.75" customHeight="1">
      <c r="B27" s="82"/>
      <c r="C27" s="82"/>
      <c r="D27" s="82"/>
      <c r="E27" s="82"/>
      <c r="F27" s="82"/>
      <c r="G27" s="82"/>
    </row>
    <row r="28" spans="2:7" ht="15.75" customHeight="1">
      <c r="B28" s="82"/>
      <c r="C28" s="82"/>
      <c r="D28" s="82"/>
      <c r="E28" s="82"/>
      <c r="F28" s="82"/>
      <c r="G28" s="82"/>
    </row>
    <row r="30" spans="2:7" ht="15.75" customHeight="1">
      <c r="B30" s="106"/>
      <c r="C30" s="106"/>
    </row>
    <row r="31" spans="2:7" ht="15.75" customHeight="1">
      <c r="B31" s="106"/>
      <c r="C31" s="106"/>
    </row>
    <row r="32" spans="2:7" ht="15.75" customHeight="1">
      <c r="B32" s="72"/>
      <c r="C32" s="132"/>
    </row>
    <row r="33" spans="2:3" ht="15.75" customHeight="1">
      <c r="B33" s="31" t="s">
        <v>230</v>
      </c>
      <c r="C33" s="31"/>
    </row>
  </sheetData>
  <mergeCells count="4">
    <mergeCell ref="A2:H2"/>
    <mergeCell ref="A3:H3"/>
    <mergeCell ref="B16:D17"/>
    <mergeCell ref="E16:F17"/>
  </mergeCells>
  <printOptions horizontalCentered="1" verticalCentered="1"/>
  <pageMargins left="0.70866141732283505" right="0.90551181102362199" top="0.74803149606299202" bottom="0.74803149606299202" header="0.31496062992126" footer="0.31496062992126"/>
  <pageSetup scale="67"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1"/>
  <sheetViews>
    <sheetView showGridLines="0" topLeftCell="A61" zoomScale="125" zoomScaleNormal="125" zoomScaleSheetLayoutView="90" zoomScalePageLayoutView="125" workbookViewId="0">
      <selection activeCell="B8" sqref="B8"/>
    </sheetView>
  </sheetViews>
  <sheetFormatPr defaultColWidth="8.75" defaultRowHeight="14.25"/>
  <cols>
    <col min="1" max="1" width="8.75" style="34"/>
    <col min="2" max="2" width="60.375" style="34" customWidth="1"/>
    <col min="3" max="10" width="12.375" style="34" customWidth="1"/>
    <col min="11" max="16384" width="8.75" style="34"/>
  </cols>
  <sheetData>
    <row r="2" spans="1:12" ht="14.25" customHeight="1">
      <c r="A2" s="364" t="str">
        <f>+Header</f>
        <v>Concurso Público Internacional  No. APP-009000062-E52-2017</v>
      </c>
      <c r="B2" s="364"/>
      <c r="C2" s="364"/>
      <c r="D2" s="364"/>
      <c r="E2" s="364"/>
      <c r="F2" s="364"/>
      <c r="G2" s="364"/>
      <c r="H2" s="364"/>
      <c r="I2" s="364"/>
      <c r="J2" s="364"/>
      <c r="K2" s="319"/>
      <c r="L2" s="319"/>
    </row>
    <row r="3" spans="1:12" ht="15">
      <c r="A3" s="458" t="str">
        <f>+Subheader</f>
        <v>“AUTOPISTA MONTERREY – NUEVO LAREDO, TRAMO LA GLORIA – SAN FERNANDO”</v>
      </c>
      <c r="B3" s="458"/>
      <c r="C3" s="458"/>
      <c r="D3" s="458"/>
      <c r="E3" s="458"/>
      <c r="F3" s="458"/>
      <c r="G3" s="458"/>
      <c r="H3" s="458"/>
      <c r="I3" s="458"/>
      <c r="J3" s="458"/>
    </row>
    <row r="6" spans="1:12" ht="15">
      <c r="A6" s="84" t="s">
        <v>402</v>
      </c>
      <c r="B6" s="77"/>
    </row>
    <row r="7" spans="1:12" ht="15.75" customHeight="1">
      <c r="A7" s="69"/>
      <c r="B7" s="69"/>
    </row>
    <row r="8" spans="1:12" ht="15">
      <c r="A8" s="69"/>
      <c r="B8" s="85" t="s">
        <v>246</v>
      </c>
      <c r="C8" s="63"/>
      <c r="D8" s="63"/>
      <c r="E8" s="63"/>
      <c r="F8" s="63"/>
      <c r="G8" s="63"/>
      <c r="H8" s="63"/>
      <c r="I8" s="63"/>
      <c r="J8" s="41"/>
    </row>
    <row r="9" spans="1:12">
      <c r="A9" s="69"/>
      <c r="B9" s="86" t="s">
        <v>426</v>
      </c>
      <c r="C9" s="35"/>
      <c r="D9" s="35"/>
      <c r="E9" s="35"/>
      <c r="F9" s="35"/>
      <c r="G9" s="35"/>
      <c r="H9" s="35"/>
      <c r="I9" s="35"/>
      <c r="J9" s="36"/>
    </row>
    <row r="10" spans="1:12">
      <c r="A10" s="69"/>
      <c r="B10" s="86" t="s">
        <v>427</v>
      </c>
      <c r="C10" s="35"/>
      <c r="D10" s="35"/>
      <c r="E10" s="35"/>
      <c r="F10" s="35"/>
      <c r="G10" s="35"/>
      <c r="H10" s="35"/>
      <c r="I10" s="35"/>
      <c r="J10" s="36"/>
    </row>
    <row r="11" spans="1:12">
      <c r="A11" s="69"/>
      <c r="B11" s="37" t="s">
        <v>369</v>
      </c>
      <c r="C11" s="38"/>
      <c r="D11" s="38"/>
      <c r="E11" s="38"/>
      <c r="F11" s="38"/>
      <c r="G11" s="38"/>
      <c r="H11" s="38"/>
      <c r="I11" s="38"/>
      <c r="J11" s="39"/>
    </row>
    <row r="13" spans="1:12" ht="15.75" customHeight="1">
      <c r="B13" s="87" t="s">
        <v>70</v>
      </c>
      <c r="C13" s="380" t="str">
        <f>A3</f>
        <v>“AUTOPISTA MONTERREY – NUEVO LAREDO, TRAMO LA GLORIA – SAN FERNANDO”</v>
      </c>
      <c r="D13" s="381"/>
      <c r="E13" s="381"/>
      <c r="F13" s="381"/>
      <c r="G13" s="381"/>
      <c r="H13" s="409"/>
      <c r="I13" s="392" t="s">
        <v>5</v>
      </c>
      <c r="J13" s="393"/>
      <c r="K13" s="30"/>
      <c r="L13" s="30"/>
    </row>
    <row r="14" spans="1:12" ht="15.75" customHeight="1">
      <c r="B14" s="88"/>
      <c r="C14" s="382"/>
      <c r="D14" s="383"/>
      <c r="E14" s="383"/>
      <c r="F14" s="383"/>
      <c r="G14" s="383"/>
      <c r="H14" s="410"/>
      <c r="I14" s="79"/>
      <c r="J14" s="80"/>
      <c r="K14" s="194"/>
      <c r="L14" s="194"/>
    </row>
    <row r="15" spans="1:12" ht="15.75" customHeight="1">
      <c r="B15" s="89"/>
      <c r="C15" s="384"/>
      <c r="D15" s="385"/>
      <c r="E15" s="385"/>
      <c r="F15" s="385"/>
      <c r="G15" s="385"/>
      <c r="H15" s="411"/>
      <c r="I15" s="396" t="s">
        <v>6</v>
      </c>
      <c r="J15" s="397"/>
      <c r="K15" s="30"/>
      <c r="L15" s="30"/>
    </row>
    <row r="17" spans="1:10" s="35" customFormat="1" ht="15">
      <c r="A17" s="34"/>
      <c r="B17" s="8" t="s">
        <v>296</v>
      </c>
      <c r="C17" s="265"/>
      <c r="D17" s="264"/>
      <c r="E17" s="265"/>
      <c r="F17" s="264"/>
      <c r="G17" s="265"/>
      <c r="H17" s="264"/>
      <c r="I17" s="265"/>
      <c r="J17" s="264"/>
    </row>
    <row r="18" spans="1:10" ht="15">
      <c r="B18" s="266" t="s">
        <v>295</v>
      </c>
      <c r="C18" s="96"/>
      <c r="D18" s="96"/>
      <c r="E18" s="96"/>
      <c r="F18" s="96"/>
      <c r="G18" s="96"/>
      <c r="H18" s="96"/>
      <c r="I18" s="96"/>
      <c r="J18" s="96"/>
    </row>
    <row r="19" spans="1:10">
      <c r="B19" s="83" t="s">
        <v>42</v>
      </c>
      <c r="C19" s="521"/>
      <c r="D19" s="521"/>
      <c r="E19" s="521"/>
      <c r="F19" s="96"/>
      <c r="G19" s="96"/>
      <c r="H19" s="96"/>
      <c r="I19" s="96"/>
      <c r="J19" s="96"/>
    </row>
    <row r="20" spans="1:10">
      <c r="B20" s="267" t="s">
        <v>43</v>
      </c>
      <c r="C20" s="521"/>
      <c r="D20" s="521"/>
      <c r="E20" s="521"/>
      <c r="F20" s="96"/>
      <c r="G20" s="96"/>
      <c r="H20" s="96"/>
      <c r="I20" s="96"/>
      <c r="J20" s="96"/>
    </row>
    <row r="21" spans="1:10">
      <c r="B21" s="267" t="s">
        <v>348</v>
      </c>
      <c r="C21" s="521"/>
      <c r="D21" s="521"/>
      <c r="E21" s="521"/>
      <c r="F21" s="96"/>
      <c r="G21" s="96"/>
      <c r="H21" s="96"/>
      <c r="I21" s="96"/>
      <c r="J21" s="96"/>
    </row>
    <row r="22" spans="1:10">
      <c r="B22" s="267" t="s">
        <v>45</v>
      </c>
      <c r="C22" s="521"/>
      <c r="D22" s="521"/>
      <c r="E22" s="521"/>
      <c r="F22" s="96"/>
      <c r="G22" s="96"/>
      <c r="H22" s="96"/>
      <c r="I22" s="96"/>
      <c r="J22" s="96"/>
    </row>
    <row r="23" spans="1:10">
      <c r="B23" s="267" t="s">
        <v>46</v>
      </c>
      <c r="C23" s="521"/>
      <c r="D23" s="521"/>
      <c r="E23" s="521"/>
      <c r="F23" s="95"/>
      <c r="G23" s="95"/>
      <c r="H23" s="95"/>
      <c r="I23" s="95"/>
      <c r="J23" s="95"/>
    </row>
    <row r="24" spans="1:10">
      <c r="B24" s="267" t="s">
        <v>47</v>
      </c>
      <c r="C24" s="521"/>
      <c r="D24" s="521"/>
      <c r="E24" s="521"/>
      <c r="F24" s="95"/>
      <c r="G24" s="95"/>
      <c r="H24" s="95"/>
      <c r="I24" s="95"/>
      <c r="J24" s="95"/>
    </row>
    <row r="25" spans="1:10">
      <c r="B25" s="267" t="s">
        <v>350</v>
      </c>
      <c r="C25" s="521"/>
      <c r="D25" s="521"/>
      <c r="E25" s="521"/>
      <c r="F25" s="96"/>
      <c r="G25" s="96"/>
      <c r="H25" s="96"/>
      <c r="I25" s="96"/>
      <c r="J25" s="96"/>
    </row>
    <row r="26" spans="1:10">
      <c r="B26" s="299" t="s">
        <v>351</v>
      </c>
      <c r="C26" s="521"/>
      <c r="D26" s="521"/>
      <c r="E26" s="521"/>
      <c r="F26" s="96"/>
      <c r="G26" s="96"/>
      <c r="H26" s="96"/>
      <c r="I26" s="96"/>
      <c r="J26" s="96"/>
    </row>
    <row r="27" spans="1:10">
      <c r="B27" s="267" t="s">
        <v>352</v>
      </c>
      <c r="C27" s="521"/>
      <c r="D27" s="521"/>
      <c r="E27" s="521"/>
      <c r="F27" s="96"/>
      <c r="G27" s="96"/>
      <c r="H27" s="96"/>
      <c r="I27" s="96"/>
      <c r="J27" s="96"/>
    </row>
    <row r="28" spans="1:10">
      <c r="B28" s="186" t="s">
        <v>297</v>
      </c>
      <c r="C28" s="521"/>
      <c r="D28" s="521"/>
      <c r="E28" s="521"/>
      <c r="F28" s="96"/>
      <c r="G28" s="96"/>
      <c r="H28" s="96"/>
      <c r="I28" s="96"/>
      <c r="J28" s="96"/>
    </row>
    <row r="29" spans="1:10">
      <c r="B29" s="300" t="s">
        <v>353</v>
      </c>
      <c r="C29" s="521"/>
      <c r="D29" s="521"/>
      <c r="E29" s="521"/>
      <c r="F29" s="96"/>
      <c r="G29" s="96"/>
      <c r="H29" s="96"/>
      <c r="I29" s="96"/>
      <c r="J29" s="96"/>
    </row>
    <row r="30" spans="1:10">
      <c r="B30" s="300" t="s">
        <v>354</v>
      </c>
      <c r="C30" s="521"/>
      <c r="D30" s="521"/>
      <c r="E30" s="521"/>
      <c r="F30" s="96"/>
      <c r="G30" s="96"/>
      <c r="H30" s="96"/>
      <c r="I30" s="96"/>
      <c r="J30" s="96"/>
    </row>
    <row r="31" spans="1:10">
      <c r="B31" s="267" t="s">
        <v>48</v>
      </c>
      <c r="C31" s="521"/>
      <c r="D31" s="521"/>
      <c r="E31" s="521"/>
      <c r="F31" s="96"/>
      <c r="G31" s="96"/>
      <c r="H31" s="96"/>
      <c r="I31" s="96"/>
      <c r="J31" s="96"/>
    </row>
    <row r="32" spans="1:10">
      <c r="B32" s="59" t="s">
        <v>385</v>
      </c>
      <c r="C32" s="521"/>
      <c r="D32" s="521"/>
      <c r="E32" s="521"/>
      <c r="F32" s="96"/>
      <c r="G32" s="96"/>
      <c r="H32" s="96"/>
      <c r="I32" s="96"/>
      <c r="J32" s="96"/>
    </row>
    <row r="33" spans="1:10">
      <c r="B33" s="95"/>
      <c r="C33" s="95"/>
      <c r="D33" s="95"/>
      <c r="E33" s="95"/>
      <c r="F33" s="95"/>
      <c r="G33" s="95"/>
      <c r="H33" s="95"/>
      <c r="I33" s="95"/>
      <c r="J33" s="95"/>
    </row>
    <row r="34" spans="1:10" ht="15">
      <c r="B34" s="141" t="s">
        <v>365</v>
      </c>
      <c r="C34" s="488" t="s">
        <v>72</v>
      </c>
      <c r="D34" s="489"/>
      <c r="E34" s="489"/>
      <c r="F34" s="489"/>
      <c r="G34" s="489"/>
      <c r="H34" s="489"/>
      <c r="I34" s="489"/>
      <c r="J34" s="490"/>
    </row>
    <row r="35" spans="1:10">
      <c r="B35" s="46"/>
      <c r="C35" s="462" t="s">
        <v>76</v>
      </c>
      <c r="D35" s="463"/>
      <c r="E35" s="463"/>
      <c r="F35" s="463"/>
      <c r="G35" s="463"/>
      <c r="H35" s="463"/>
      <c r="I35" s="463"/>
      <c r="J35" s="464"/>
    </row>
    <row r="36" spans="1:10" ht="15">
      <c r="B36" s="263" t="s">
        <v>299</v>
      </c>
      <c r="C36" s="49">
        <v>1</v>
      </c>
      <c r="D36" s="49">
        <v>2</v>
      </c>
      <c r="E36" s="49">
        <v>3</v>
      </c>
      <c r="F36" s="49">
        <v>4</v>
      </c>
      <c r="G36" s="49">
        <v>5</v>
      </c>
      <c r="H36" s="49">
        <v>6</v>
      </c>
      <c r="I36" s="48" t="s">
        <v>15</v>
      </c>
      <c r="J36" s="49" t="s">
        <v>16</v>
      </c>
    </row>
    <row r="37" spans="1:10" s="35" customFormat="1">
      <c r="A37" s="34"/>
      <c r="B37" s="82" t="s">
        <v>386</v>
      </c>
      <c r="C37" s="70"/>
      <c r="D37" s="70"/>
      <c r="E37" s="70"/>
      <c r="F37" s="70"/>
      <c r="G37" s="70"/>
      <c r="H37" s="70"/>
      <c r="I37" s="70"/>
      <c r="J37" s="70"/>
    </row>
    <row r="38" spans="1:10" s="35" customFormat="1">
      <c r="A38" s="34"/>
      <c r="B38" s="82" t="s">
        <v>366</v>
      </c>
      <c r="C38" s="70"/>
      <c r="D38" s="70"/>
      <c r="E38" s="70"/>
      <c r="F38" s="70"/>
      <c r="G38" s="70"/>
      <c r="H38" s="70"/>
      <c r="I38" s="70"/>
      <c r="J38" s="70"/>
    </row>
    <row r="39" spans="1:10" s="35" customFormat="1">
      <c r="A39" s="34"/>
      <c r="B39" s="70" t="s">
        <v>367</v>
      </c>
      <c r="C39" s="70"/>
      <c r="D39" s="70"/>
      <c r="E39" s="70"/>
      <c r="F39" s="70"/>
      <c r="G39" s="70"/>
      <c r="H39" s="70"/>
      <c r="I39" s="70"/>
      <c r="J39" s="70"/>
    </row>
    <row r="40" spans="1:10" s="298" customFormat="1">
      <c r="A40" s="34"/>
      <c r="B40" s="70" t="s">
        <v>352</v>
      </c>
      <c r="C40" s="70"/>
      <c r="D40" s="70"/>
      <c r="E40" s="70"/>
      <c r="F40" s="70"/>
      <c r="G40" s="70"/>
      <c r="H40" s="70"/>
      <c r="I40" s="70"/>
      <c r="J40" s="70"/>
    </row>
    <row r="41" spans="1:10" s="35" customFormat="1">
      <c r="A41" s="34"/>
      <c r="B41" s="70" t="s">
        <v>368</v>
      </c>
      <c r="C41" s="70"/>
      <c r="D41" s="70"/>
      <c r="E41" s="70"/>
      <c r="F41" s="70"/>
      <c r="G41" s="70"/>
      <c r="H41" s="70"/>
      <c r="I41" s="70"/>
      <c r="J41" s="70"/>
    </row>
    <row r="42" spans="1:10">
      <c r="B42" s="95"/>
      <c r="C42" s="95"/>
      <c r="D42" s="95"/>
      <c r="E42" s="95"/>
      <c r="F42" s="95"/>
      <c r="G42" s="95"/>
      <c r="H42" s="95"/>
      <c r="I42" s="95"/>
      <c r="J42" s="95"/>
    </row>
    <row r="43" spans="1:10" s="298" customFormat="1" ht="15">
      <c r="A43" s="34"/>
      <c r="B43" s="8" t="s">
        <v>371</v>
      </c>
      <c r="C43" s="95"/>
      <c r="D43" s="95"/>
      <c r="E43" s="95"/>
      <c r="F43" s="95"/>
      <c r="G43" s="95"/>
      <c r="H43" s="95"/>
      <c r="I43" s="95"/>
      <c r="J43" s="95"/>
    </row>
    <row r="44" spans="1:10">
      <c r="B44" s="95"/>
      <c r="C44" s="268"/>
      <c r="D44" s="268"/>
      <c r="E44" s="268"/>
      <c r="F44" s="268"/>
      <c r="G44" s="268"/>
      <c r="H44" s="268"/>
      <c r="I44" s="268"/>
      <c r="J44" s="268"/>
    </row>
    <row r="45" spans="1:10" s="141" customFormat="1" ht="15">
      <c r="A45" s="34"/>
      <c r="B45" s="92" t="s">
        <v>49</v>
      </c>
      <c r="C45" s="92"/>
      <c r="D45" s="92"/>
      <c r="E45" s="92"/>
      <c r="F45" s="92"/>
      <c r="G45" s="92"/>
      <c r="H45" s="92"/>
      <c r="I45" s="92"/>
      <c r="J45" s="92"/>
    </row>
    <row r="46" spans="1:10">
      <c r="B46" s="273" t="s">
        <v>52</v>
      </c>
      <c r="C46" s="82"/>
      <c r="D46" s="82"/>
      <c r="E46" s="82"/>
      <c r="F46" s="82"/>
      <c r="G46" s="82"/>
      <c r="H46" s="82"/>
      <c r="I46" s="82"/>
      <c r="J46" s="82"/>
    </row>
    <row r="47" spans="1:10" s="35" customFormat="1">
      <c r="A47" s="34"/>
      <c r="B47" s="273" t="s">
        <v>370</v>
      </c>
      <c r="C47" s="82"/>
      <c r="D47" s="82"/>
      <c r="E47" s="82"/>
      <c r="F47" s="82"/>
      <c r="G47" s="82"/>
      <c r="H47" s="82"/>
      <c r="I47" s="82"/>
      <c r="J47" s="82"/>
    </row>
    <row r="48" spans="1:10" s="35" customFormat="1">
      <c r="A48" s="34"/>
      <c r="B48" s="273" t="s">
        <v>50</v>
      </c>
      <c r="C48" s="82"/>
      <c r="D48" s="82"/>
      <c r="E48" s="82"/>
      <c r="F48" s="82"/>
      <c r="G48" s="82"/>
      <c r="H48" s="82"/>
      <c r="I48" s="82"/>
      <c r="J48" s="82"/>
    </row>
    <row r="49" spans="1:10" s="35" customFormat="1">
      <c r="A49" s="34"/>
      <c r="B49" s="273" t="s">
        <v>300</v>
      </c>
      <c r="C49" s="82"/>
      <c r="D49" s="82"/>
      <c r="E49" s="82"/>
      <c r="F49" s="82"/>
      <c r="G49" s="82"/>
      <c r="H49" s="82"/>
      <c r="I49" s="82"/>
      <c r="J49" s="82"/>
    </row>
    <row r="50" spans="1:10" s="35" customFormat="1">
      <c r="A50" s="34"/>
      <c r="B50" s="273" t="s">
        <v>301</v>
      </c>
      <c r="C50" s="82"/>
      <c r="D50" s="82"/>
      <c r="E50" s="82"/>
      <c r="F50" s="82"/>
      <c r="G50" s="82"/>
      <c r="H50" s="82"/>
      <c r="I50" s="82"/>
      <c r="J50" s="82"/>
    </row>
    <row r="51" spans="1:10" s="35" customFormat="1">
      <c r="A51" s="34"/>
      <c r="B51" s="274" t="s">
        <v>302</v>
      </c>
      <c r="C51" s="70"/>
      <c r="D51" s="70"/>
      <c r="E51" s="70"/>
      <c r="F51" s="70"/>
      <c r="G51" s="70"/>
      <c r="H51" s="70"/>
      <c r="I51" s="70"/>
      <c r="J51" s="70"/>
    </row>
    <row r="52" spans="1:10" s="35" customFormat="1">
      <c r="A52" s="34"/>
      <c r="B52" s="273" t="s">
        <v>303</v>
      </c>
      <c r="C52" s="94"/>
      <c r="D52" s="82"/>
      <c r="E52" s="82"/>
      <c r="F52" s="82"/>
      <c r="G52" s="82"/>
      <c r="H52" s="82"/>
      <c r="I52" s="82"/>
      <c r="J52" s="82"/>
    </row>
    <row r="53" spans="1:10" s="35" customFormat="1" ht="15">
      <c r="A53" s="34"/>
      <c r="B53" s="92" t="s">
        <v>51</v>
      </c>
      <c r="C53" s="272"/>
      <c r="D53" s="92"/>
      <c r="E53" s="92"/>
      <c r="F53" s="92"/>
      <c r="G53" s="92"/>
      <c r="H53" s="92"/>
      <c r="I53" s="92"/>
      <c r="J53" s="92"/>
    </row>
    <row r="54" spans="1:10" s="35" customFormat="1">
      <c r="A54" s="34"/>
      <c r="B54" s="95"/>
      <c r="C54" s="271"/>
      <c r="D54" s="95"/>
      <c r="E54" s="95"/>
      <c r="F54" s="95"/>
      <c r="G54" s="95"/>
      <c r="H54" s="95"/>
      <c r="I54" s="95"/>
      <c r="J54" s="95"/>
    </row>
    <row r="55" spans="1:10" s="298" customFormat="1">
      <c r="A55" s="34"/>
      <c r="B55" s="95"/>
      <c r="C55" s="271"/>
      <c r="D55" s="95"/>
      <c r="E55" s="95"/>
      <c r="F55" s="95"/>
      <c r="G55" s="95"/>
      <c r="H55" s="95"/>
      <c r="I55" s="95"/>
      <c r="J55" s="95"/>
    </row>
    <row r="56" spans="1:10" s="298" customFormat="1" ht="15">
      <c r="A56" s="34"/>
      <c r="B56" s="8" t="s">
        <v>338</v>
      </c>
      <c r="C56" s="95"/>
      <c r="D56" s="95"/>
      <c r="E56" s="95"/>
      <c r="F56" s="95"/>
      <c r="G56" s="95"/>
      <c r="H56" s="95"/>
      <c r="I56" s="95"/>
      <c r="J56" s="95"/>
    </row>
    <row r="57" spans="1:10" s="298" customFormat="1">
      <c r="A57" s="34"/>
      <c r="B57" s="95"/>
      <c r="C57" s="268"/>
      <c r="D57" s="268"/>
      <c r="E57" s="268"/>
      <c r="F57" s="268"/>
      <c r="G57" s="268"/>
      <c r="H57" s="268"/>
      <c r="I57" s="268"/>
      <c r="J57" s="268"/>
    </row>
    <row r="58" spans="1:10" s="298" customFormat="1" ht="15">
      <c r="A58" s="34"/>
      <c r="B58" s="92" t="s">
        <v>49</v>
      </c>
      <c r="C58" s="92"/>
      <c r="D58" s="92"/>
      <c r="E58" s="92"/>
      <c r="F58" s="92"/>
      <c r="G58" s="92"/>
      <c r="H58" s="92"/>
      <c r="I58" s="92"/>
      <c r="J58" s="92"/>
    </row>
    <row r="59" spans="1:10" s="298" customFormat="1">
      <c r="A59" s="34"/>
      <c r="B59" s="273" t="s">
        <v>52</v>
      </c>
      <c r="C59" s="82"/>
      <c r="D59" s="82"/>
      <c r="E59" s="82"/>
      <c r="F59" s="82"/>
      <c r="G59" s="82"/>
      <c r="H59" s="82"/>
      <c r="I59" s="82"/>
      <c r="J59" s="82"/>
    </row>
    <row r="60" spans="1:10" s="298" customFormat="1">
      <c r="A60" s="34"/>
      <c r="B60" s="273" t="s">
        <v>370</v>
      </c>
      <c r="C60" s="82"/>
      <c r="D60" s="82"/>
      <c r="E60" s="82"/>
      <c r="F60" s="82"/>
      <c r="G60" s="82"/>
      <c r="H60" s="82"/>
      <c r="I60" s="82"/>
      <c r="J60" s="82"/>
    </row>
    <row r="61" spans="1:10" s="298" customFormat="1">
      <c r="A61" s="34"/>
      <c r="B61" s="273" t="s">
        <v>50</v>
      </c>
      <c r="C61" s="82"/>
      <c r="D61" s="82"/>
      <c r="E61" s="82"/>
      <c r="F61" s="82"/>
      <c r="G61" s="82"/>
      <c r="H61" s="82"/>
      <c r="I61" s="82"/>
      <c r="J61" s="82"/>
    </row>
    <row r="62" spans="1:10" s="298" customFormat="1">
      <c r="A62" s="34"/>
      <c r="B62" s="273" t="s">
        <v>300</v>
      </c>
      <c r="C62" s="82"/>
      <c r="D62" s="82"/>
      <c r="E62" s="82"/>
      <c r="F62" s="82"/>
      <c r="G62" s="82"/>
      <c r="H62" s="82"/>
      <c r="I62" s="82"/>
      <c r="J62" s="82"/>
    </row>
    <row r="63" spans="1:10" s="298" customFormat="1">
      <c r="A63" s="34"/>
      <c r="B63" s="273" t="s">
        <v>301</v>
      </c>
      <c r="C63" s="82"/>
      <c r="D63" s="82"/>
      <c r="E63" s="82"/>
      <c r="F63" s="82"/>
      <c r="G63" s="82"/>
      <c r="H63" s="82"/>
      <c r="I63" s="82"/>
      <c r="J63" s="82"/>
    </row>
    <row r="64" spans="1:10" s="298" customFormat="1">
      <c r="A64" s="34"/>
      <c r="B64" s="274" t="s">
        <v>302</v>
      </c>
      <c r="C64" s="70"/>
      <c r="D64" s="70"/>
      <c r="E64" s="70"/>
      <c r="F64" s="70"/>
      <c r="G64" s="70"/>
      <c r="H64" s="70"/>
      <c r="I64" s="70"/>
      <c r="J64" s="70"/>
    </row>
    <row r="65" spans="1:10" s="298" customFormat="1">
      <c r="A65" s="34"/>
      <c r="B65" s="273" t="s">
        <v>303</v>
      </c>
      <c r="C65" s="94"/>
      <c r="D65" s="82"/>
      <c r="E65" s="82"/>
      <c r="F65" s="82"/>
      <c r="G65" s="82"/>
      <c r="H65" s="82"/>
      <c r="I65" s="82"/>
      <c r="J65" s="82"/>
    </row>
    <row r="66" spans="1:10" s="298" customFormat="1" ht="15">
      <c r="A66" s="34"/>
      <c r="B66" s="92" t="s">
        <v>51</v>
      </c>
      <c r="C66" s="272"/>
      <c r="D66" s="92"/>
      <c r="E66" s="92"/>
      <c r="F66" s="92"/>
      <c r="G66" s="92"/>
      <c r="H66" s="92"/>
      <c r="I66" s="92"/>
      <c r="J66" s="92"/>
    </row>
    <row r="67" spans="1:10" s="35" customFormat="1">
      <c r="A67" s="34"/>
      <c r="C67" s="271"/>
      <c r="D67" s="95"/>
      <c r="E67" s="95"/>
      <c r="F67" s="95"/>
      <c r="G67" s="95"/>
      <c r="H67" s="95"/>
      <c r="I67" s="95"/>
      <c r="J67" s="95"/>
    </row>
    <row r="68" spans="1:10" s="35" customFormat="1">
      <c r="A68" s="34"/>
      <c r="B68" s="301"/>
    </row>
    <row r="69" spans="1:10" s="35" customFormat="1">
      <c r="A69" s="34"/>
      <c r="B69" s="301"/>
    </row>
    <row r="71" spans="1:10">
      <c r="B71" s="72"/>
    </row>
    <row r="72" spans="1:10">
      <c r="B72" s="31" t="s">
        <v>230</v>
      </c>
    </row>
    <row r="73" spans="1:10">
      <c r="B73" s="35"/>
      <c r="C73" s="35"/>
      <c r="D73" s="35"/>
      <c r="E73" s="35"/>
      <c r="F73" s="35"/>
      <c r="G73" s="35"/>
      <c r="H73" s="35"/>
      <c r="I73" s="35"/>
      <c r="J73" s="35"/>
    </row>
    <row r="74" spans="1:10">
      <c r="B74" s="35"/>
      <c r="C74" s="35"/>
      <c r="D74" s="35"/>
      <c r="E74" s="35"/>
      <c r="F74" s="35"/>
      <c r="G74" s="35"/>
      <c r="H74" s="35"/>
      <c r="I74" s="35"/>
      <c r="J74" s="35"/>
    </row>
    <row r="75" spans="1:10">
      <c r="B75" s="35"/>
      <c r="C75" s="270"/>
      <c r="D75" s="270"/>
      <c r="E75" s="270"/>
      <c r="F75" s="270"/>
      <c r="G75" s="270"/>
      <c r="H75" s="270"/>
      <c r="I75" s="270"/>
      <c r="J75" s="270"/>
    </row>
    <row r="76" spans="1:10">
      <c r="B76" s="65"/>
      <c r="C76" s="197"/>
      <c r="D76" s="197"/>
      <c r="E76" s="197"/>
      <c r="F76" s="197"/>
      <c r="G76" s="197"/>
      <c r="H76" s="197"/>
      <c r="I76" s="197"/>
      <c r="J76" s="197"/>
    </row>
    <row r="77" spans="1:10" ht="15">
      <c r="B77" s="269"/>
      <c r="C77" s="264"/>
      <c r="D77" s="264"/>
      <c r="E77" s="264"/>
      <c r="F77" s="264"/>
      <c r="G77" s="264"/>
      <c r="H77" s="264"/>
      <c r="I77" s="265"/>
      <c r="J77" s="264"/>
    </row>
    <row r="78" spans="1:10">
      <c r="B78" s="35"/>
      <c r="C78" s="35"/>
      <c r="D78" s="35"/>
      <c r="E78" s="35"/>
      <c r="F78" s="35"/>
      <c r="G78" s="35"/>
      <c r="H78" s="35"/>
      <c r="I78" s="35"/>
      <c r="J78" s="35"/>
    </row>
    <row r="79" spans="1:10">
      <c r="B79" s="35"/>
      <c r="C79" s="35"/>
      <c r="D79" s="35"/>
      <c r="E79" s="35"/>
      <c r="F79" s="35"/>
      <c r="G79" s="35"/>
      <c r="H79" s="35"/>
      <c r="I79" s="35"/>
      <c r="J79" s="35"/>
    </row>
    <row r="80" spans="1:10">
      <c r="B80" s="35"/>
      <c r="C80" s="35"/>
      <c r="D80" s="35"/>
      <c r="E80" s="35"/>
      <c r="F80" s="35"/>
      <c r="G80" s="35"/>
      <c r="H80" s="35"/>
      <c r="I80" s="35"/>
      <c r="J80" s="35"/>
    </row>
    <row r="81" spans="2:10">
      <c r="B81" s="35"/>
      <c r="C81" s="35"/>
      <c r="D81" s="35"/>
      <c r="E81" s="35"/>
      <c r="F81" s="35"/>
      <c r="G81" s="35"/>
      <c r="H81" s="35"/>
      <c r="I81" s="35"/>
      <c r="J81" s="35"/>
    </row>
  </sheetData>
  <mergeCells count="21">
    <mergeCell ref="A3:J3"/>
    <mergeCell ref="C13:H15"/>
    <mergeCell ref="I13:J13"/>
    <mergeCell ref="I15:J15"/>
    <mergeCell ref="A2:J2"/>
    <mergeCell ref="C32:E32"/>
    <mergeCell ref="C28:E28"/>
    <mergeCell ref="C34:J34"/>
    <mergeCell ref="C35:J35"/>
    <mergeCell ref="C19:E19"/>
    <mergeCell ref="C20:E20"/>
    <mergeCell ref="C21:E21"/>
    <mergeCell ref="C22:E22"/>
    <mergeCell ref="C23:E23"/>
    <mergeCell ref="C24:E24"/>
    <mergeCell ref="C25:E25"/>
    <mergeCell ref="C27:E27"/>
    <mergeCell ref="C31:E31"/>
    <mergeCell ref="C26:E26"/>
    <mergeCell ref="C29:E29"/>
    <mergeCell ref="C30:E30"/>
  </mergeCells>
  <pageMargins left="0.7" right="0.7" top="0.75" bottom="0.75" header="0.3" footer="0.3"/>
  <pageSetup scale="4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96"/>
  <sheetViews>
    <sheetView showGridLines="0" topLeftCell="A61" zoomScale="115" zoomScaleNormal="115" zoomScaleSheetLayoutView="125" zoomScalePageLayoutView="150" workbookViewId="0">
      <selection activeCell="C9" sqref="C9"/>
    </sheetView>
  </sheetViews>
  <sheetFormatPr defaultColWidth="8.75" defaultRowHeight="15.75" customHeight="1"/>
  <cols>
    <col min="1" max="1" width="8.75" style="34"/>
    <col min="2" max="2" width="60.375" style="34" customWidth="1"/>
    <col min="3" max="10" width="12.375" style="34" customWidth="1"/>
    <col min="11" max="16384" width="8.75" style="34"/>
  </cols>
  <sheetData>
    <row r="2" spans="1:12" ht="14.25" customHeight="1">
      <c r="A2" s="364" t="str">
        <f>+Header</f>
        <v>Concurso Público Internacional  No. APP-009000062-E52-2017</v>
      </c>
      <c r="B2" s="364"/>
      <c r="C2" s="364"/>
      <c r="D2" s="364"/>
      <c r="E2" s="364"/>
      <c r="F2" s="364"/>
      <c r="G2" s="364"/>
      <c r="H2" s="364"/>
      <c r="I2" s="364"/>
      <c r="J2" s="364"/>
      <c r="K2" s="319"/>
      <c r="L2" s="319"/>
    </row>
    <row r="3" spans="1:12" ht="15">
      <c r="A3" s="458" t="str">
        <f>+Subheader</f>
        <v>“AUTOPISTA MONTERREY – NUEVO LAREDO, TRAMO LA GLORIA – SAN FERNANDO”</v>
      </c>
      <c r="B3" s="458"/>
      <c r="C3" s="458"/>
      <c r="D3" s="458"/>
      <c r="E3" s="458"/>
      <c r="F3" s="458"/>
      <c r="G3" s="458"/>
      <c r="H3" s="458"/>
      <c r="I3" s="458"/>
      <c r="J3" s="458"/>
    </row>
    <row r="6" spans="1:12" ht="15">
      <c r="A6" s="84" t="s">
        <v>304</v>
      </c>
      <c r="B6" s="77"/>
    </row>
    <row r="7" spans="1:12" ht="15.75" customHeight="1">
      <c r="A7" s="69"/>
      <c r="B7" s="69"/>
    </row>
    <row r="8" spans="1:12" ht="15">
      <c r="A8" s="69"/>
      <c r="B8" s="85" t="s">
        <v>246</v>
      </c>
      <c r="C8" s="63"/>
      <c r="D8" s="63"/>
      <c r="E8" s="63"/>
      <c r="F8" s="63"/>
      <c r="G8" s="63"/>
      <c r="H8" s="63"/>
      <c r="I8" s="63"/>
      <c r="J8" s="41"/>
    </row>
    <row r="9" spans="1:12" ht="14.25">
      <c r="A9" s="69"/>
      <c r="B9" s="86" t="s">
        <v>428</v>
      </c>
      <c r="C9" s="298"/>
      <c r="D9" s="298"/>
      <c r="E9" s="298"/>
      <c r="F9" s="298"/>
      <c r="G9" s="298"/>
      <c r="H9" s="298"/>
      <c r="I9" s="298"/>
      <c r="J9" s="36"/>
    </row>
    <row r="10" spans="1:12" ht="14.25">
      <c r="A10" s="69"/>
      <c r="B10" s="86" t="s">
        <v>427</v>
      </c>
      <c r="C10" s="298"/>
      <c r="D10" s="298"/>
      <c r="E10" s="298"/>
      <c r="F10" s="298"/>
      <c r="G10" s="298"/>
      <c r="H10" s="298"/>
      <c r="I10" s="298"/>
      <c r="J10" s="36"/>
    </row>
    <row r="11" spans="1:12" ht="14.25">
      <c r="A11" s="69"/>
      <c r="B11" s="37" t="s">
        <v>372</v>
      </c>
      <c r="C11" s="38"/>
      <c r="D11" s="38"/>
      <c r="E11" s="38"/>
      <c r="F11" s="38"/>
      <c r="G11" s="38"/>
      <c r="H11" s="38"/>
      <c r="I11" s="38"/>
      <c r="J11" s="39"/>
    </row>
    <row r="12" spans="1:12" ht="14.25"/>
    <row r="13" spans="1:12" ht="15.75" customHeight="1">
      <c r="B13" s="87" t="s">
        <v>70</v>
      </c>
      <c r="C13" s="380" t="str">
        <f>A3</f>
        <v>“AUTOPISTA MONTERREY – NUEVO LAREDO, TRAMO LA GLORIA – SAN FERNANDO”</v>
      </c>
      <c r="D13" s="381"/>
      <c r="E13" s="381"/>
      <c r="F13" s="381"/>
      <c r="G13" s="381"/>
      <c r="H13" s="409"/>
      <c r="I13" s="392" t="s">
        <v>5</v>
      </c>
      <c r="J13" s="393"/>
      <c r="K13" s="30"/>
      <c r="L13" s="30"/>
    </row>
    <row r="14" spans="1:12" ht="15.75" customHeight="1">
      <c r="B14" s="88"/>
      <c r="C14" s="382"/>
      <c r="D14" s="383"/>
      <c r="E14" s="383"/>
      <c r="F14" s="383"/>
      <c r="G14" s="383"/>
      <c r="H14" s="410"/>
      <c r="I14" s="79"/>
      <c r="J14" s="80"/>
      <c r="K14" s="194"/>
      <c r="L14" s="194"/>
    </row>
    <row r="15" spans="1:12" ht="15.75" customHeight="1">
      <c r="B15" s="89"/>
      <c r="C15" s="384"/>
      <c r="D15" s="385"/>
      <c r="E15" s="385"/>
      <c r="F15" s="385"/>
      <c r="G15" s="385"/>
      <c r="H15" s="411"/>
      <c r="I15" s="396" t="s">
        <v>6</v>
      </c>
      <c r="J15" s="397"/>
      <c r="K15" s="30"/>
      <c r="L15" s="30"/>
    </row>
    <row r="16" spans="1:12" ht="14.25"/>
    <row r="17" spans="1:10" s="298" customFormat="1" ht="15">
      <c r="A17" s="34"/>
      <c r="B17" s="8" t="s">
        <v>296</v>
      </c>
      <c r="C17" s="265"/>
      <c r="D17" s="264"/>
      <c r="E17" s="265"/>
      <c r="F17" s="264"/>
      <c r="G17" s="265"/>
      <c r="H17" s="264"/>
      <c r="I17" s="265"/>
      <c r="J17" s="264"/>
    </row>
    <row r="18" spans="1:10" ht="15">
      <c r="B18" s="266" t="s">
        <v>295</v>
      </c>
      <c r="C18" s="96"/>
      <c r="D18" s="96"/>
      <c r="E18" s="96"/>
      <c r="F18" s="96"/>
      <c r="G18" s="96"/>
      <c r="H18" s="96"/>
      <c r="I18" s="96"/>
      <c r="J18" s="96"/>
    </row>
    <row r="19" spans="1:10" ht="14.25">
      <c r="B19" s="83" t="s">
        <v>42</v>
      </c>
      <c r="C19" s="521"/>
      <c r="D19" s="521"/>
      <c r="E19" s="521"/>
      <c r="F19" s="96"/>
      <c r="G19" s="96"/>
      <c r="H19" s="96"/>
      <c r="I19" s="96"/>
      <c r="J19" s="96"/>
    </row>
    <row r="20" spans="1:10" ht="14.25">
      <c r="B20" s="267" t="s">
        <v>43</v>
      </c>
      <c r="C20" s="521"/>
      <c r="D20" s="521"/>
      <c r="E20" s="521"/>
      <c r="F20" s="96"/>
      <c r="G20" s="96"/>
      <c r="H20" s="96"/>
      <c r="I20" s="96"/>
      <c r="J20" s="96"/>
    </row>
    <row r="21" spans="1:10" ht="14.25">
      <c r="B21" s="267" t="s">
        <v>348</v>
      </c>
      <c r="C21" s="521"/>
      <c r="D21" s="521"/>
      <c r="E21" s="521"/>
      <c r="F21" s="96"/>
      <c r="G21" s="96"/>
      <c r="H21" s="96"/>
      <c r="I21" s="96"/>
      <c r="J21" s="96"/>
    </row>
    <row r="22" spans="1:10" ht="14.25">
      <c r="B22" s="267" t="s">
        <v>45</v>
      </c>
      <c r="C22" s="521"/>
      <c r="D22" s="521"/>
      <c r="E22" s="521"/>
      <c r="F22" s="96"/>
      <c r="G22" s="96"/>
      <c r="H22" s="96"/>
      <c r="I22" s="96"/>
      <c r="J22" s="96"/>
    </row>
    <row r="23" spans="1:10" ht="14.25">
      <c r="B23" s="267" t="s">
        <v>46</v>
      </c>
      <c r="C23" s="521"/>
      <c r="D23" s="521"/>
      <c r="E23" s="521"/>
      <c r="F23" s="95"/>
      <c r="G23" s="95"/>
      <c r="H23" s="95"/>
      <c r="I23" s="95"/>
      <c r="J23" s="95"/>
    </row>
    <row r="24" spans="1:10" ht="14.25">
      <c r="B24" s="267" t="s">
        <v>47</v>
      </c>
      <c r="C24" s="521"/>
      <c r="D24" s="521"/>
      <c r="E24" s="521"/>
      <c r="F24" s="95"/>
      <c r="G24" s="95"/>
      <c r="H24" s="95"/>
      <c r="I24" s="95"/>
      <c r="J24" s="95"/>
    </row>
    <row r="25" spans="1:10" ht="14.25">
      <c r="B25" s="267" t="s">
        <v>350</v>
      </c>
      <c r="C25" s="521"/>
      <c r="D25" s="521"/>
      <c r="E25" s="521"/>
      <c r="F25" s="96"/>
      <c r="G25" s="96"/>
      <c r="H25" s="96"/>
      <c r="I25" s="96"/>
      <c r="J25" s="96"/>
    </row>
    <row r="26" spans="1:10" ht="14.25">
      <c r="B26" s="299" t="s">
        <v>351</v>
      </c>
      <c r="C26" s="521"/>
      <c r="D26" s="521"/>
      <c r="E26" s="521"/>
      <c r="F26" s="96"/>
      <c r="G26" s="96"/>
      <c r="H26" s="96"/>
      <c r="I26" s="96"/>
      <c r="J26" s="96"/>
    </row>
    <row r="27" spans="1:10" ht="14.25">
      <c r="B27" s="267" t="s">
        <v>352</v>
      </c>
      <c r="C27" s="521"/>
      <c r="D27" s="521"/>
      <c r="E27" s="521"/>
      <c r="F27" s="96"/>
      <c r="G27" s="96"/>
      <c r="H27" s="96"/>
      <c r="I27" s="96"/>
      <c r="J27" s="96"/>
    </row>
    <row r="28" spans="1:10" ht="14.25">
      <c r="B28" s="186" t="s">
        <v>297</v>
      </c>
      <c r="C28" s="521"/>
      <c r="D28" s="521"/>
      <c r="E28" s="521"/>
      <c r="F28" s="96"/>
      <c r="G28" s="96"/>
      <c r="H28" s="96"/>
      <c r="I28" s="96"/>
      <c r="J28" s="96"/>
    </row>
    <row r="29" spans="1:10" ht="14.25">
      <c r="B29" s="300" t="s">
        <v>353</v>
      </c>
      <c r="C29" s="521"/>
      <c r="D29" s="521"/>
      <c r="E29" s="521"/>
      <c r="F29" s="96"/>
      <c r="G29" s="96"/>
      <c r="H29" s="96"/>
      <c r="I29" s="96"/>
      <c r="J29" s="96"/>
    </row>
    <row r="30" spans="1:10" ht="14.25">
      <c r="B30" s="300" t="s">
        <v>354</v>
      </c>
      <c r="C30" s="521"/>
      <c r="D30" s="521"/>
      <c r="E30" s="521"/>
      <c r="F30" s="96"/>
      <c r="G30" s="96"/>
      <c r="H30" s="96"/>
      <c r="I30" s="96"/>
      <c r="J30" s="96"/>
    </row>
    <row r="31" spans="1:10" ht="14.25">
      <c r="B31" s="267" t="s">
        <v>48</v>
      </c>
      <c r="C31" s="521"/>
      <c r="D31" s="521"/>
      <c r="E31" s="521"/>
      <c r="F31" s="96"/>
      <c r="G31" s="96"/>
      <c r="H31" s="96"/>
      <c r="I31" s="96"/>
      <c r="J31" s="96"/>
    </row>
    <row r="32" spans="1:10" ht="14.25">
      <c r="B32" s="59" t="s">
        <v>298</v>
      </c>
      <c r="C32" s="521"/>
      <c r="D32" s="521"/>
      <c r="E32" s="521"/>
      <c r="F32" s="96"/>
      <c r="G32" s="96"/>
      <c r="H32" s="96"/>
      <c r="I32" s="96"/>
      <c r="J32" s="96"/>
    </row>
    <row r="33" spans="1:10" ht="14.25">
      <c r="B33" s="95"/>
      <c r="C33" s="95"/>
      <c r="D33" s="95"/>
      <c r="E33" s="95"/>
      <c r="F33" s="95"/>
      <c r="G33" s="95"/>
      <c r="H33" s="95"/>
      <c r="I33" s="95"/>
      <c r="J33" s="95"/>
    </row>
    <row r="34" spans="1:10" ht="15">
      <c r="B34" s="141" t="s">
        <v>365</v>
      </c>
      <c r="C34" s="488" t="s">
        <v>72</v>
      </c>
      <c r="D34" s="489"/>
      <c r="E34" s="489"/>
      <c r="F34" s="489"/>
      <c r="G34" s="489"/>
      <c r="H34" s="489"/>
      <c r="I34" s="489"/>
      <c r="J34" s="490"/>
    </row>
    <row r="35" spans="1:10" ht="14.25">
      <c r="B35" s="46"/>
      <c r="C35" s="462" t="s">
        <v>20</v>
      </c>
      <c r="D35" s="463"/>
      <c r="E35" s="463"/>
      <c r="F35" s="463"/>
      <c r="G35" s="463"/>
      <c r="H35" s="463"/>
      <c r="I35" s="463"/>
      <c r="J35" s="464"/>
    </row>
    <row r="36" spans="1:10" ht="15">
      <c r="B36" s="263" t="s">
        <v>299</v>
      </c>
      <c r="C36" s="49">
        <v>1</v>
      </c>
      <c r="D36" s="49">
        <v>2</v>
      </c>
      <c r="E36" s="49">
        <v>3</v>
      </c>
      <c r="F36" s="49">
        <v>4</v>
      </c>
      <c r="G36" s="49">
        <v>5</v>
      </c>
      <c r="H36" s="49">
        <v>6</v>
      </c>
      <c r="I36" s="48" t="s">
        <v>15</v>
      </c>
      <c r="J36" s="49" t="s">
        <v>16</v>
      </c>
    </row>
    <row r="37" spans="1:10" s="298" customFormat="1" ht="14.25">
      <c r="A37" s="34"/>
      <c r="B37" s="82" t="s">
        <v>386</v>
      </c>
      <c r="C37" s="70"/>
      <c r="D37" s="70"/>
      <c r="E37" s="70"/>
      <c r="F37" s="70"/>
      <c r="G37" s="70"/>
      <c r="H37" s="70"/>
      <c r="I37" s="70"/>
      <c r="J37" s="70"/>
    </row>
    <row r="38" spans="1:10" s="298" customFormat="1" ht="14.25">
      <c r="A38" s="34"/>
      <c r="B38" s="82" t="s">
        <v>366</v>
      </c>
      <c r="C38" s="70"/>
      <c r="D38" s="70"/>
      <c r="E38" s="70"/>
      <c r="F38" s="70"/>
      <c r="G38" s="70"/>
      <c r="H38" s="70"/>
      <c r="I38" s="70"/>
      <c r="J38" s="70"/>
    </row>
    <row r="39" spans="1:10" s="298" customFormat="1" ht="14.25">
      <c r="A39" s="34"/>
      <c r="B39" s="70" t="s">
        <v>367</v>
      </c>
      <c r="C39" s="70"/>
      <c r="D39" s="70"/>
      <c r="E39" s="70"/>
      <c r="F39" s="70"/>
      <c r="G39" s="70"/>
      <c r="H39" s="70"/>
      <c r="I39" s="70"/>
      <c r="J39" s="70"/>
    </row>
    <row r="40" spans="1:10" s="298" customFormat="1" ht="14.25">
      <c r="A40" s="34"/>
      <c r="B40" s="70" t="s">
        <v>352</v>
      </c>
      <c r="C40" s="70"/>
      <c r="D40" s="70"/>
      <c r="E40" s="70"/>
      <c r="F40" s="70"/>
      <c r="G40" s="70"/>
      <c r="H40" s="70"/>
      <c r="I40" s="70"/>
      <c r="J40" s="70"/>
    </row>
    <row r="41" spans="1:10" s="298" customFormat="1" ht="14.25">
      <c r="A41" s="34"/>
      <c r="B41" s="70" t="s">
        <v>368</v>
      </c>
      <c r="C41" s="70"/>
      <c r="D41" s="70"/>
      <c r="E41" s="70"/>
      <c r="F41" s="70"/>
      <c r="G41" s="70"/>
      <c r="H41" s="70"/>
      <c r="I41" s="70"/>
      <c r="J41" s="70"/>
    </row>
    <row r="42" spans="1:10" ht="14.25">
      <c r="B42" s="95"/>
      <c r="C42" s="95"/>
      <c r="D42" s="95"/>
      <c r="E42" s="95"/>
      <c r="F42" s="95"/>
      <c r="G42" s="95"/>
      <c r="H42" s="95"/>
      <c r="I42" s="95"/>
      <c r="J42" s="95"/>
    </row>
    <row r="43" spans="1:10" s="298" customFormat="1" ht="15">
      <c r="A43" s="34"/>
      <c r="B43" s="8" t="s">
        <v>371</v>
      </c>
      <c r="C43" s="95"/>
      <c r="D43" s="95"/>
      <c r="E43" s="95"/>
      <c r="F43" s="95"/>
      <c r="G43" s="95"/>
      <c r="H43" s="95"/>
      <c r="I43" s="95"/>
      <c r="J43" s="95"/>
    </row>
    <row r="44" spans="1:10" ht="14.25">
      <c r="B44" s="95"/>
      <c r="C44" s="268"/>
      <c r="D44" s="268"/>
      <c r="E44" s="268"/>
      <c r="F44" s="268"/>
      <c r="G44" s="268"/>
      <c r="H44" s="268"/>
      <c r="I44" s="268"/>
      <c r="J44" s="268"/>
    </row>
    <row r="45" spans="1:10" s="141" customFormat="1" ht="15">
      <c r="A45" s="34"/>
      <c r="B45" s="92" t="s">
        <v>49</v>
      </c>
      <c r="C45" s="92"/>
      <c r="D45" s="92"/>
      <c r="E45" s="92"/>
      <c r="F45" s="92"/>
      <c r="G45" s="92"/>
      <c r="H45" s="92"/>
      <c r="I45" s="92"/>
      <c r="J45" s="92"/>
    </row>
    <row r="46" spans="1:10" ht="14.25">
      <c r="B46" s="273" t="s">
        <v>52</v>
      </c>
      <c r="C46" s="82"/>
      <c r="D46" s="82"/>
      <c r="E46" s="82"/>
      <c r="F46" s="82"/>
      <c r="G46" s="82"/>
      <c r="H46" s="82"/>
      <c r="I46" s="82"/>
      <c r="J46" s="82"/>
    </row>
    <row r="47" spans="1:10" s="298" customFormat="1" ht="14.25">
      <c r="A47" s="34"/>
      <c r="B47" s="273" t="s">
        <v>370</v>
      </c>
      <c r="C47" s="82"/>
      <c r="D47" s="82"/>
      <c r="E47" s="82"/>
      <c r="F47" s="82"/>
      <c r="G47" s="82"/>
      <c r="H47" s="82"/>
      <c r="I47" s="82"/>
      <c r="J47" s="82"/>
    </row>
    <row r="48" spans="1:10" s="298" customFormat="1" ht="14.25">
      <c r="A48" s="34"/>
      <c r="B48" s="273" t="s">
        <v>50</v>
      </c>
      <c r="C48" s="82"/>
      <c r="D48" s="82"/>
      <c r="E48" s="82"/>
      <c r="F48" s="82"/>
      <c r="G48" s="82"/>
      <c r="H48" s="82"/>
      <c r="I48" s="82"/>
      <c r="J48" s="82"/>
    </row>
    <row r="49" spans="1:10" s="298" customFormat="1" ht="14.25">
      <c r="A49" s="34"/>
      <c r="B49" s="273" t="s">
        <v>300</v>
      </c>
      <c r="C49" s="82"/>
      <c r="D49" s="82"/>
      <c r="E49" s="82"/>
      <c r="F49" s="82"/>
      <c r="G49" s="82"/>
      <c r="H49" s="82"/>
      <c r="I49" s="82"/>
      <c r="J49" s="82"/>
    </row>
    <row r="50" spans="1:10" s="298" customFormat="1" ht="14.25">
      <c r="A50" s="34"/>
      <c r="B50" s="273" t="s">
        <v>301</v>
      </c>
      <c r="C50" s="82"/>
      <c r="D50" s="82"/>
      <c r="E50" s="82"/>
      <c r="F50" s="82"/>
      <c r="G50" s="82"/>
      <c r="H50" s="82"/>
      <c r="I50" s="82"/>
      <c r="J50" s="82"/>
    </row>
    <row r="51" spans="1:10" s="298" customFormat="1" ht="14.25">
      <c r="A51" s="34"/>
      <c r="B51" s="274" t="s">
        <v>302</v>
      </c>
      <c r="C51" s="70"/>
      <c r="D51" s="70"/>
      <c r="E51" s="70"/>
      <c r="F51" s="70"/>
      <c r="G51" s="70"/>
      <c r="H51" s="70"/>
      <c r="I51" s="70"/>
      <c r="J51" s="70"/>
    </row>
    <row r="52" spans="1:10" s="298" customFormat="1" ht="14.25">
      <c r="A52" s="34"/>
      <c r="B52" s="273" t="s">
        <v>303</v>
      </c>
      <c r="C52" s="94"/>
      <c r="D52" s="82"/>
      <c r="E52" s="82"/>
      <c r="F52" s="82"/>
      <c r="G52" s="82"/>
      <c r="H52" s="82"/>
      <c r="I52" s="82"/>
      <c r="J52" s="82"/>
    </row>
    <row r="53" spans="1:10" s="298" customFormat="1" ht="15">
      <c r="A53" s="34"/>
      <c r="B53" s="92" t="s">
        <v>51</v>
      </c>
      <c r="C53" s="272"/>
      <c r="D53" s="92"/>
      <c r="E53" s="92"/>
      <c r="F53" s="92"/>
      <c r="G53" s="92"/>
      <c r="H53" s="92"/>
      <c r="I53" s="92"/>
      <c r="J53" s="92"/>
    </row>
    <row r="54" spans="1:10" s="298" customFormat="1" ht="14.25">
      <c r="A54" s="34"/>
      <c r="B54" s="95"/>
      <c r="C54" s="271"/>
      <c r="D54" s="95"/>
      <c r="E54" s="95"/>
      <c r="F54" s="95"/>
      <c r="G54" s="95"/>
      <c r="H54" s="95"/>
      <c r="I54" s="95"/>
      <c r="J54" s="95"/>
    </row>
    <row r="55" spans="1:10" s="298" customFormat="1" ht="14.25">
      <c r="A55" s="34"/>
      <c r="B55" s="95"/>
      <c r="C55" s="271"/>
      <c r="D55" s="95"/>
      <c r="E55" s="95"/>
      <c r="F55" s="95"/>
      <c r="G55" s="95"/>
      <c r="H55" s="95"/>
      <c r="I55" s="95"/>
      <c r="J55" s="95"/>
    </row>
    <row r="56" spans="1:10" s="298" customFormat="1" ht="15">
      <c r="A56" s="34"/>
      <c r="B56" s="8" t="s">
        <v>338</v>
      </c>
      <c r="C56" s="95"/>
      <c r="D56" s="95"/>
      <c r="E56" s="95"/>
      <c r="F56" s="95"/>
      <c r="G56" s="95"/>
      <c r="H56" s="95"/>
      <c r="I56" s="95"/>
      <c r="J56" s="95"/>
    </row>
    <row r="57" spans="1:10" s="298" customFormat="1" ht="14.25">
      <c r="A57" s="34"/>
      <c r="B57" s="95"/>
      <c r="C57" s="268"/>
      <c r="D57" s="268"/>
      <c r="E57" s="268"/>
      <c r="F57" s="268"/>
      <c r="G57" s="268"/>
      <c r="H57" s="268"/>
      <c r="I57" s="268"/>
      <c r="J57" s="268"/>
    </row>
    <row r="58" spans="1:10" s="298" customFormat="1" ht="15">
      <c r="A58" s="34"/>
      <c r="B58" s="92" t="s">
        <v>49</v>
      </c>
      <c r="C58" s="92"/>
      <c r="D58" s="92"/>
      <c r="E58" s="92"/>
      <c r="F58" s="92"/>
      <c r="G58" s="92"/>
      <c r="H58" s="92"/>
      <c r="I58" s="92"/>
      <c r="J58" s="92"/>
    </row>
    <row r="59" spans="1:10" s="298" customFormat="1" ht="14.25">
      <c r="A59" s="34"/>
      <c r="B59" s="273" t="s">
        <v>52</v>
      </c>
      <c r="C59" s="82"/>
      <c r="D59" s="82"/>
      <c r="E59" s="82"/>
      <c r="F59" s="82"/>
      <c r="G59" s="82"/>
      <c r="H59" s="82"/>
      <c r="I59" s="82"/>
      <c r="J59" s="82"/>
    </row>
    <row r="60" spans="1:10" s="298" customFormat="1" ht="14.25">
      <c r="A60" s="34"/>
      <c r="B60" s="273" t="s">
        <v>370</v>
      </c>
      <c r="C60" s="82"/>
      <c r="D60" s="82"/>
      <c r="E60" s="82"/>
      <c r="F60" s="82"/>
      <c r="G60" s="82"/>
      <c r="H60" s="82"/>
      <c r="I60" s="82"/>
      <c r="J60" s="82"/>
    </row>
    <row r="61" spans="1:10" s="298" customFormat="1" ht="14.25">
      <c r="A61" s="34"/>
      <c r="B61" s="273" t="s">
        <v>50</v>
      </c>
      <c r="C61" s="82"/>
      <c r="D61" s="82"/>
      <c r="E61" s="82"/>
      <c r="F61" s="82"/>
      <c r="G61" s="82"/>
      <c r="H61" s="82"/>
      <c r="I61" s="82"/>
      <c r="J61" s="82"/>
    </row>
    <row r="62" spans="1:10" s="298" customFormat="1" ht="14.25">
      <c r="A62" s="34"/>
      <c r="B62" s="273" t="s">
        <v>300</v>
      </c>
      <c r="C62" s="82"/>
      <c r="D62" s="82"/>
      <c r="E62" s="82"/>
      <c r="F62" s="82"/>
      <c r="G62" s="82"/>
      <c r="H62" s="82"/>
      <c r="I62" s="82"/>
      <c r="J62" s="82"/>
    </row>
    <row r="63" spans="1:10" s="298" customFormat="1" ht="14.25">
      <c r="A63" s="34"/>
      <c r="B63" s="273" t="s">
        <v>301</v>
      </c>
      <c r="C63" s="82"/>
      <c r="D63" s="82"/>
      <c r="E63" s="82"/>
      <c r="F63" s="82"/>
      <c r="G63" s="82"/>
      <c r="H63" s="82"/>
      <c r="I63" s="82"/>
      <c r="J63" s="82"/>
    </row>
    <row r="64" spans="1:10" s="298" customFormat="1" ht="14.25">
      <c r="A64" s="34"/>
      <c r="B64" s="274" t="s">
        <v>302</v>
      </c>
      <c r="C64" s="70"/>
      <c r="D64" s="70"/>
      <c r="E64" s="70"/>
      <c r="F64" s="70"/>
      <c r="G64" s="70"/>
      <c r="H64" s="70"/>
      <c r="I64" s="70"/>
      <c r="J64" s="70"/>
    </row>
    <row r="65" spans="1:10" s="298" customFormat="1" ht="14.25">
      <c r="A65" s="34"/>
      <c r="B65" s="273" t="s">
        <v>303</v>
      </c>
      <c r="C65" s="94"/>
      <c r="D65" s="82"/>
      <c r="E65" s="82"/>
      <c r="F65" s="82"/>
      <c r="G65" s="82"/>
      <c r="H65" s="82"/>
      <c r="I65" s="82"/>
      <c r="J65" s="82"/>
    </row>
    <row r="66" spans="1:10" s="298" customFormat="1" ht="15">
      <c r="A66" s="34"/>
      <c r="B66" s="92" t="s">
        <v>51</v>
      </c>
      <c r="C66" s="272"/>
      <c r="D66" s="92"/>
      <c r="E66" s="92"/>
      <c r="F66" s="92"/>
      <c r="G66" s="92"/>
      <c r="H66" s="92"/>
      <c r="I66" s="92"/>
      <c r="J66" s="92"/>
    </row>
    <row r="67" spans="1:10" s="298" customFormat="1" ht="14.25">
      <c r="A67" s="34"/>
      <c r="C67" s="271"/>
      <c r="D67" s="95"/>
      <c r="E67" s="95"/>
      <c r="F67" s="95"/>
      <c r="G67" s="95"/>
      <c r="H67" s="95"/>
      <c r="I67" s="95"/>
      <c r="J67" s="95"/>
    </row>
    <row r="68" spans="1:10" s="298" customFormat="1" ht="14.25">
      <c r="A68" s="34"/>
      <c r="B68" s="301"/>
    </row>
    <row r="69" spans="1:10" s="298" customFormat="1" ht="14.25">
      <c r="A69" s="34"/>
      <c r="B69" s="301"/>
    </row>
    <row r="70" spans="1:10" ht="14.25"/>
    <row r="71" spans="1:10" ht="14.25">
      <c r="B71" s="72"/>
    </row>
    <row r="72" spans="1:10" ht="14.25">
      <c r="B72" s="31" t="s">
        <v>230</v>
      </c>
    </row>
    <row r="73" spans="1:10" ht="14.25">
      <c r="B73" s="298"/>
      <c r="C73" s="298"/>
      <c r="D73" s="298"/>
      <c r="E73" s="298"/>
      <c r="F73" s="298"/>
      <c r="G73" s="298"/>
      <c r="H73" s="298"/>
      <c r="I73" s="298"/>
      <c r="J73" s="298"/>
    </row>
    <row r="74" spans="1:10" ht="14.25">
      <c r="B74" s="298"/>
      <c r="C74" s="298"/>
      <c r="D74" s="298"/>
      <c r="E74" s="298"/>
      <c r="F74" s="298"/>
      <c r="G74" s="298"/>
      <c r="H74" s="298"/>
      <c r="I74" s="298"/>
      <c r="J74" s="298"/>
    </row>
    <row r="75" spans="1:10" ht="14.25">
      <c r="B75" s="298"/>
      <c r="C75" s="270"/>
      <c r="D75" s="270"/>
      <c r="E75" s="270"/>
      <c r="F75" s="270"/>
      <c r="G75" s="270"/>
      <c r="H75" s="270"/>
      <c r="I75" s="270"/>
      <c r="J75" s="270"/>
    </row>
    <row r="76" spans="1:10" ht="14.25">
      <c r="B76" s="65"/>
      <c r="C76" s="297"/>
      <c r="D76" s="297"/>
      <c r="E76" s="297"/>
      <c r="F76" s="297"/>
      <c r="G76" s="297"/>
      <c r="H76" s="297"/>
      <c r="I76" s="297"/>
      <c r="J76" s="297"/>
    </row>
    <row r="77" spans="1:10" ht="15">
      <c r="B77" s="269"/>
      <c r="C77" s="264"/>
      <c r="D77" s="264"/>
      <c r="E77" s="264"/>
      <c r="F77" s="264"/>
      <c r="G77" s="264"/>
      <c r="H77" s="264"/>
      <c r="I77" s="265"/>
      <c r="J77" s="264"/>
    </row>
    <row r="78" spans="1:10" ht="14.25">
      <c r="B78" s="298"/>
      <c r="C78" s="298"/>
      <c r="D78" s="298"/>
      <c r="E78" s="298"/>
      <c r="F78" s="298"/>
      <c r="G78" s="298"/>
      <c r="H78" s="298"/>
      <c r="I78" s="298"/>
      <c r="J78" s="298"/>
    </row>
    <row r="79" spans="1:10" ht="14.25">
      <c r="B79" s="298"/>
      <c r="C79" s="298"/>
      <c r="D79" s="298"/>
      <c r="E79" s="298"/>
      <c r="F79" s="298"/>
      <c r="G79" s="298"/>
      <c r="H79" s="298"/>
      <c r="I79" s="298"/>
      <c r="J79" s="298"/>
    </row>
    <row r="80" spans="1:10" ht="14.25">
      <c r="B80" s="298"/>
      <c r="C80" s="298"/>
      <c r="D80" s="298"/>
      <c r="E80" s="298"/>
      <c r="F80" s="298"/>
      <c r="G80" s="298"/>
      <c r="H80" s="298"/>
      <c r="I80" s="298"/>
      <c r="J80" s="298"/>
    </row>
    <row r="81" spans="2:10" ht="14.25">
      <c r="B81" s="298"/>
      <c r="C81" s="298"/>
      <c r="D81" s="298"/>
      <c r="E81" s="298"/>
      <c r="F81" s="298"/>
      <c r="G81" s="298"/>
      <c r="H81" s="298"/>
      <c r="I81" s="298"/>
      <c r="J81" s="298"/>
    </row>
    <row r="82" spans="2:10" ht="14.25"/>
    <row r="83" spans="2:10" ht="14.25"/>
    <row r="84" spans="2:10" ht="14.25"/>
    <row r="85" spans="2:10" ht="14.25"/>
    <row r="86" spans="2:10" ht="14.25"/>
    <row r="87" spans="2:10" ht="14.25"/>
    <row r="88" spans="2:10" ht="14.25"/>
    <row r="89" spans="2:10" ht="14.25"/>
    <row r="90" spans="2:10" ht="14.25"/>
    <row r="91" spans="2:10" ht="14.25"/>
    <row r="92" spans="2:10" ht="14.25"/>
    <row r="93" spans="2:10" ht="14.25"/>
    <row r="94" spans="2:10" ht="14.25"/>
    <row r="95" spans="2:10" ht="14.25"/>
    <row r="96" spans="2:10" ht="14.25"/>
  </sheetData>
  <mergeCells count="21">
    <mergeCell ref="C32:E32"/>
    <mergeCell ref="C34:J34"/>
    <mergeCell ref="C35:J35"/>
    <mergeCell ref="C19:E19"/>
    <mergeCell ref="C20:E20"/>
    <mergeCell ref="C21:E21"/>
    <mergeCell ref="C22:E22"/>
    <mergeCell ref="C23:E23"/>
    <mergeCell ref="C24:E24"/>
    <mergeCell ref="C25:E25"/>
    <mergeCell ref="C26:E26"/>
    <mergeCell ref="C27:E27"/>
    <mergeCell ref="C28:E28"/>
    <mergeCell ref="C29:E29"/>
    <mergeCell ref="C30:E30"/>
    <mergeCell ref="C31:E31"/>
    <mergeCell ref="A3:J3"/>
    <mergeCell ref="C13:H15"/>
    <mergeCell ref="I13:J13"/>
    <mergeCell ref="I15:J15"/>
    <mergeCell ref="A2:J2"/>
  </mergeCells>
  <pageMargins left="0.70866141732283472" right="0.70866141732283472" top="0.74803149606299213" bottom="0.74803149606299213" header="0.31496062992125984" footer="0.31496062992125984"/>
  <pageSetup scale="49" orientation="landscape"/>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
  <sheetViews>
    <sheetView showGridLines="0" topLeftCell="A25" zoomScale="85" zoomScaleNormal="85" zoomScaleSheetLayoutView="125" zoomScalePageLayoutView="150" workbookViewId="0"/>
  </sheetViews>
  <sheetFormatPr defaultColWidth="8.75" defaultRowHeight="14.25"/>
  <cols>
    <col min="1" max="1" width="4.375" style="34" customWidth="1"/>
    <col min="2" max="2" width="66.75" style="34" customWidth="1"/>
    <col min="3" max="6" width="11.625" style="34" customWidth="1"/>
    <col min="7" max="7" width="13.625" style="34" customWidth="1"/>
    <col min="8" max="8" width="16.25" style="34" customWidth="1"/>
    <col min="9" max="10" width="11.625" style="34" customWidth="1"/>
    <col min="11" max="16384" width="8.75" style="34"/>
  </cols>
  <sheetData>
    <row r="2" spans="1:12" ht="14.25" customHeight="1">
      <c r="A2" s="364" t="str">
        <f>+Header</f>
        <v>Concurso Público Internacional  No. APP-009000062-E52-2017</v>
      </c>
      <c r="B2" s="364"/>
      <c r="C2" s="364"/>
      <c r="D2" s="364"/>
      <c r="E2" s="364"/>
      <c r="F2" s="364"/>
      <c r="G2" s="364"/>
      <c r="H2" s="364"/>
      <c r="I2" s="364"/>
      <c r="J2" s="364"/>
      <c r="K2" s="364"/>
      <c r="L2" s="319"/>
    </row>
    <row r="3" spans="1:12" ht="15">
      <c r="A3" s="458" t="str">
        <f>+Subheader</f>
        <v>“AUTOPISTA MONTERREY – NUEVO LAREDO, TRAMO LA GLORIA – SAN FERNANDO”</v>
      </c>
      <c r="B3" s="458"/>
      <c r="C3" s="458"/>
      <c r="D3" s="458"/>
      <c r="E3" s="458"/>
      <c r="F3" s="458"/>
      <c r="G3" s="458"/>
      <c r="H3" s="458"/>
      <c r="I3" s="458"/>
      <c r="J3" s="458"/>
      <c r="K3" s="458"/>
    </row>
    <row r="6" spans="1:12" ht="15">
      <c r="A6" s="2" t="s">
        <v>235</v>
      </c>
      <c r="B6" s="69"/>
    </row>
    <row r="8" spans="1:12" ht="15">
      <c r="B8" s="74" t="s">
        <v>246</v>
      </c>
      <c r="C8" s="127"/>
      <c r="D8" s="63"/>
      <c r="E8" s="63"/>
      <c r="F8" s="63"/>
      <c r="G8" s="63"/>
      <c r="H8" s="63"/>
      <c r="I8" s="63"/>
      <c r="J8" s="41"/>
    </row>
    <row r="9" spans="1:12">
      <c r="B9" s="33" t="s">
        <v>355</v>
      </c>
      <c r="C9" s="109"/>
      <c r="D9" s="35"/>
      <c r="E9" s="35"/>
      <c r="F9" s="35"/>
      <c r="G9" s="35"/>
      <c r="H9" s="35"/>
      <c r="I9" s="35"/>
      <c r="J9" s="36"/>
    </row>
    <row r="10" spans="1:12">
      <c r="B10" s="37" t="s">
        <v>395</v>
      </c>
      <c r="C10" s="129"/>
      <c r="D10" s="38"/>
      <c r="E10" s="38"/>
      <c r="F10" s="38"/>
      <c r="G10" s="38"/>
      <c r="H10" s="38"/>
      <c r="I10" s="38"/>
      <c r="J10" s="39"/>
    </row>
    <row r="12" spans="1:12" ht="15">
      <c r="B12" s="524" t="s">
        <v>210</v>
      </c>
      <c r="C12" s="525"/>
      <c r="D12" s="525"/>
      <c r="E12" s="525"/>
      <c r="F12" s="525"/>
      <c r="G12" s="525"/>
      <c r="H12" s="525"/>
      <c r="I12" s="525"/>
      <c r="J12" s="526"/>
    </row>
    <row r="13" spans="1:12" ht="20.25" customHeight="1">
      <c r="B13" s="501" t="s">
        <v>147</v>
      </c>
      <c r="C13" s="501"/>
      <c r="D13" s="501"/>
      <c r="E13" s="501"/>
      <c r="F13" s="501"/>
      <c r="G13" s="501"/>
      <c r="H13" s="501"/>
      <c r="I13" s="501"/>
      <c r="J13" s="501"/>
    </row>
    <row r="14" spans="1:12" ht="15">
      <c r="B14" s="524" t="str">
        <f>A3</f>
        <v>“AUTOPISTA MONTERREY – NUEVO LAREDO, TRAMO LA GLORIA – SAN FERNANDO”</v>
      </c>
      <c r="C14" s="525"/>
      <c r="D14" s="525"/>
      <c r="E14" s="525"/>
      <c r="F14" s="525"/>
      <c r="G14" s="525"/>
      <c r="H14" s="525"/>
      <c r="I14" s="525"/>
      <c r="J14" s="526"/>
    </row>
    <row r="15" spans="1:12" ht="15">
      <c r="B15" s="198"/>
      <c r="C15" s="198"/>
      <c r="D15" s="198"/>
      <c r="E15" s="198"/>
      <c r="F15" s="198"/>
      <c r="G15" s="198"/>
      <c r="H15" s="198"/>
      <c r="I15" s="198"/>
      <c r="J15" s="198"/>
    </row>
    <row r="16" spans="1:12" ht="16.5">
      <c r="B16" s="529" t="s">
        <v>310</v>
      </c>
      <c r="C16" s="529"/>
      <c r="F16" s="69"/>
      <c r="G16" s="530" t="s">
        <v>373</v>
      </c>
      <c r="H16" s="530"/>
      <c r="I16" s="530"/>
      <c r="J16" s="530"/>
      <c r="K16" s="69"/>
    </row>
    <row r="17" spans="1:11" ht="30">
      <c r="B17" s="133" t="s">
        <v>154</v>
      </c>
      <c r="C17" s="114" t="s">
        <v>155</v>
      </c>
      <c r="D17" s="144"/>
      <c r="E17" s="144"/>
      <c r="F17" s="69"/>
      <c r="G17" s="527" t="s">
        <v>156</v>
      </c>
      <c r="H17" s="528"/>
      <c r="I17" s="315" t="s">
        <v>55</v>
      </c>
      <c r="J17" s="315" t="s">
        <v>44</v>
      </c>
      <c r="K17" s="69"/>
    </row>
    <row r="18" spans="1:11" ht="15">
      <c r="A18" s="34">
        <v>1</v>
      </c>
      <c r="B18" s="70" t="s">
        <v>429</v>
      </c>
      <c r="C18" s="329"/>
      <c r="D18" s="144"/>
      <c r="E18" s="144"/>
      <c r="F18" s="69"/>
      <c r="G18" s="330"/>
      <c r="H18" s="331"/>
      <c r="I18" s="332"/>
      <c r="J18" s="333"/>
      <c r="K18" s="69"/>
    </row>
    <row r="19" spans="1:11">
      <c r="A19" s="34">
        <f>+A18+1</f>
        <v>2</v>
      </c>
      <c r="B19" s="70" t="s">
        <v>396</v>
      </c>
      <c r="C19" s="70"/>
      <c r="D19" s="35"/>
      <c r="E19" s="35"/>
      <c r="F19" s="69"/>
      <c r="G19" s="302" t="s">
        <v>157</v>
      </c>
      <c r="H19" s="303"/>
      <c r="I19" s="83"/>
      <c r="J19" s="304"/>
      <c r="K19" s="69"/>
    </row>
    <row r="20" spans="1:11">
      <c r="A20" s="34">
        <f>+A19+1</f>
        <v>3</v>
      </c>
      <c r="B20" s="316" t="s">
        <v>397</v>
      </c>
      <c r="C20" s="70"/>
      <c r="D20" s="35"/>
      <c r="E20" s="35"/>
      <c r="F20" s="69"/>
      <c r="G20" s="293" t="s">
        <v>311</v>
      </c>
      <c r="H20" s="95"/>
      <c r="I20" s="299"/>
      <c r="J20" s="305"/>
      <c r="K20" s="69"/>
    </row>
    <row r="21" spans="1:11">
      <c r="A21" s="34">
        <f t="shared" ref="A21:A36" si="0">+A20+1</f>
        <v>4</v>
      </c>
      <c r="B21" s="70" t="s">
        <v>158</v>
      </c>
      <c r="C21" s="70"/>
      <c r="D21" s="35"/>
      <c r="E21" s="35"/>
      <c r="F21" s="69"/>
      <c r="G21" s="293" t="s">
        <v>387</v>
      </c>
      <c r="H21" s="95"/>
      <c r="I21" s="299"/>
      <c r="J21" s="305"/>
      <c r="K21" s="69"/>
    </row>
    <row r="22" spans="1:11">
      <c r="A22" s="34">
        <f t="shared" si="0"/>
        <v>5</v>
      </c>
      <c r="B22" s="70" t="s">
        <v>243</v>
      </c>
      <c r="C22" s="70"/>
      <c r="D22" s="35"/>
      <c r="E22" s="35"/>
      <c r="F22" s="69"/>
      <c r="G22" s="293"/>
      <c r="H22" s="95"/>
      <c r="I22" s="299"/>
      <c r="J22" s="305"/>
      <c r="K22" s="69"/>
    </row>
    <row r="23" spans="1:11" ht="15" thickBot="1">
      <c r="A23" s="34">
        <f t="shared" si="0"/>
        <v>6</v>
      </c>
      <c r="B23" s="70" t="s">
        <v>221</v>
      </c>
      <c r="C23" s="70"/>
      <c r="D23" s="35"/>
      <c r="E23" s="35"/>
      <c r="F23" s="69"/>
      <c r="G23" s="293" t="s">
        <v>263</v>
      </c>
      <c r="H23" s="95"/>
      <c r="I23" s="299"/>
      <c r="J23" s="305"/>
      <c r="K23" s="69"/>
    </row>
    <row r="24" spans="1:11" ht="15">
      <c r="A24" s="34">
        <f t="shared" si="0"/>
        <v>7</v>
      </c>
      <c r="B24" s="70" t="s">
        <v>159</v>
      </c>
      <c r="C24" s="70"/>
      <c r="D24" s="35"/>
      <c r="E24" s="35"/>
      <c r="F24" s="69"/>
      <c r="G24" s="306" t="s">
        <v>13</v>
      </c>
      <c r="H24" s="307"/>
      <c r="I24" s="308"/>
      <c r="J24" s="309"/>
      <c r="K24" s="69"/>
    </row>
    <row r="25" spans="1:11">
      <c r="A25" s="34">
        <f t="shared" si="0"/>
        <v>8</v>
      </c>
      <c r="B25" s="70" t="s">
        <v>160</v>
      </c>
      <c r="C25" s="70"/>
      <c r="D25" s="35"/>
      <c r="E25" s="35"/>
      <c r="F25" s="69"/>
      <c r="G25" s="310" t="s">
        <v>376</v>
      </c>
      <c r="H25" s="69"/>
      <c r="I25" s="69"/>
      <c r="J25" s="69"/>
      <c r="K25" s="69"/>
    </row>
    <row r="26" spans="1:11">
      <c r="A26" s="34">
        <f t="shared" si="0"/>
        <v>9</v>
      </c>
      <c r="B26" s="82" t="s">
        <v>162</v>
      </c>
      <c r="C26" s="70"/>
      <c r="D26" s="35"/>
      <c r="E26" s="35"/>
      <c r="F26" s="69"/>
      <c r="G26" s="69"/>
      <c r="H26" s="69"/>
      <c r="I26" s="69"/>
      <c r="J26" s="69"/>
      <c r="K26" s="69"/>
    </row>
    <row r="27" spans="1:11" ht="16.5">
      <c r="A27" s="34">
        <f t="shared" si="0"/>
        <v>10</v>
      </c>
      <c r="B27" s="70" t="s">
        <v>222</v>
      </c>
      <c r="C27" s="70"/>
      <c r="D27" s="35"/>
      <c r="E27" s="35"/>
      <c r="F27" s="69"/>
      <c r="G27" s="530" t="s">
        <v>374</v>
      </c>
      <c r="H27" s="530"/>
      <c r="I27" s="530"/>
      <c r="J27" s="530"/>
      <c r="K27" s="69"/>
    </row>
    <row r="28" spans="1:11">
      <c r="A28" s="34">
        <f t="shared" si="0"/>
        <v>11</v>
      </c>
      <c r="B28" s="70" t="s">
        <v>305</v>
      </c>
      <c r="C28" s="70"/>
      <c r="D28" s="35"/>
      <c r="E28" s="35"/>
      <c r="F28" s="69"/>
      <c r="G28" s="527" t="s">
        <v>156</v>
      </c>
      <c r="H28" s="528"/>
      <c r="I28" s="315" t="s">
        <v>55</v>
      </c>
      <c r="J28" s="315" t="s">
        <v>44</v>
      </c>
      <c r="K28" s="69"/>
    </row>
    <row r="29" spans="1:11">
      <c r="A29" s="34">
        <f t="shared" si="0"/>
        <v>12</v>
      </c>
      <c r="B29" s="70" t="s">
        <v>163</v>
      </c>
      <c r="C29" s="70"/>
      <c r="D29" s="35"/>
      <c r="E29" s="35"/>
      <c r="F29" s="69"/>
      <c r="G29" s="302" t="s">
        <v>157</v>
      </c>
      <c r="H29" s="303"/>
      <c r="I29" s="83"/>
      <c r="J29" s="304"/>
      <c r="K29" s="69"/>
    </row>
    <row r="30" spans="1:11">
      <c r="A30" s="34">
        <f t="shared" si="0"/>
        <v>13</v>
      </c>
      <c r="B30" s="70" t="s">
        <v>333</v>
      </c>
      <c r="C30" s="70"/>
      <c r="D30" s="289"/>
      <c r="E30" s="289"/>
      <c r="F30" s="69"/>
      <c r="G30" s="293" t="s">
        <v>311</v>
      </c>
      <c r="H30" s="95"/>
      <c r="I30" s="299"/>
      <c r="J30" s="305"/>
      <c r="K30" s="69"/>
    </row>
    <row r="31" spans="1:11">
      <c r="A31" s="34">
        <f t="shared" si="0"/>
        <v>14</v>
      </c>
      <c r="B31" s="70" t="s">
        <v>164</v>
      </c>
      <c r="C31" s="70"/>
      <c r="D31" s="35"/>
      <c r="E31" s="35"/>
      <c r="F31" s="95"/>
      <c r="G31" s="293" t="s">
        <v>387</v>
      </c>
      <c r="H31" s="95"/>
      <c r="I31" s="299"/>
      <c r="J31" s="305"/>
      <c r="K31" s="95"/>
    </row>
    <row r="32" spans="1:11" ht="14.25" customHeight="1">
      <c r="A32" s="34">
        <f t="shared" si="0"/>
        <v>15</v>
      </c>
      <c r="B32" s="82" t="s">
        <v>52</v>
      </c>
      <c r="C32" s="276"/>
      <c r="D32" s="35"/>
      <c r="E32" s="35"/>
      <c r="F32" s="95"/>
      <c r="G32" s="293"/>
      <c r="H32" s="95"/>
      <c r="I32" s="299"/>
      <c r="J32" s="305"/>
      <c r="K32" s="95"/>
    </row>
    <row r="33" spans="1:11" ht="15" thickBot="1">
      <c r="A33" s="34">
        <f t="shared" si="0"/>
        <v>16</v>
      </c>
      <c r="B33" s="82" t="s">
        <v>306</v>
      </c>
      <c r="C33" s="276"/>
      <c r="D33" s="35"/>
      <c r="E33" s="35"/>
      <c r="F33" s="95"/>
      <c r="G33" s="293" t="s">
        <v>263</v>
      </c>
      <c r="H33" s="95"/>
      <c r="I33" s="299"/>
      <c r="J33" s="305"/>
      <c r="K33" s="95"/>
    </row>
    <row r="34" spans="1:11" ht="15">
      <c r="A34" s="34">
        <f t="shared" si="0"/>
        <v>17</v>
      </c>
      <c r="B34" s="82" t="s">
        <v>430</v>
      </c>
      <c r="C34" s="276"/>
      <c r="D34" s="35"/>
      <c r="E34" s="35"/>
      <c r="F34" s="95"/>
      <c r="G34" s="306" t="s">
        <v>13</v>
      </c>
      <c r="H34" s="307"/>
      <c r="I34" s="308"/>
      <c r="J34" s="309"/>
      <c r="K34" s="95"/>
    </row>
    <row r="35" spans="1:11">
      <c r="A35" s="34">
        <f t="shared" si="0"/>
        <v>18</v>
      </c>
      <c r="B35" s="82" t="s">
        <v>308</v>
      </c>
      <c r="C35" s="276"/>
      <c r="D35" s="35"/>
      <c r="E35" s="35"/>
      <c r="F35" s="95"/>
      <c r="G35" s="310" t="s">
        <v>375</v>
      </c>
      <c r="H35" s="69"/>
      <c r="I35" s="69"/>
      <c r="J35" s="69"/>
      <c r="K35" s="95"/>
    </row>
    <row r="36" spans="1:11" ht="15">
      <c r="A36" s="34">
        <f t="shared" si="0"/>
        <v>19</v>
      </c>
      <c r="B36" s="82" t="s">
        <v>309</v>
      </c>
      <c r="C36" s="276"/>
      <c r="D36" s="35"/>
      <c r="E36" s="35"/>
      <c r="F36" s="95"/>
      <c r="G36" s="8"/>
      <c r="H36" s="95"/>
      <c r="I36" s="95"/>
      <c r="J36" s="95"/>
      <c r="K36" s="95"/>
    </row>
    <row r="37" spans="1:11">
      <c r="B37" s="95"/>
      <c r="C37" s="298"/>
      <c r="D37" s="298"/>
      <c r="E37" s="298"/>
      <c r="F37" s="298"/>
      <c r="G37" s="522" t="s">
        <v>161</v>
      </c>
      <c r="H37" s="523"/>
      <c r="I37" s="185"/>
      <c r="J37" s="134" t="s">
        <v>55</v>
      </c>
      <c r="K37" s="298"/>
    </row>
    <row r="38" spans="1:11">
      <c r="F38" s="290"/>
      <c r="G38" s="136" t="s">
        <v>356</v>
      </c>
      <c r="H38" s="39"/>
      <c r="I38" s="39"/>
      <c r="J38" s="59"/>
      <c r="K38" s="290"/>
    </row>
    <row r="39" spans="1:11" ht="15">
      <c r="B39" s="114" t="s">
        <v>165</v>
      </c>
      <c r="C39" s="60"/>
      <c r="D39" s="199"/>
      <c r="E39" s="35"/>
      <c r="F39" s="290"/>
      <c r="K39" s="290"/>
    </row>
    <row r="41" spans="1:11" ht="15">
      <c r="B41" s="137" t="s">
        <v>166</v>
      </c>
      <c r="C41" s="477" t="s">
        <v>20</v>
      </c>
      <c r="D41" s="477"/>
      <c r="E41" s="477"/>
      <c r="F41" s="477"/>
      <c r="G41" s="477"/>
      <c r="H41" s="477"/>
      <c r="I41" s="477"/>
      <c r="J41" s="477"/>
    </row>
    <row r="42" spans="1:11" ht="15">
      <c r="B42" s="114" t="s">
        <v>19</v>
      </c>
      <c r="C42" s="114">
        <v>1</v>
      </c>
      <c r="D42" s="114">
        <v>2</v>
      </c>
      <c r="E42" s="114">
        <v>3</v>
      </c>
      <c r="F42" s="114">
        <v>4</v>
      </c>
      <c r="G42" s="114">
        <v>5</v>
      </c>
      <c r="H42" s="114" t="s">
        <v>29</v>
      </c>
      <c r="I42" s="114"/>
      <c r="J42" s="114">
        <v>30</v>
      </c>
    </row>
    <row r="43" spans="1:11">
      <c r="B43" s="70" t="s">
        <v>167</v>
      </c>
      <c r="C43" s="70"/>
      <c r="D43" s="70"/>
      <c r="E43" s="70"/>
      <c r="F43" s="70"/>
      <c r="G43" s="70"/>
      <c r="H43" s="70"/>
      <c r="I43" s="70"/>
      <c r="J43" s="70"/>
    </row>
    <row r="44" spans="1:11">
      <c r="B44" s="70" t="s">
        <v>168</v>
      </c>
      <c r="C44" s="70"/>
      <c r="D44" s="70"/>
      <c r="E44" s="70"/>
      <c r="F44" s="70"/>
      <c r="G44" s="70"/>
      <c r="H44" s="70"/>
      <c r="I44" s="70"/>
      <c r="J44" s="70"/>
    </row>
    <row r="45" spans="1:11">
      <c r="B45" s="82" t="s">
        <v>264</v>
      </c>
      <c r="C45" s="70"/>
      <c r="D45" s="70"/>
      <c r="E45" s="70"/>
      <c r="F45" s="70"/>
      <c r="G45" s="70"/>
      <c r="H45" s="70"/>
      <c r="I45" s="70"/>
      <c r="J45" s="70"/>
    </row>
    <row r="47" spans="1:11" ht="15">
      <c r="B47" s="137" t="s">
        <v>169</v>
      </c>
      <c r="C47" s="477" t="s">
        <v>20</v>
      </c>
      <c r="D47" s="477"/>
      <c r="E47" s="477"/>
      <c r="F47" s="477"/>
      <c r="G47" s="477"/>
      <c r="H47" s="477"/>
      <c r="I47" s="477"/>
      <c r="J47" s="477"/>
    </row>
    <row r="48" spans="1:11" ht="15">
      <c r="B48" s="114" t="s">
        <v>19</v>
      </c>
      <c r="C48" s="114">
        <v>1</v>
      </c>
      <c r="D48" s="114">
        <v>2</v>
      </c>
      <c r="E48" s="114">
        <v>3</v>
      </c>
      <c r="F48" s="114">
        <v>4</v>
      </c>
      <c r="G48" s="114">
        <v>5</v>
      </c>
      <c r="H48" s="114" t="s">
        <v>29</v>
      </c>
      <c r="I48" s="114"/>
      <c r="J48" s="114">
        <v>30</v>
      </c>
    </row>
    <row r="49" spans="2:10">
      <c r="B49" s="70" t="s">
        <v>170</v>
      </c>
      <c r="C49" s="70"/>
      <c r="D49" s="70"/>
      <c r="E49" s="70"/>
      <c r="F49" s="70"/>
      <c r="G49" s="70"/>
      <c r="H49" s="70"/>
      <c r="I49" s="70"/>
      <c r="J49" s="70"/>
    </row>
    <row r="50" spans="2:10">
      <c r="B50" s="70" t="s">
        <v>211</v>
      </c>
      <c r="C50" s="70"/>
      <c r="D50" s="70"/>
      <c r="E50" s="70"/>
      <c r="F50" s="70"/>
      <c r="G50" s="70"/>
      <c r="H50" s="70"/>
      <c r="I50" s="70"/>
      <c r="J50" s="70"/>
    </row>
    <row r="51" spans="2:10">
      <c r="B51" s="70" t="s">
        <v>171</v>
      </c>
      <c r="C51" s="70"/>
      <c r="D51" s="70"/>
      <c r="E51" s="70"/>
      <c r="F51" s="70"/>
      <c r="G51" s="70"/>
      <c r="H51" s="70"/>
      <c r="I51" s="70"/>
      <c r="J51" s="70"/>
    </row>
    <row r="56" spans="2:10">
      <c r="B56" s="106"/>
    </row>
    <row r="57" spans="2:10">
      <c r="B57" s="106"/>
    </row>
    <row r="58" spans="2:10">
      <c r="B58" s="72"/>
    </row>
    <row r="59" spans="2:10">
      <c r="B59" s="31" t="s">
        <v>230</v>
      </c>
    </row>
  </sheetData>
  <mergeCells count="13">
    <mergeCell ref="C47:J47"/>
    <mergeCell ref="C41:J41"/>
    <mergeCell ref="A2:K2"/>
    <mergeCell ref="G37:H37"/>
    <mergeCell ref="A3:K3"/>
    <mergeCell ref="B12:J12"/>
    <mergeCell ref="B13:J13"/>
    <mergeCell ref="B14:J14"/>
    <mergeCell ref="G17:H17"/>
    <mergeCell ref="B16:C16"/>
    <mergeCell ref="G16:J16"/>
    <mergeCell ref="G27:J27"/>
    <mergeCell ref="G28:H28"/>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8"/>
  <sheetViews>
    <sheetView showGridLines="0" topLeftCell="A88" zoomScaleNormal="100" zoomScalePageLayoutView="150" workbookViewId="0"/>
  </sheetViews>
  <sheetFormatPr defaultColWidth="8.75" defaultRowHeight="14.25"/>
  <cols>
    <col min="1" max="1" width="4.375" style="34" customWidth="1"/>
    <col min="2" max="2" width="57.875" style="34" customWidth="1"/>
    <col min="3" max="12" width="12.125" style="34" customWidth="1"/>
    <col min="13" max="16384" width="8.75" style="34"/>
  </cols>
  <sheetData>
    <row r="2" spans="1:12" ht="14.25" customHeight="1">
      <c r="A2" s="364" t="str">
        <f xml:space="preserve"> Header</f>
        <v>Concurso Público Internacional  No. APP-009000062-E52-2017</v>
      </c>
      <c r="B2" s="364"/>
      <c r="C2" s="364"/>
      <c r="D2" s="364"/>
      <c r="E2" s="364"/>
      <c r="F2" s="364"/>
      <c r="G2" s="364"/>
      <c r="H2" s="364"/>
      <c r="I2" s="364"/>
      <c r="J2" s="364"/>
      <c r="K2" s="364"/>
      <c r="L2" s="364"/>
    </row>
    <row r="3" spans="1:12" ht="15">
      <c r="A3" s="458" t="str">
        <f>+Subheader</f>
        <v>“AUTOPISTA MONTERREY – NUEVO LAREDO, TRAMO LA GLORIA – SAN FERNANDO”</v>
      </c>
      <c r="B3" s="458"/>
      <c r="C3" s="458"/>
      <c r="D3" s="458"/>
      <c r="E3" s="458"/>
      <c r="F3" s="458"/>
      <c r="G3" s="458"/>
      <c r="H3" s="458"/>
      <c r="I3" s="458"/>
      <c r="J3" s="458"/>
      <c r="K3" s="458"/>
      <c r="L3" s="458"/>
    </row>
    <row r="6" spans="1:12" ht="15">
      <c r="A6" s="2" t="s">
        <v>434</v>
      </c>
      <c r="B6" s="69"/>
    </row>
    <row r="8" spans="1:12" ht="15">
      <c r="B8" s="74" t="s">
        <v>246</v>
      </c>
      <c r="C8" s="127"/>
      <c r="D8" s="63"/>
      <c r="E8" s="63"/>
      <c r="F8" s="63"/>
      <c r="G8" s="63"/>
      <c r="H8" s="63"/>
      <c r="I8" s="63"/>
      <c r="J8" s="63"/>
      <c r="K8" s="63"/>
      <c r="L8" s="41"/>
    </row>
    <row r="9" spans="1:12">
      <c r="B9" s="33" t="s">
        <v>332</v>
      </c>
      <c r="C9" s="109"/>
      <c r="D9" s="35"/>
      <c r="E9" s="35"/>
      <c r="F9" s="35"/>
      <c r="G9" s="35"/>
      <c r="H9" s="35"/>
      <c r="I9" s="35"/>
      <c r="J9" s="35"/>
      <c r="K9" s="35"/>
      <c r="L9" s="36"/>
    </row>
    <row r="10" spans="1:12">
      <c r="B10" s="128" t="s">
        <v>395</v>
      </c>
      <c r="C10" s="129"/>
      <c r="D10" s="38"/>
      <c r="E10" s="38"/>
      <c r="F10" s="38"/>
      <c r="G10" s="38"/>
      <c r="H10" s="38"/>
      <c r="I10" s="38"/>
      <c r="J10" s="38"/>
      <c r="K10" s="38"/>
      <c r="L10" s="39"/>
    </row>
    <row r="12" spans="1:12" ht="15">
      <c r="B12" s="524" t="s">
        <v>210</v>
      </c>
      <c r="C12" s="525"/>
      <c r="D12" s="525"/>
      <c r="E12" s="525"/>
      <c r="F12" s="525"/>
      <c r="G12" s="525"/>
      <c r="H12" s="525"/>
      <c r="I12" s="525"/>
      <c r="J12" s="525"/>
      <c r="K12" s="525"/>
      <c r="L12" s="526"/>
    </row>
    <row r="13" spans="1:12" ht="19.5" customHeight="1">
      <c r="B13" s="504" t="s">
        <v>147</v>
      </c>
      <c r="C13" s="504"/>
      <c r="D13" s="504"/>
      <c r="E13" s="504"/>
      <c r="F13" s="504"/>
      <c r="G13" s="504"/>
      <c r="H13" s="504"/>
      <c r="I13" s="504"/>
    </row>
    <row r="14" spans="1:12" ht="15">
      <c r="B14" s="524" t="str">
        <f>A3</f>
        <v>“AUTOPISTA MONTERREY – NUEVO LAREDO, TRAMO LA GLORIA – SAN FERNANDO”</v>
      </c>
      <c r="C14" s="525"/>
      <c r="D14" s="525"/>
      <c r="E14" s="525"/>
      <c r="F14" s="525"/>
      <c r="G14" s="525"/>
      <c r="H14" s="525"/>
      <c r="I14" s="525"/>
      <c r="J14" s="525"/>
      <c r="K14" s="525"/>
      <c r="L14" s="526"/>
    </row>
    <row r="16" spans="1:12" ht="15">
      <c r="B16" s="138" t="s">
        <v>172</v>
      </c>
      <c r="C16" s="275" t="s">
        <v>155</v>
      </c>
      <c r="D16" s="278"/>
      <c r="E16" s="144"/>
      <c r="F16" s="35"/>
    </row>
    <row r="17" spans="1:6" ht="15">
      <c r="A17" s="34">
        <v>1</v>
      </c>
      <c r="B17" s="70" t="s">
        <v>429</v>
      </c>
      <c r="C17" s="335"/>
      <c r="D17" s="336"/>
      <c r="E17" s="144"/>
      <c r="F17" s="323"/>
    </row>
    <row r="18" spans="1:6">
      <c r="A18" s="34">
        <v>2</v>
      </c>
      <c r="B18" s="70" t="s">
        <v>396</v>
      </c>
      <c r="C18" s="70"/>
      <c r="D18" s="199"/>
      <c r="E18" s="35"/>
      <c r="F18" s="535"/>
    </row>
    <row r="19" spans="1:6">
      <c r="A19" s="34">
        <f>+A18+1</f>
        <v>3</v>
      </c>
      <c r="B19" s="316" t="s">
        <v>397</v>
      </c>
      <c r="C19" s="316"/>
      <c r="D19" s="281"/>
      <c r="E19" s="324"/>
      <c r="F19" s="535"/>
    </row>
    <row r="20" spans="1:6">
      <c r="A20" s="34">
        <f>+A19+1</f>
        <v>4</v>
      </c>
      <c r="B20" s="70" t="s">
        <v>158</v>
      </c>
      <c r="C20" s="70"/>
      <c r="D20" s="199"/>
      <c r="E20" s="35"/>
      <c r="F20" s="535"/>
    </row>
    <row r="21" spans="1:6">
      <c r="A21" s="34">
        <f t="shared" ref="A21:A35" si="0">+A20+1</f>
        <v>5</v>
      </c>
      <c r="B21" s="70" t="s">
        <v>243</v>
      </c>
      <c r="C21" s="70"/>
      <c r="D21" s="199"/>
      <c r="E21" s="35"/>
      <c r="F21" s="535"/>
    </row>
    <row r="22" spans="1:6">
      <c r="A22" s="34">
        <f t="shared" si="0"/>
        <v>6</v>
      </c>
      <c r="B22" s="70" t="s">
        <v>221</v>
      </c>
      <c r="C22" s="70"/>
      <c r="D22" s="199"/>
      <c r="E22" s="35"/>
      <c r="F22" s="535"/>
    </row>
    <row r="23" spans="1:6">
      <c r="A23" s="34">
        <f t="shared" si="0"/>
        <v>7</v>
      </c>
      <c r="B23" s="70" t="s">
        <v>159</v>
      </c>
      <c r="C23" s="70"/>
      <c r="D23" s="199"/>
      <c r="E23" s="35"/>
      <c r="F23" s="535"/>
    </row>
    <row r="24" spans="1:6">
      <c r="A24" s="34">
        <f t="shared" si="0"/>
        <v>8</v>
      </c>
      <c r="B24" s="70" t="s">
        <v>160</v>
      </c>
      <c r="C24" s="70"/>
      <c r="D24" s="199"/>
      <c r="E24" s="35"/>
      <c r="F24" s="535"/>
    </row>
    <row r="25" spans="1:6">
      <c r="A25" s="34">
        <f t="shared" si="0"/>
        <v>9</v>
      </c>
      <c r="B25" s="82" t="s">
        <v>162</v>
      </c>
      <c r="C25" s="70"/>
      <c r="D25" s="199"/>
      <c r="E25" s="35"/>
      <c r="F25" s="535"/>
    </row>
    <row r="26" spans="1:6">
      <c r="A26" s="34">
        <f t="shared" si="0"/>
        <v>10</v>
      </c>
      <c r="B26" s="70" t="s">
        <v>222</v>
      </c>
      <c r="C26" s="70"/>
      <c r="D26" s="199"/>
      <c r="E26" s="35"/>
      <c r="F26" s="535"/>
    </row>
    <row r="27" spans="1:6">
      <c r="A27" s="34">
        <f t="shared" si="0"/>
        <v>11</v>
      </c>
      <c r="B27" s="70" t="s">
        <v>305</v>
      </c>
      <c r="C27" s="70"/>
      <c r="D27" s="199"/>
      <c r="E27" s="35"/>
      <c r="F27" s="535"/>
    </row>
    <row r="28" spans="1:6">
      <c r="A28" s="34">
        <f t="shared" si="0"/>
        <v>12</v>
      </c>
      <c r="B28" s="70" t="s">
        <v>163</v>
      </c>
      <c r="C28" s="70"/>
      <c r="D28" s="199"/>
      <c r="E28" s="35"/>
      <c r="F28" s="535"/>
    </row>
    <row r="29" spans="1:6">
      <c r="A29" s="34">
        <f t="shared" si="0"/>
        <v>13</v>
      </c>
      <c r="B29" s="70" t="s">
        <v>333</v>
      </c>
      <c r="C29" s="70"/>
      <c r="D29" s="199"/>
      <c r="E29" s="35"/>
      <c r="F29" s="535"/>
    </row>
    <row r="30" spans="1:6">
      <c r="A30" s="34">
        <f t="shared" si="0"/>
        <v>14</v>
      </c>
      <c r="B30" s="70" t="s">
        <v>164</v>
      </c>
      <c r="C30" s="70"/>
      <c r="D30" s="199"/>
      <c r="E30" s="289"/>
      <c r="F30" s="535"/>
    </row>
    <row r="31" spans="1:6">
      <c r="A31" s="34">
        <f t="shared" si="0"/>
        <v>15</v>
      </c>
      <c r="B31" s="82" t="s">
        <v>52</v>
      </c>
      <c r="C31" s="282"/>
      <c r="D31" s="199"/>
      <c r="E31" s="35"/>
      <c r="F31" s="535"/>
    </row>
    <row r="32" spans="1:6">
      <c r="A32" s="34">
        <f t="shared" si="0"/>
        <v>16</v>
      </c>
      <c r="B32" s="82" t="s">
        <v>306</v>
      </c>
      <c r="C32" s="282"/>
      <c r="D32" s="199"/>
      <c r="E32" s="35"/>
      <c r="F32" s="535"/>
    </row>
    <row r="33" spans="1:12">
      <c r="A33" s="34">
        <f t="shared" si="0"/>
        <v>17</v>
      </c>
      <c r="B33" s="82" t="s">
        <v>430</v>
      </c>
      <c r="C33" s="282"/>
      <c r="E33" s="35"/>
      <c r="F33" s="535"/>
    </row>
    <row r="34" spans="1:12">
      <c r="A34" s="34">
        <f t="shared" si="0"/>
        <v>18</v>
      </c>
      <c r="B34" s="82" t="s">
        <v>308</v>
      </c>
      <c r="C34" s="282"/>
    </row>
    <row r="35" spans="1:12">
      <c r="A35" s="34">
        <f t="shared" si="0"/>
        <v>19</v>
      </c>
      <c r="B35" s="82" t="s">
        <v>309</v>
      </c>
      <c r="C35" s="282"/>
    </row>
    <row r="39" spans="1:12" ht="15">
      <c r="B39" s="114" t="s">
        <v>173</v>
      </c>
      <c r="C39" s="60"/>
      <c r="D39" s="281"/>
      <c r="E39" s="277"/>
    </row>
    <row r="42" spans="1:12">
      <c r="B42" s="137" t="s">
        <v>174</v>
      </c>
    </row>
    <row r="43" spans="1:12" ht="25.5" customHeight="1">
      <c r="B43" s="531" t="s">
        <v>19</v>
      </c>
      <c r="C43" s="47" t="s">
        <v>3</v>
      </c>
      <c r="D43" s="533" t="s">
        <v>175</v>
      </c>
      <c r="E43" s="49" t="s">
        <v>176</v>
      </c>
      <c r="F43" s="49" t="s">
        <v>176</v>
      </c>
      <c r="G43" s="49" t="s">
        <v>176</v>
      </c>
      <c r="H43" s="531" t="s">
        <v>29</v>
      </c>
      <c r="I43" s="531" t="s">
        <v>29</v>
      </c>
      <c r="J43" s="531" t="s">
        <v>29</v>
      </c>
      <c r="K43" s="531" t="s">
        <v>29</v>
      </c>
      <c r="L43" s="49" t="s">
        <v>176</v>
      </c>
    </row>
    <row r="44" spans="1:12" ht="15">
      <c r="B44" s="532"/>
      <c r="C44" s="139"/>
      <c r="D44" s="534"/>
      <c r="E44" s="49">
        <v>1</v>
      </c>
      <c r="F44" s="49">
        <v>2</v>
      </c>
      <c r="G44" s="49">
        <v>3</v>
      </c>
      <c r="H44" s="532"/>
      <c r="I44" s="532"/>
      <c r="J44" s="532"/>
      <c r="K44" s="532"/>
      <c r="L44" s="49" t="s">
        <v>77</v>
      </c>
    </row>
    <row r="45" spans="1:12" ht="15">
      <c r="A45" s="34">
        <v>1</v>
      </c>
      <c r="B45" s="70" t="s">
        <v>429</v>
      </c>
      <c r="C45" s="321"/>
      <c r="D45" s="322"/>
      <c r="E45" s="334"/>
      <c r="F45" s="334"/>
      <c r="G45" s="334"/>
      <c r="H45" s="321"/>
      <c r="I45" s="321"/>
      <c r="J45" s="321"/>
      <c r="K45" s="321"/>
      <c r="L45" s="334"/>
    </row>
    <row r="46" spans="1:12" ht="15">
      <c r="A46" s="34">
        <f>+A45+1</f>
        <v>2</v>
      </c>
      <c r="B46" s="70" t="s">
        <v>396</v>
      </c>
      <c r="C46" s="70"/>
      <c r="D46" s="70"/>
      <c r="E46" s="70"/>
      <c r="F46" s="70"/>
      <c r="G46" s="70"/>
      <c r="H46" s="70"/>
      <c r="I46" s="70"/>
      <c r="J46" s="140"/>
      <c r="K46" s="140"/>
      <c r="L46" s="140"/>
    </row>
    <row r="47" spans="1:12" ht="15">
      <c r="A47" s="34">
        <f t="shared" ref="A47:A63" si="1">+A46+1</f>
        <v>3</v>
      </c>
      <c r="B47" s="316" t="s">
        <v>397</v>
      </c>
      <c r="C47" s="316"/>
      <c r="D47" s="316"/>
      <c r="E47" s="316"/>
      <c r="F47" s="316"/>
      <c r="G47" s="316"/>
      <c r="H47" s="316"/>
      <c r="I47" s="316"/>
      <c r="J47" s="349"/>
      <c r="K47" s="349"/>
      <c r="L47" s="349"/>
    </row>
    <row r="48" spans="1:12" ht="15">
      <c r="A48" s="34">
        <f t="shared" si="1"/>
        <v>4</v>
      </c>
      <c r="B48" s="70" t="s">
        <v>158</v>
      </c>
      <c r="C48" s="70"/>
      <c r="D48" s="70"/>
      <c r="E48" s="70"/>
      <c r="F48" s="70"/>
      <c r="G48" s="70"/>
      <c r="H48" s="70"/>
      <c r="I48" s="70"/>
      <c r="J48" s="140"/>
      <c r="K48" s="140"/>
      <c r="L48" s="140"/>
    </row>
    <row r="49" spans="1:12">
      <c r="A49" s="34">
        <f t="shared" si="1"/>
        <v>5</v>
      </c>
      <c r="B49" s="70" t="s">
        <v>243</v>
      </c>
      <c r="C49" s="70"/>
      <c r="D49" s="70"/>
      <c r="E49" s="70"/>
      <c r="F49" s="70"/>
      <c r="G49" s="70"/>
      <c r="H49" s="70"/>
      <c r="I49" s="70"/>
      <c r="J49" s="70"/>
      <c r="K49" s="70"/>
      <c r="L49" s="70"/>
    </row>
    <row r="50" spans="1:12">
      <c r="A50" s="34">
        <f t="shared" si="1"/>
        <v>6</v>
      </c>
      <c r="B50" s="70" t="s">
        <v>221</v>
      </c>
      <c r="C50" s="52"/>
      <c r="D50" s="52"/>
      <c r="E50" s="52"/>
      <c r="F50" s="52"/>
      <c r="G50" s="52"/>
      <c r="H50" s="52"/>
      <c r="I50" s="52"/>
      <c r="J50" s="70"/>
      <c r="K50" s="70"/>
      <c r="L50" s="70"/>
    </row>
    <row r="51" spans="1:12">
      <c r="A51" s="34">
        <f t="shared" si="1"/>
        <v>7</v>
      </c>
      <c r="B51" s="70" t="s">
        <v>159</v>
      </c>
      <c r="C51" s="70"/>
      <c r="D51" s="70"/>
      <c r="E51" s="70"/>
      <c r="F51" s="70"/>
      <c r="G51" s="70"/>
      <c r="H51" s="70"/>
      <c r="I51" s="70"/>
      <c r="J51" s="70"/>
      <c r="K51" s="70"/>
      <c r="L51" s="70"/>
    </row>
    <row r="52" spans="1:12">
      <c r="A52" s="34">
        <f t="shared" si="1"/>
        <v>8</v>
      </c>
      <c r="B52" s="70" t="s">
        <v>160</v>
      </c>
      <c r="C52" s="70"/>
      <c r="D52" s="70"/>
      <c r="E52" s="70"/>
      <c r="F52" s="70"/>
      <c r="G52" s="70"/>
      <c r="H52" s="70"/>
      <c r="I52" s="70"/>
      <c r="J52" s="70"/>
      <c r="K52" s="70"/>
      <c r="L52" s="70"/>
    </row>
    <row r="53" spans="1:12">
      <c r="A53" s="34">
        <f t="shared" si="1"/>
        <v>9</v>
      </c>
      <c r="B53" s="82" t="s">
        <v>162</v>
      </c>
      <c r="C53" s="70"/>
      <c r="D53" s="70"/>
      <c r="E53" s="70"/>
      <c r="F53" s="70"/>
      <c r="G53" s="70"/>
      <c r="H53" s="70"/>
      <c r="I53" s="70"/>
      <c r="J53" s="70"/>
      <c r="K53" s="70"/>
      <c r="L53" s="70"/>
    </row>
    <row r="54" spans="1:12">
      <c r="A54" s="34">
        <f t="shared" si="1"/>
        <v>10</v>
      </c>
      <c r="B54" s="70" t="s">
        <v>222</v>
      </c>
      <c r="C54" s="70"/>
      <c r="D54" s="70"/>
      <c r="E54" s="70"/>
      <c r="F54" s="70"/>
      <c r="G54" s="70"/>
      <c r="H54" s="70"/>
      <c r="I54" s="70"/>
      <c r="J54" s="70"/>
      <c r="K54" s="70"/>
      <c r="L54" s="70"/>
    </row>
    <row r="55" spans="1:12">
      <c r="A55" s="34">
        <f t="shared" si="1"/>
        <v>11</v>
      </c>
      <c r="B55" s="70" t="s">
        <v>305</v>
      </c>
      <c r="C55" s="70"/>
      <c r="D55" s="70"/>
      <c r="E55" s="70"/>
      <c r="F55" s="70"/>
      <c r="G55" s="70"/>
      <c r="H55" s="70"/>
      <c r="I55" s="70"/>
      <c r="J55" s="70"/>
      <c r="K55" s="70"/>
      <c r="L55" s="70"/>
    </row>
    <row r="56" spans="1:12">
      <c r="A56" s="34">
        <f t="shared" si="1"/>
        <v>12</v>
      </c>
      <c r="B56" s="70" t="s">
        <v>163</v>
      </c>
      <c r="C56" s="70"/>
      <c r="D56" s="70"/>
      <c r="E56" s="70"/>
      <c r="F56" s="70"/>
      <c r="G56" s="70"/>
      <c r="H56" s="70"/>
      <c r="I56" s="70"/>
      <c r="J56" s="70"/>
      <c r="K56" s="70"/>
      <c r="L56" s="70"/>
    </row>
    <row r="57" spans="1:12">
      <c r="A57" s="34">
        <f t="shared" si="1"/>
        <v>13</v>
      </c>
      <c r="B57" s="70" t="s">
        <v>333</v>
      </c>
      <c r="C57" s="70"/>
      <c r="D57" s="70"/>
      <c r="E57" s="70"/>
      <c r="F57" s="70"/>
      <c r="G57" s="70"/>
      <c r="H57" s="70"/>
      <c r="I57" s="70"/>
      <c r="J57" s="70"/>
      <c r="K57" s="70"/>
      <c r="L57" s="70"/>
    </row>
    <row r="58" spans="1:12">
      <c r="A58" s="34">
        <f t="shared" si="1"/>
        <v>14</v>
      </c>
      <c r="B58" s="70" t="s">
        <v>164</v>
      </c>
      <c r="C58" s="70"/>
      <c r="D58" s="70"/>
      <c r="E58" s="70"/>
      <c r="F58" s="70"/>
      <c r="G58" s="70"/>
      <c r="H58" s="70"/>
      <c r="I58" s="70"/>
      <c r="J58" s="70"/>
      <c r="K58" s="70"/>
      <c r="L58" s="70"/>
    </row>
    <row r="59" spans="1:12">
      <c r="A59" s="34">
        <f t="shared" si="1"/>
        <v>15</v>
      </c>
      <c r="B59" s="82" t="s">
        <v>52</v>
      </c>
      <c r="C59" s="70"/>
      <c r="D59" s="70"/>
      <c r="E59" s="70"/>
      <c r="F59" s="70"/>
      <c r="G59" s="70"/>
      <c r="H59" s="70"/>
      <c r="I59" s="70"/>
      <c r="J59" s="70"/>
      <c r="K59" s="70"/>
      <c r="L59" s="70"/>
    </row>
    <row r="60" spans="1:12">
      <c r="A60" s="34">
        <f t="shared" si="1"/>
        <v>16</v>
      </c>
      <c r="B60" s="82" t="s">
        <v>306</v>
      </c>
      <c r="C60" s="70"/>
      <c r="D60" s="70"/>
      <c r="E60" s="70"/>
      <c r="F60" s="70"/>
      <c r="G60" s="70"/>
      <c r="H60" s="70"/>
      <c r="I60" s="70"/>
      <c r="J60" s="70"/>
      <c r="K60" s="70"/>
      <c r="L60" s="70"/>
    </row>
    <row r="61" spans="1:12">
      <c r="A61" s="34">
        <f t="shared" si="1"/>
        <v>17</v>
      </c>
      <c r="B61" s="82" t="s">
        <v>307</v>
      </c>
      <c r="C61" s="70"/>
      <c r="D61" s="70"/>
      <c r="E61" s="70"/>
      <c r="F61" s="70"/>
      <c r="G61" s="70"/>
      <c r="H61" s="70"/>
      <c r="I61" s="70"/>
      <c r="J61" s="70"/>
      <c r="K61" s="70"/>
      <c r="L61" s="70"/>
    </row>
    <row r="62" spans="1:12">
      <c r="A62" s="34">
        <f t="shared" si="1"/>
        <v>18</v>
      </c>
      <c r="B62" s="82" t="s">
        <v>308</v>
      </c>
      <c r="C62" s="70"/>
      <c r="D62" s="70"/>
      <c r="E62" s="70"/>
      <c r="F62" s="70"/>
      <c r="G62" s="70"/>
      <c r="H62" s="70"/>
      <c r="I62" s="70"/>
      <c r="J62" s="70"/>
      <c r="K62" s="70"/>
      <c r="L62" s="70"/>
    </row>
    <row r="63" spans="1:12">
      <c r="A63" s="34">
        <f t="shared" si="1"/>
        <v>19</v>
      </c>
      <c r="B63" s="82" t="s">
        <v>309</v>
      </c>
      <c r="C63" s="70"/>
      <c r="D63" s="70"/>
      <c r="E63" s="70"/>
      <c r="F63" s="70"/>
      <c r="G63" s="70"/>
      <c r="H63" s="70"/>
      <c r="I63" s="70"/>
      <c r="J63" s="70"/>
      <c r="K63" s="70"/>
      <c r="L63" s="70"/>
    </row>
    <row r="64" spans="1:12" ht="15">
      <c r="B64" s="114" t="s">
        <v>173</v>
      </c>
      <c r="C64" s="70"/>
      <c r="D64" s="70"/>
      <c r="E64" s="70"/>
      <c r="F64" s="70"/>
      <c r="G64" s="70"/>
      <c r="H64" s="70"/>
      <c r="I64" s="70"/>
      <c r="J64" s="70"/>
      <c r="K64" s="70"/>
      <c r="L64" s="70"/>
    </row>
    <row r="66" spans="2:12" ht="15">
      <c r="B66" s="144"/>
      <c r="C66" s="35"/>
      <c r="D66" s="35"/>
      <c r="E66" s="35"/>
      <c r="F66" s="35"/>
      <c r="G66" s="35"/>
      <c r="H66" s="35"/>
      <c r="I66" s="35"/>
      <c r="J66" s="35"/>
      <c r="K66" s="35"/>
      <c r="L66" s="35"/>
    </row>
    <row r="67" spans="2:12">
      <c r="B67" s="35"/>
      <c r="C67" s="35"/>
      <c r="D67" s="35"/>
      <c r="E67" s="35"/>
      <c r="F67" s="35"/>
      <c r="G67" s="35"/>
      <c r="H67" s="35"/>
      <c r="I67" s="35"/>
    </row>
    <row r="68" spans="2:12">
      <c r="B68" s="35"/>
      <c r="C68" s="35"/>
      <c r="D68" s="35"/>
      <c r="E68" s="35"/>
      <c r="F68" s="35"/>
      <c r="G68" s="35"/>
      <c r="H68" s="35"/>
      <c r="I68" s="35"/>
    </row>
    <row r="69" spans="2:12">
      <c r="B69" s="137" t="s">
        <v>54</v>
      </c>
    </row>
    <row r="70" spans="2:12" ht="15.6" customHeight="1">
      <c r="B70" s="531" t="s">
        <v>19</v>
      </c>
      <c r="C70" s="47" t="s">
        <v>3</v>
      </c>
      <c r="D70" s="533" t="s">
        <v>175</v>
      </c>
      <c r="E70" s="49" t="s">
        <v>176</v>
      </c>
      <c r="F70" s="49" t="s">
        <v>176</v>
      </c>
      <c r="G70" s="49" t="s">
        <v>176</v>
      </c>
      <c r="H70" s="531" t="s">
        <v>29</v>
      </c>
      <c r="I70" s="531" t="s">
        <v>29</v>
      </c>
      <c r="J70" s="531" t="s">
        <v>29</v>
      </c>
      <c r="K70" s="531" t="s">
        <v>29</v>
      </c>
      <c r="L70" s="49" t="s">
        <v>176</v>
      </c>
    </row>
    <row r="71" spans="2:12" ht="15">
      <c r="B71" s="532"/>
      <c r="C71" s="139"/>
      <c r="D71" s="534"/>
      <c r="E71" s="49">
        <v>1</v>
      </c>
      <c r="F71" s="49">
        <v>2</v>
      </c>
      <c r="G71" s="49">
        <v>3</v>
      </c>
      <c r="H71" s="532"/>
      <c r="I71" s="532"/>
      <c r="J71" s="532"/>
      <c r="K71" s="532"/>
      <c r="L71" s="49" t="s">
        <v>77</v>
      </c>
    </row>
    <row r="72" spans="2:12">
      <c r="B72" s="82" t="s">
        <v>49</v>
      </c>
      <c r="C72" s="70"/>
      <c r="D72" s="70"/>
      <c r="E72" s="70"/>
      <c r="F72" s="70"/>
      <c r="G72" s="70"/>
      <c r="H72" s="70"/>
      <c r="I72" s="70"/>
      <c r="J72" s="70"/>
      <c r="K72" s="70"/>
      <c r="L72" s="70"/>
    </row>
    <row r="73" spans="2:12">
      <c r="B73" s="82" t="s">
        <v>52</v>
      </c>
      <c r="C73" s="70"/>
      <c r="D73" s="70"/>
      <c r="E73" s="70"/>
      <c r="F73" s="70"/>
      <c r="G73" s="70"/>
      <c r="H73" s="70"/>
      <c r="I73" s="70"/>
      <c r="J73" s="70"/>
      <c r="K73" s="70"/>
      <c r="L73" s="70"/>
    </row>
    <row r="74" spans="2:12">
      <c r="B74" s="82" t="s">
        <v>377</v>
      </c>
      <c r="C74" s="70"/>
      <c r="D74" s="70"/>
      <c r="E74" s="70"/>
      <c r="F74" s="70"/>
      <c r="G74" s="70"/>
      <c r="H74" s="70"/>
      <c r="I74" s="70"/>
      <c r="J74" s="70"/>
      <c r="K74" s="70"/>
      <c r="L74" s="70"/>
    </row>
    <row r="75" spans="2:12">
      <c r="B75" s="82" t="s">
        <v>50</v>
      </c>
      <c r="C75" s="70"/>
      <c r="D75" s="70"/>
      <c r="E75" s="70"/>
      <c r="F75" s="70"/>
      <c r="G75" s="70"/>
      <c r="H75" s="70"/>
      <c r="I75" s="70"/>
      <c r="J75" s="70"/>
      <c r="K75" s="70"/>
      <c r="L75" s="70"/>
    </row>
    <row r="76" spans="2:12">
      <c r="B76" s="82" t="s">
        <v>300</v>
      </c>
      <c r="C76" s="70"/>
      <c r="D76" s="70"/>
      <c r="E76" s="70"/>
      <c r="F76" s="70"/>
      <c r="G76" s="70"/>
      <c r="H76" s="70"/>
      <c r="I76" s="70"/>
      <c r="J76" s="70"/>
      <c r="K76" s="70"/>
      <c r="L76" s="70"/>
    </row>
    <row r="77" spans="2:12">
      <c r="B77" s="317" t="s">
        <v>301</v>
      </c>
      <c r="C77" s="316"/>
      <c r="D77" s="316"/>
      <c r="E77" s="316"/>
      <c r="F77" s="316"/>
      <c r="G77" s="316"/>
      <c r="H77" s="316"/>
      <c r="I77" s="316"/>
      <c r="J77" s="316"/>
      <c r="K77" s="316"/>
      <c r="L77" s="316"/>
    </row>
    <row r="78" spans="2:12">
      <c r="B78" s="317" t="s">
        <v>302</v>
      </c>
      <c r="C78" s="316"/>
      <c r="D78" s="316"/>
      <c r="E78" s="316"/>
      <c r="F78" s="316"/>
      <c r="G78" s="316"/>
      <c r="H78" s="316"/>
      <c r="I78" s="316"/>
      <c r="J78" s="316"/>
      <c r="K78" s="316"/>
      <c r="L78" s="316"/>
    </row>
    <row r="79" spans="2:12">
      <c r="B79" s="82" t="s">
        <v>378</v>
      </c>
      <c r="C79" s="70"/>
      <c r="D79" s="70"/>
      <c r="E79" s="70"/>
      <c r="F79" s="70"/>
      <c r="G79" s="70"/>
      <c r="H79" s="70"/>
      <c r="I79" s="70"/>
      <c r="J79" s="70"/>
      <c r="K79" s="70"/>
      <c r="L79" s="70"/>
    </row>
    <row r="80" spans="2:12">
      <c r="B80" s="317" t="s">
        <v>334</v>
      </c>
      <c r="C80" s="316"/>
      <c r="D80" s="316"/>
      <c r="E80" s="316"/>
      <c r="F80" s="316"/>
      <c r="G80" s="316"/>
      <c r="H80" s="316"/>
      <c r="I80" s="316"/>
      <c r="J80" s="316"/>
      <c r="K80" s="316"/>
      <c r="L80" s="316"/>
    </row>
    <row r="81" spans="2:12" ht="15">
      <c r="B81" s="92" t="s">
        <v>177</v>
      </c>
      <c r="C81" s="70"/>
      <c r="D81" s="70"/>
      <c r="E81" s="70"/>
      <c r="F81" s="70"/>
      <c r="G81" s="70"/>
      <c r="H81" s="70"/>
      <c r="I81" s="70"/>
      <c r="J81" s="70"/>
      <c r="K81" s="70"/>
      <c r="L81" s="70"/>
    </row>
    <row r="84" spans="2:12">
      <c r="B84" s="137" t="s">
        <v>157</v>
      </c>
    </row>
    <row r="85" spans="2:12" ht="15.6" customHeight="1">
      <c r="B85" s="531" t="s">
        <v>19</v>
      </c>
      <c r="C85" s="47" t="s">
        <v>3</v>
      </c>
      <c r="D85" s="533" t="s">
        <v>175</v>
      </c>
      <c r="E85" s="49" t="s">
        <v>176</v>
      </c>
      <c r="F85" s="49" t="s">
        <v>176</v>
      </c>
      <c r="G85" s="49" t="s">
        <v>176</v>
      </c>
      <c r="H85" s="531" t="s">
        <v>29</v>
      </c>
      <c r="I85" s="531" t="s">
        <v>29</v>
      </c>
      <c r="J85" s="531" t="s">
        <v>29</v>
      </c>
      <c r="K85" s="531" t="s">
        <v>29</v>
      </c>
      <c r="L85" s="49" t="s">
        <v>176</v>
      </c>
    </row>
    <row r="86" spans="2:12" ht="15">
      <c r="B86" s="532"/>
      <c r="C86" s="139"/>
      <c r="D86" s="534"/>
      <c r="E86" s="49">
        <v>1</v>
      </c>
      <c r="F86" s="49">
        <v>2</v>
      </c>
      <c r="G86" s="49">
        <v>3</v>
      </c>
      <c r="H86" s="532"/>
      <c r="I86" s="532"/>
      <c r="J86" s="532"/>
      <c r="K86" s="532"/>
      <c r="L86" s="49" t="s">
        <v>77</v>
      </c>
    </row>
    <row r="87" spans="2:12" ht="15">
      <c r="B87" s="140" t="s">
        <v>178</v>
      </c>
      <c r="C87" s="117"/>
      <c r="D87" s="49"/>
      <c r="E87" s="49"/>
      <c r="F87" s="49"/>
      <c r="G87" s="49"/>
      <c r="H87" s="49"/>
      <c r="I87" s="49"/>
      <c r="J87" s="139"/>
      <c r="K87" s="139"/>
      <c r="L87" s="49"/>
    </row>
    <row r="88" spans="2:12" ht="15">
      <c r="B88" s="70" t="s">
        <v>179</v>
      </c>
      <c r="C88" s="117"/>
      <c r="D88" s="49"/>
      <c r="E88" s="49"/>
      <c r="F88" s="49"/>
      <c r="G88" s="49"/>
      <c r="H88" s="49"/>
      <c r="I88" s="49"/>
      <c r="J88" s="139"/>
      <c r="K88" s="139"/>
      <c r="L88" s="49"/>
    </row>
    <row r="89" spans="2:12">
      <c r="B89" s="70" t="s">
        <v>180</v>
      </c>
      <c r="C89" s="70"/>
      <c r="D89" s="70"/>
      <c r="E89" s="70"/>
      <c r="F89" s="70"/>
      <c r="G89" s="70"/>
      <c r="H89" s="70"/>
      <c r="I89" s="70"/>
      <c r="J89" s="70"/>
      <c r="K89" s="70"/>
      <c r="L89" s="70"/>
    </row>
    <row r="90" spans="2:12" ht="15">
      <c r="B90" s="140" t="s">
        <v>177</v>
      </c>
      <c r="C90" s="70"/>
      <c r="D90" s="70"/>
      <c r="E90" s="70"/>
      <c r="F90" s="70"/>
      <c r="G90" s="70"/>
      <c r="H90" s="70"/>
      <c r="I90" s="70"/>
      <c r="J90" s="70"/>
      <c r="K90" s="70"/>
      <c r="L90" s="70"/>
    </row>
    <row r="91" spans="2:12" ht="15">
      <c r="B91" s="108"/>
      <c r="C91" s="35"/>
      <c r="D91" s="35"/>
      <c r="E91" s="35"/>
      <c r="F91" s="35"/>
      <c r="G91" s="35"/>
      <c r="H91" s="35"/>
      <c r="I91" s="35"/>
      <c r="J91" s="35"/>
      <c r="K91" s="35"/>
      <c r="L91" s="35"/>
    </row>
    <row r="92" spans="2:12">
      <c r="B92" s="137" t="s">
        <v>388</v>
      </c>
    </row>
    <row r="93" spans="2:12" ht="15">
      <c r="B93" s="531" t="s">
        <v>19</v>
      </c>
      <c r="C93" s="312" t="s">
        <v>3</v>
      </c>
      <c r="D93" s="533" t="s">
        <v>175</v>
      </c>
      <c r="E93" s="49" t="s">
        <v>176</v>
      </c>
      <c r="F93" s="49" t="s">
        <v>176</v>
      </c>
      <c r="G93" s="49" t="s">
        <v>176</v>
      </c>
      <c r="H93" s="531" t="s">
        <v>29</v>
      </c>
      <c r="I93" s="531" t="s">
        <v>29</v>
      </c>
      <c r="J93" s="531" t="s">
        <v>29</v>
      </c>
      <c r="K93" s="531" t="s">
        <v>29</v>
      </c>
      <c r="L93" s="49" t="s">
        <v>176</v>
      </c>
    </row>
    <row r="94" spans="2:12" ht="15">
      <c r="B94" s="532"/>
      <c r="C94" s="313"/>
      <c r="D94" s="534"/>
      <c r="E94" s="49">
        <v>1</v>
      </c>
      <c r="F94" s="49">
        <v>2</v>
      </c>
      <c r="G94" s="49">
        <v>3</v>
      </c>
      <c r="H94" s="532"/>
      <c r="I94" s="532"/>
      <c r="J94" s="532"/>
      <c r="K94" s="532"/>
      <c r="L94" s="49" t="s">
        <v>77</v>
      </c>
    </row>
    <row r="95" spans="2:12" ht="15">
      <c r="B95" s="140" t="s">
        <v>178</v>
      </c>
      <c r="C95" s="314"/>
      <c r="D95" s="49"/>
      <c r="E95" s="49"/>
      <c r="F95" s="49"/>
      <c r="G95" s="49"/>
      <c r="H95" s="49"/>
      <c r="I95" s="49"/>
      <c r="J95" s="313"/>
      <c r="K95" s="313"/>
      <c r="L95" s="49"/>
    </row>
    <row r="96" spans="2:12" ht="15">
      <c r="B96" s="70" t="s">
        <v>379</v>
      </c>
      <c r="C96" s="314"/>
      <c r="D96" s="49"/>
      <c r="E96" s="49"/>
      <c r="F96" s="49"/>
      <c r="G96" s="49"/>
      <c r="H96" s="49"/>
      <c r="I96" s="49"/>
      <c r="J96" s="313"/>
      <c r="K96" s="313"/>
      <c r="L96" s="49"/>
    </row>
    <row r="97" spans="2:12" ht="15">
      <c r="B97" s="140" t="s">
        <v>177</v>
      </c>
      <c r="C97" s="70"/>
      <c r="D97" s="70"/>
      <c r="E97" s="70"/>
      <c r="F97" s="70"/>
      <c r="G97" s="70"/>
      <c r="H97" s="70"/>
      <c r="I97" s="70"/>
      <c r="J97" s="70"/>
      <c r="K97" s="70"/>
      <c r="L97" s="70"/>
    </row>
    <row r="98" spans="2:12" ht="15">
      <c r="B98" s="108"/>
      <c r="C98" s="311"/>
      <c r="D98" s="311"/>
      <c r="E98" s="311"/>
      <c r="F98" s="311"/>
      <c r="G98" s="311"/>
      <c r="H98" s="311"/>
      <c r="I98" s="311"/>
      <c r="J98" s="311"/>
      <c r="K98" s="311"/>
      <c r="L98" s="311"/>
    </row>
    <row r="100" spans="2:12" ht="15" customHeight="1">
      <c r="B100" s="140" t="s">
        <v>389</v>
      </c>
      <c r="C100" s="140"/>
      <c r="D100" s="140"/>
      <c r="E100" s="140"/>
      <c r="F100" s="140"/>
      <c r="G100" s="140"/>
      <c r="H100" s="140"/>
      <c r="I100" s="140"/>
      <c r="J100" s="140"/>
      <c r="K100" s="140"/>
      <c r="L100" s="140"/>
    </row>
    <row r="102" spans="2:12">
      <c r="B102" s="106"/>
    </row>
    <row r="103" spans="2:12">
      <c r="B103" s="106"/>
    </row>
    <row r="104" spans="2:12">
      <c r="B104" s="72"/>
    </row>
    <row r="105" spans="2:12">
      <c r="B105" s="31" t="s">
        <v>230</v>
      </c>
    </row>
    <row r="108" spans="2:12">
      <c r="B108" s="69"/>
    </row>
  </sheetData>
  <mergeCells count="30">
    <mergeCell ref="A2:L2"/>
    <mergeCell ref="K93:K94"/>
    <mergeCell ref="B93:B94"/>
    <mergeCell ref="D93:D94"/>
    <mergeCell ref="H93:H94"/>
    <mergeCell ref="I93:I94"/>
    <mergeCell ref="J93:J94"/>
    <mergeCell ref="A3:L3"/>
    <mergeCell ref="F18:F33"/>
    <mergeCell ref="B13:I13"/>
    <mergeCell ref="B12:L12"/>
    <mergeCell ref="B14:L14"/>
    <mergeCell ref="K43:K44"/>
    <mergeCell ref="B70:B71"/>
    <mergeCell ref="D70:D71"/>
    <mergeCell ref="K70:K71"/>
    <mergeCell ref="H43:H44"/>
    <mergeCell ref="I43:I44"/>
    <mergeCell ref="J43:J44"/>
    <mergeCell ref="H70:H71"/>
    <mergeCell ref="B43:B44"/>
    <mergeCell ref="D43:D44"/>
    <mergeCell ref="I70:I71"/>
    <mergeCell ref="J70:J71"/>
    <mergeCell ref="B85:B86"/>
    <mergeCell ref="D85:D86"/>
    <mergeCell ref="K85:K86"/>
    <mergeCell ref="H85:H86"/>
    <mergeCell ref="I85:I86"/>
    <mergeCell ref="J85:J86"/>
  </mergeCells>
  <printOptions horizontalCentered="1" verticalCentered="1"/>
  <pageMargins left="0.70866141732283505" right="0.70866141732283505" top="0.74803149606299202" bottom="0.74803149606299202" header="0.31496062992126" footer="0.31496062992126"/>
  <pageSetup scale="45"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1"/>
  <sheetViews>
    <sheetView showGridLines="0" topLeftCell="A79" zoomScaleNormal="100" zoomScaleSheetLayoutView="100" zoomScalePageLayoutView="150" workbookViewId="0">
      <selection activeCell="A7" sqref="A7"/>
    </sheetView>
  </sheetViews>
  <sheetFormatPr defaultColWidth="8.75" defaultRowHeight="14.25"/>
  <cols>
    <col min="1" max="1" width="4.375" style="34" customWidth="1"/>
    <col min="2" max="2" width="57.875" style="34" customWidth="1"/>
    <col min="3" max="12" width="12.125" style="34" customWidth="1"/>
    <col min="13" max="16384" width="8.75" style="34"/>
  </cols>
  <sheetData>
    <row r="2" spans="1:12" ht="14.25" customHeight="1">
      <c r="A2" s="364" t="str">
        <f>+Header</f>
        <v>Concurso Público Internacional  No. APP-009000062-E52-2017</v>
      </c>
      <c r="B2" s="364"/>
      <c r="C2" s="364"/>
      <c r="D2" s="364"/>
      <c r="E2" s="364"/>
      <c r="F2" s="364"/>
      <c r="G2" s="364"/>
      <c r="H2" s="364"/>
      <c r="I2" s="364"/>
      <c r="J2" s="364"/>
      <c r="K2" s="364"/>
      <c r="L2" s="364"/>
    </row>
    <row r="3" spans="1:12" ht="15">
      <c r="A3" s="458" t="str">
        <f>+Subheader</f>
        <v>“AUTOPISTA MONTERREY – NUEVO LAREDO, TRAMO LA GLORIA – SAN FERNANDO”</v>
      </c>
      <c r="B3" s="458"/>
      <c r="C3" s="458"/>
      <c r="D3" s="458"/>
      <c r="E3" s="458"/>
      <c r="F3" s="458"/>
      <c r="G3" s="458"/>
      <c r="H3" s="458"/>
      <c r="I3" s="458"/>
      <c r="J3" s="458"/>
      <c r="K3" s="458"/>
      <c r="L3" s="458"/>
    </row>
    <row r="6" spans="1:12" ht="15">
      <c r="A6" s="2" t="s">
        <v>399</v>
      </c>
      <c r="B6" s="69"/>
    </row>
    <row r="8" spans="1:12" ht="15">
      <c r="B8" s="74" t="s">
        <v>246</v>
      </c>
      <c r="C8" s="127"/>
      <c r="D8" s="63"/>
      <c r="E8" s="63"/>
      <c r="F8" s="63"/>
      <c r="G8" s="63"/>
      <c r="H8" s="63"/>
      <c r="I8" s="63"/>
      <c r="J8" s="63"/>
      <c r="K8" s="63"/>
      <c r="L8" s="41"/>
    </row>
    <row r="9" spans="1:12">
      <c r="B9" s="33" t="s">
        <v>335</v>
      </c>
      <c r="C9" s="109"/>
      <c r="D9" s="277"/>
      <c r="E9" s="277"/>
      <c r="F9" s="277"/>
      <c r="G9" s="277"/>
      <c r="H9" s="277"/>
      <c r="I9" s="277"/>
      <c r="J9" s="277"/>
      <c r="K9" s="277"/>
      <c r="L9" s="36"/>
    </row>
    <row r="10" spans="1:12">
      <c r="B10" s="128" t="s">
        <v>395</v>
      </c>
      <c r="C10" s="129"/>
      <c r="D10" s="38"/>
      <c r="E10" s="38"/>
      <c r="F10" s="38"/>
      <c r="G10" s="38"/>
      <c r="H10" s="38"/>
      <c r="I10" s="38"/>
      <c r="J10" s="38"/>
      <c r="K10" s="38"/>
      <c r="L10" s="39"/>
    </row>
    <row r="12" spans="1:12" ht="15">
      <c r="B12" s="524" t="s">
        <v>210</v>
      </c>
      <c r="C12" s="525"/>
      <c r="D12" s="525"/>
      <c r="E12" s="525"/>
      <c r="F12" s="525"/>
      <c r="G12" s="525"/>
      <c r="H12" s="525"/>
      <c r="I12" s="525"/>
      <c r="J12" s="525"/>
      <c r="K12" s="525"/>
      <c r="L12" s="526"/>
    </row>
    <row r="13" spans="1:12" ht="19.5" customHeight="1">
      <c r="B13" s="504" t="s">
        <v>147</v>
      </c>
      <c r="C13" s="504"/>
      <c r="D13" s="504"/>
      <c r="E13" s="504"/>
      <c r="F13" s="504"/>
      <c r="G13" s="504"/>
      <c r="H13" s="504"/>
      <c r="I13" s="504"/>
    </row>
    <row r="14" spans="1:12" ht="15">
      <c r="B14" s="524" t="str">
        <f>A3</f>
        <v>“AUTOPISTA MONTERREY – NUEVO LAREDO, TRAMO LA GLORIA – SAN FERNANDO”</v>
      </c>
      <c r="C14" s="525"/>
      <c r="D14" s="525"/>
      <c r="E14" s="525"/>
      <c r="F14" s="525"/>
      <c r="G14" s="525"/>
      <c r="H14" s="525"/>
      <c r="I14" s="525"/>
      <c r="J14" s="525"/>
      <c r="K14" s="525"/>
      <c r="L14" s="526"/>
    </row>
    <row r="16" spans="1:12" ht="15">
      <c r="B16" s="138" t="s">
        <v>172</v>
      </c>
      <c r="C16" s="275" t="s">
        <v>315</v>
      </c>
      <c r="D16" s="278"/>
      <c r="E16" s="144"/>
      <c r="F16" s="95"/>
    </row>
    <row r="17" spans="1:6">
      <c r="A17" s="34">
        <v>1</v>
      </c>
      <c r="B17" s="70" t="s">
        <v>429</v>
      </c>
      <c r="C17" s="70"/>
      <c r="D17" s="199"/>
      <c r="E17" s="277"/>
      <c r="F17" s="95"/>
    </row>
    <row r="18" spans="1:6">
      <c r="A18" s="34">
        <f>+A17+1</f>
        <v>2</v>
      </c>
      <c r="B18" s="70" t="s">
        <v>396</v>
      </c>
      <c r="C18" s="316"/>
      <c r="D18" s="281"/>
      <c r="E18" s="344"/>
      <c r="F18" s="95"/>
    </row>
    <row r="19" spans="1:6">
      <c r="A19" s="34">
        <f t="shared" ref="A19:A35" si="0">+A18+1</f>
        <v>3</v>
      </c>
      <c r="B19" s="316" t="s">
        <v>397</v>
      </c>
      <c r="C19" s="70"/>
      <c r="D19" s="199"/>
      <c r="E19" s="277"/>
      <c r="F19" s="95"/>
    </row>
    <row r="20" spans="1:6">
      <c r="A20" s="34">
        <f t="shared" si="0"/>
        <v>4</v>
      </c>
      <c r="B20" s="70" t="s">
        <v>158</v>
      </c>
      <c r="C20" s="70"/>
      <c r="D20" s="199"/>
      <c r="E20" s="277"/>
      <c r="F20" s="95"/>
    </row>
    <row r="21" spans="1:6">
      <c r="A21" s="34">
        <f t="shared" si="0"/>
        <v>5</v>
      </c>
      <c r="B21" s="70" t="s">
        <v>243</v>
      </c>
      <c r="C21" s="70"/>
      <c r="D21" s="199"/>
      <c r="E21" s="277"/>
      <c r="F21" s="95"/>
    </row>
    <row r="22" spans="1:6">
      <c r="A22" s="34">
        <f t="shared" si="0"/>
        <v>6</v>
      </c>
      <c r="B22" s="70" t="s">
        <v>221</v>
      </c>
      <c r="C22" s="316"/>
      <c r="D22" s="281"/>
      <c r="E22" s="344"/>
      <c r="F22" s="95"/>
    </row>
    <row r="23" spans="1:6">
      <c r="A23" s="34">
        <f t="shared" si="0"/>
        <v>7</v>
      </c>
      <c r="B23" s="70" t="s">
        <v>159</v>
      </c>
      <c r="C23" s="70"/>
      <c r="D23" s="199"/>
      <c r="E23" s="277"/>
      <c r="F23" s="95"/>
    </row>
    <row r="24" spans="1:6">
      <c r="A24" s="34">
        <f t="shared" si="0"/>
        <v>8</v>
      </c>
      <c r="B24" s="70" t="s">
        <v>160</v>
      </c>
      <c r="C24" s="70"/>
      <c r="D24" s="199"/>
      <c r="E24" s="277"/>
      <c r="F24" s="95"/>
    </row>
    <row r="25" spans="1:6">
      <c r="A25" s="34">
        <f t="shared" si="0"/>
        <v>9</v>
      </c>
      <c r="B25" s="82" t="s">
        <v>162</v>
      </c>
      <c r="C25" s="70"/>
      <c r="D25" s="199"/>
      <c r="E25" s="277"/>
      <c r="F25" s="95"/>
    </row>
    <row r="26" spans="1:6">
      <c r="A26" s="34">
        <f t="shared" si="0"/>
        <v>10</v>
      </c>
      <c r="B26" s="70" t="s">
        <v>222</v>
      </c>
      <c r="C26" s="70"/>
      <c r="D26" s="199"/>
      <c r="E26" s="277"/>
      <c r="F26" s="95"/>
    </row>
    <row r="27" spans="1:6">
      <c r="A27" s="34">
        <f t="shared" si="0"/>
        <v>11</v>
      </c>
      <c r="B27" s="70" t="s">
        <v>305</v>
      </c>
      <c r="C27" s="70"/>
      <c r="D27" s="199"/>
      <c r="E27" s="277"/>
      <c r="F27" s="95"/>
    </row>
    <row r="28" spans="1:6">
      <c r="A28" s="34">
        <f t="shared" si="0"/>
        <v>12</v>
      </c>
      <c r="B28" s="70" t="s">
        <v>163</v>
      </c>
      <c r="C28" s="70"/>
      <c r="D28" s="199"/>
      <c r="E28" s="277"/>
      <c r="F28" s="95"/>
    </row>
    <row r="29" spans="1:6">
      <c r="A29" s="34">
        <f t="shared" si="0"/>
        <v>13</v>
      </c>
      <c r="B29" s="70" t="s">
        <v>333</v>
      </c>
      <c r="C29" s="70"/>
      <c r="D29" s="199"/>
      <c r="E29" s="277"/>
      <c r="F29" s="95"/>
    </row>
    <row r="30" spans="1:6">
      <c r="A30" s="34">
        <f t="shared" si="0"/>
        <v>14</v>
      </c>
      <c r="B30" s="70" t="s">
        <v>164</v>
      </c>
      <c r="C30" s="70"/>
      <c r="D30" s="199"/>
      <c r="E30" s="289"/>
      <c r="F30" s="95"/>
    </row>
    <row r="31" spans="1:6">
      <c r="A31" s="34">
        <f t="shared" si="0"/>
        <v>15</v>
      </c>
      <c r="B31" s="82" t="s">
        <v>52</v>
      </c>
      <c r="C31" s="282"/>
      <c r="D31" s="199"/>
      <c r="E31" s="277"/>
      <c r="F31" s="95"/>
    </row>
    <row r="32" spans="1:6">
      <c r="A32" s="34">
        <f t="shared" si="0"/>
        <v>16</v>
      </c>
      <c r="B32" s="82" t="s">
        <v>306</v>
      </c>
      <c r="C32" s="282"/>
      <c r="D32" s="199"/>
      <c r="E32" s="277"/>
      <c r="F32" s="95"/>
    </row>
    <row r="33" spans="1:12">
      <c r="A33" s="34">
        <f t="shared" si="0"/>
        <v>17</v>
      </c>
      <c r="B33" s="82" t="s">
        <v>430</v>
      </c>
      <c r="C33" s="282"/>
      <c r="E33" s="277"/>
      <c r="F33" s="95"/>
    </row>
    <row r="34" spans="1:12">
      <c r="A34" s="34">
        <f t="shared" si="0"/>
        <v>18</v>
      </c>
      <c r="B34" s="82" t="s">
        <v>308</v>
      </c>
      <c r="C34" s="282"/>
      <c r="F34" s="95"/>
    </row>
    <row r="35" spans="1:12">
      <c r="A35" s="34">
        <f t="shared" si="0"/>
        <v>19</v>
      </c>
      <c r="B35" s="82" t="s">
        <v>309</v>
      </c>
      <c r="C35" s="282"/>
      <c r="F35" s="95"/>
    </row>
    <row r="36" spans="1:12">
      <c r="F36" s="95"/>
    </row>
    <row r="37" spans="1:12">
      <c r="F37" s="95"/>
    </row>
    <row r="38" spans="1:12">
      <c r="F38" s="95"/>
    </row>
    <row r="39" spans="1:12" ht="15">
      <c r="B39" s="114" t="s">
        <v>336</v>
      </c>
      <c r="C39" s="60"/>
      <c r="D39" s="281"/>
      <c r="E39" s="277"/>
    </row>
    <row r="42" spans="1:12">
      <c r="B42" s="137"/>
    </row>
    <row r="43" spans="1:12" ht="25.5" customHeight="1">
      <c r="B43" s="531" t="s">
        <v>19</v>
      </c>
      <c r="C43" s="200" t="s">
        <v>3</v>
      </c>
      <c r="D43" s="533" t="s">
        <v>175</v>
      </c>
      <c r="E43" s="49" t="s">
        <v>176</v>
      </c>
      <c r="F43" s="49" t="s">
        <v>176</v>
      </c>
      <c r="G43" s="49" t="s">
        <v>176</v>
      </c>
      <c r="H43" s="531" t="s">
        <v>29</v>
      </c>
      <c r="I43" s="531" t="s">
        <v>29</v>
      </c>
      <c r="J43" s="531" t="s">
        <v>29</v>
      </c>
      <c r="K43" s="531" t="s">
        <v>29</v>
      </c>
      <c r="L43" s="49" t="s">
        <v>176</v>
      </c>
    </row>
    <row r="44" spans="1:12" ht="15">
      <c r="B44" s="532"/>
      <c r="C44" s="201"/>
      <c r="D44" s="534"/>
      <c r="E44" s="49">
        <v>1</v>
      </c>
      <c r="F44" s="49">
        <v>2</v>
      </c>
      <c r="G44" s="49">
        <v>3</v>
      </c>
      <c r="H44" s="532"/>
      <c r="I44" s="532"/>
      <c r="J44" s="532"/>
      <c r="K44" s="532"/>
      <c r="L44" s="49" t="s">
        <v>77</v>
      </c>
    </row>
    <row r="45" spans="1:12" ht="15">
      <c r="A45" s="34">
        <v>1</v>
      </c>
      <c r="B45" s="70" t="s">
        <v>429</v>
      </c>
      <c r="C45" s="70"/>
      <c r="D45" s="70"/>
      <c r="E45" s="70"/>
      <c r="F45" s="70"/>
      <c r="G45" s="70"/>
      <c r="H45" s="70"/>
      <c r="I45" s="70"/>
      <c r="J45" s="140"/>
      <c r="K45" s="140"/>
      <c r="L45" s="140"/>
    </row>
    <row r="46" spans="1:12" ht="15">
      <c r="A46" s="34">
        <f>+A45+1</f>
        <v>2</v>
      </c>
      <c r="B46" s="70" t="s">
        <v>396</v>
      </c>
      <c r="C46" s="70"/>
      <c r="D46" s="70"/>
      <c r="E46" s="70"/>
      <c r="F46" s="70"/>
      <c r="G46" s="70"/>
      <c r="H46" s="70"/>
      <c r="I46" s="70"/>
      <c r="J46" s="140"/>
      <c r="K46" s="140"/>
      <c r="L46" s="140"/>
    </row>
    <row r="47" spans="1:12">
      <c r="A47" s="34">
        <f t="shared" ref="A47:A63" si="1">+A46+1</f>
        <v>3</v>
      </c>
      <c r="B47" s="316" t="s">
        <v>397</v>
      </c>
      <c r="C47" s="70"/>
      <c r="D47" s="70"/>
      <c r="E47" s="70"/>
      <c r="F47" s="70"/>
      <c r="G47" s="70"/>
      <c r="H47" s="70"/>
      <c r="I47" s="70"/>
      <c r="J47" s="70"/>
      <c r="K47" s="70"/>
      <c r="L47" s="70"/>
    </row>
    <row r="48" spans="1:12">
      <c r="A48" s="34">
        <f t="shared" si="1"/>
        <v>4</v>
      </c>
      <c r="B48" s="70" t="s">
        <v>158</v>
      </c>
      <c r="C48" s="52"/>
      <c r="D48" s="52"/>
      <c r="E48" s="52"/>
      <c r="F48" s="52"/>
      <c r="G48" s="52"/>
      <c r="H48" s="52"/>
      <c r="I48" s="52"/>
      <c r="J48" s="70"/>
      <c r="K48" s="70"/>
      <c r="L48" s="70"/>
    </row>
    <row r="49" spans="1:12">
      <c r="A49" s="34">
        <f t="shared" si="1"/>
        <v>5</v>
      </c>
      <c r="B49" s="70" t="s">
        <v>243</v>
      </c>
      <c r="C49" s="70"/>
      <c r="D49" s="70"/>
      <c r="E49" s="70"/>
      <c r="F49" s="70"/>
      <c r="G49" s="70"/>
      <c r="H49" s="70"/>
      <c r="I49" s="70"/>
      <c r="J49" s="70"/>
      <c r="K49" s="70"/>
      <c r="L49" s="70"/>
    </row>
    <row r="50" spans="1:12">
      <c r="A50" s="34">
        <f t="shared" si="1"/>
        <v>6</v>
      </c>
      <c r="B50" s="70" t="s">
        <v>221</v>
      </c>
      <c r="C50" s="70"/>
      <c r="D50" s="70"/>
      <c r="E50" s="70"/>
      <c r="F50" s="70"/>
      <c r="G50" s="70"/>
      <c r="H50" s="70"/>
      <c r="I50" s="70"/>
      <c r="J50" s="70"/>
      <c r="K50" s="70"/>
      <c r="L50" s="70"/>
    </row>
    <row r="51" spans="1:12">
      <c r="A51" s="34">
        <f t="shared" si="1"/>
        <v>7</v>
      </c>
      <c r="B51" s="70" t="s">
        <v>159</v>
      </c>
      <c r="C51" s="316"/>
      <c r="D51" s="316"/>
      <c r="E51" s="316"/>
      <c r="F51" s="316"/>
      <c r="G51" s="316"/>
      <c r="H51" s="316"/>
      <c r="I51" s="316"/>
      <c r="J51" s="316"/>
      <c r="K51" s="316"/>
      <c r="L51" s="316"/>
    </row>
    <row r="52" spans="1:12">
      <c r="A52" s="34">
        <f t="shared" si="1"/>
        <v>8</v>
      </c>
      <c r="B52" s="70" t="s">
        <v>160</v>
      </c>
      <c r="C52" s="316"/>
      <c r="D52" s="316"/>
      <c r="E52" s="316"/>
      <c r="F52" s="316"/>
      <c r="G52" s="316"/>
      <c r="H52" s="316"/>
      <c r="I52" s="316"/>
      <c r="J52" s="316"/>
      <c r="K52" s="316"/>
      <c r="L52" s="316"/>
    </row>
    <row r="53" spans="1:12">
      <c r="A53" s="34">
        <f t="shared" si="1"/>
        <v>9</v>
      </c>
      <c r="B53" s="82" t="s">
        <v>162</v>
      </c>
      <c r="C53" s="70"/>
      <c r="D53" s="70"/>
      <c r="E53" s="70"/>
      <c r="F53" s="70"/>
      <c r="G53" s="70"/>
      <c r="H53" s="70"/>
      <c r="I53" s="70"/>
      <c r="J53" s="70"/>
      <c r="K53" s="70"/>
      <c r="L53" s="70"/>
    </row>
    <row r="54" spans="1:12">
      <c r="A54" s="34">
        <f t="shared" si="1"/>
        <v>10</v>
      </c>
      <c r="B54" s="70" t="s">
        <v>222</v>
      </c>
      <c r="C54" s="70"/>
      <c r="D54" s="70"/>
      <c r="E54" s="70"/>
      <c r="F54" s="70"/>
      <c r="G54" s="70"/>
      <c r="H54" s="70"/>
      <c r="I54" s="70"/>
      <c r="J54" s="70"/>
      <c r="K54" s="70"/>
      <c r="L54" s="70"/>
    </row>
    <row r="55" spans="1:12">
      <c r="A55" s="34">
        <f t="shared" si="1"/>
        <v>11</v>
      </c>
      <c r="B55" s="70" t="s">
        <v>305</v>
      </c>
      <c r="C55" s="70"/>
      <c r="D55" s="70"/>
      <c r="E55" s="70"/>
      <c r="F55" s="70"/>
      <c r="G55" s="70"/>
      <c r="H55" s="70"/>
      <c r="I55" s="70"/>
      <c r="J55" s="70"/>
      <c r="K55" s="70"/>
      <c r="L55" s="70"/>
    </row>
    <row r="56" spans="1:12">
      <c r="A56" s="34">
        <f t="shared" si="1"/>
        <v>12</v>
      </c>
      <c r="B56" s="70" t="s">
        <v>163</v>
      </c>
      <c r="C56" s="70"/>
      <c r="D56" s="70"/>
      <c r="E56" s="70"/>
      <c r="F56" s="70"/>
      <c r="G56" s="70"/>
      <c r="H56" s="70"/>
      <c r="I56" s="70"/>
      <c r="J56" s="70"/>
      <c r="K56" s="70"/>
      <c r="L56" s="70"/>
    </row>
    <row r="57" spans="1:12">
      <c r="A57" s="34">
        <f t="shared" si="1"/>
        <v>13</v>
      </c>
      <c r="B57" s="70" t="s">
        <v>333</v>
      </c>
      <c r="C57" s="70"/>
      <c r="D57" s="70"/>
      <c r="E57" s="70"/>
      <c r="F57" s="70"/>
      <c r="G57" s="70"/>
      <c r="H57" s="70"/>
      <c r="I57" s="70"/>
      <c r="J57" s="70"/>
      <c r="K57" s="70"/>
      <c r="L57" s="70"/>
    </row>
    <row r="58" spans="1:12">
      <c r="A58" s="34">
        <f t="shared" si="1"/>
        <v>14</v>
      </c>
      <c r="B58" s="70" t="s">
        <v>164</v>
      </c>
      <c r="C58" s="70"/>
      <c r="D58" s="70"/>
      <c r="E58" s="70"/>
      <c r="F58" s="70"/>
      <c r="G58" s="70"/>
      <c r="H58" s="70"/>
      <c r="I58" s="70"/>
      <c r="J58" s="70"/>
      <c r="K58" s="70"/>
      <c r="L58" s="70"/>
    </row>
    <row r="59" spans="1:12">
      <c r="A59" s="34">
        <f t="shared" si="1"/>
        <v>15</v>
      </c>
      <c r="B59" s="82" t="s">
        <v>52</v>
      </c>
      <c r="C59" s="70"/>
      <c r="D59" s="70"/>
      <c r="E59" s="70"/>
      <c r="F59" s="70"/>
      <c r="G59" s="70"/>
      <c r="H59" s="70"/>
      <c r="I59" s="70"/>
      <c r="J59" s="70"/>
      <c r="K59" s="70"/>
      <c r="L59" s="70"/>
    </row>
    <row r="60" spans="1:12">
      <c r="A60" s="34">
        <f t="shared" si="1"/>
        <v>16</v>
      </c>
      <c r="B60" s="82" t="s">
        <v>306</v>
      </c>
      <c r="C60" s="70"/>
      <c r="D60" s="70"/>
      <c r="E60" s="70"/>
      <c r="F60" s="70"/>
      <c r="G60" s="70"/>
      <c r="H60" s="70"/>
      <c r="I60" s="70"/>
      <c r="J60" s="70"/>
      <c r="K60" s="70"/>
      <c r="L60" s="70"/>
    </row>
    <row r="61" spans="1:12">
      <c r="A61" s="34">
        <f t="shared" si="1"/>
        <v>17</v>
      </c>
      <c r="B61" s="82" t="s">
        <v>430</v>
      </c>
      <c r="C61" s="70"/>
      <c r="D61" s="70"/>
      <c r="E61" s="70"/>
      <c r="F61" s="70"/>
      <c r="G61" s="70"/>
      <c r="H61" s="70"/>
      <c r="I61" s="70"/>
      <c r="J61" s="70"/>
      <c r="K61" s="70"/>
      <c r="L61" s="70"/>
    </row>
    <row r="62" spans="1:12">
      <c r="A62" s="34">
        <f t="shared" si="1"/>
        <v>18</v>
      </c>
      <c r="B62" s="82" t="s">
        <v>308</v>
      </c>
      <c r="C62" s="70"/>
      <c r="D62" s="70"/>
      <c r="E62" s="70"/>
      <c r="F62" s="70"/>
      <c r="G62" s="70"/>
      <c r="H62" s="70"/>
      <c r="I62" s="70"/>
      <c r="J62" s="70"/>
      <c r="K62" s="70"/>
      <c r="L62" s="70"/>
    </row>
    <row r="63" spans="1:12">
      <c r="A63" s="34">
        <f t="shared" si="1"/>
        <v>19</v>
      </c>
      <c r="B63" s="82" t="s">
        <v>309</v>
      </c>
      <c r="C63" s="70"/>
      <c r="D63" s="70"/>
      <c r="E63" s="70"/>
      <c r="F63" s="70"/>
      <c r="G63" s="70"/>
      <c r="H63" s="70"/>
      <c r="I63" s="70"/>
      <c r="J63" s="70"/>
      <c r="K63" s="70"/>
      <c r="L63" s="70"/>
    </row>
    <row r="64" spans="1:12" ht="15">
      <c r="B64" s="114" t="s">
        <v>317</v>
      </c>
      <c r="C64" s="70"/>
      <c r="D64" s="70"/>
      <c r="E64" s="70"/>
      <c r="F64" s="70"/>
      <c r="G64" s="70"/>
      <c r="H64" s="70"/>
      <c r="I64" s="70"/>
      <c r="J64" s="70"/>
      <c r="K64" s="70"/>
      <c r="L64" s="70"/>
    </row>
    <row r="66" spans="2:12" ht="15">
      <c r="B66" s="144"/>
      <c r="C66" s="277"/>
      <c r="D66" s="277"/>
      <c r="E66" s="277"/>
      <c r="F66" s="277"/>
      <c r="G66" s="277"/>
      <c r="H66" s="277"/>
      <c r="I66" s="277"/>
      <c r="J66" s="277"/>
      <c r="K66" s="277"/>
      <c r="L66" s="277"/>
    </row>
    <row r="67" spans="2:12" s="69" customFormat="1" ht="15">
      <c r="B67" s="538" t="s">
        <v>19</v>
      </c>
      <c r="C67" s="283" t="s">
        <v>3</v>
      </c>
      <c r="D67" s="536" t="s">
        <v>175</v>
      </c>
      <c r="E67" s="284" t="s">
        <v>176</v>
      </c>
      <c r="F67" s="284" t="s">
        <v>176</v>
      </c>
      <c r="G67" s="284" t="s">
        <v>176</v>
      </c>
      <c r="H67" s="538" t="s">
        <v>29</v>
      </c>
      <c r="I67" s="538" t="s">
        <v>29</v>
      </c>
      <c r="J67" s="538" t="s">
        <v>29</v>
      </c>
      <c r="K67" s="538" t="s">
        <v>29</v>
      </c>
      <c r="L67" s="284" t="s">
        <v>176</v>
      </c>
    </row>
    <row r="68" spans="2:12" s="69" customFormat="1" ht="15">
      <c r="B68" s="539"/>
      <c r="C68" s="285"/>
      <c r="D68" s="537"/>
      <c r="E68" s="284">
        <v>1</v>
      </c>
      <c r="F68" s="284">
        <v>2</v>
      </c>
      <c r="G68" s="284">
        <v>3</v>
      </c>
      <c r="H68" s="539"/>
      <c r="I68" s="539"/>
      <c r="J68" s="539"/>
      <c r="K68" s="539"/>
      <c r="L68" s="284" t="s">
        <v>77</v>
      </c>
    </row>
    <row r="69" spans="2:12" s="69" customFormat="1" ht="15">
      <c r="B69" s="82" t="s">
        <v>316</v>
      </c>
      <c r="C69" s="286"/>
      <c r="D69" s="82"/>
      <c r="E69" s="82"/>
      <c r="F69" s="82"/>
      <c r="G69" s="82"/>
      <c r="H69" s="82"/>
      <c r="I69" s="82"/>
      <c r="J69" s="287"/>
      <c r="K69" s="287"/>
      <c r="L69" s="92"/>
    </row>
    <row r="70" spans="2:12">
      <c r="B70" s="277"/>
      <c r="C70" s="277"/>
      <c r="D70" s="277"/>
      <c r="E70" s="277"/>
      <c r="F70" s="277"/>
      <c r="G70" s="277"/>
      <c r="H70" s="277"/>
      <c r="I70" s="277"/>
    </row>
    <row r="71" spans="2:12">
      <c r="B71" s="137" t="s">
        <v>337</v>
      </c>
    </row>
    <row r="72" spans="2:12" ht="15.6" customHeight="1">
      <c r="B72" s="531" t="s">
        <v>19</v>
      </c>
      <c r="C72" s="312" t="s">
        <v>3</v>
      </c>
      <c r="D72" s="533" t="s">
        <v>175</v>
      </c>
      <c r="E72" s="49" t="s">
        <v>176</v>
      </c>
      <c r="F72" s="49" t="s">
        <v>176</v>
      </c>
      <c r="G72" s="49" t="s">
        <v>176</v>
      </c>
      <c r="H72" s="531" t="s">
        <v>29</v>
      </c>
      <c r="I72" s="531" t="s">
        <v>29</v>
      </c>
      <c r="J72" s="531" t="s">
        <v>29</v>
      </c>
      <c r="K72" s="531" t="s">
        <v>29</v>
      </c>
      <c r="L72" s="49" t="s">
        <v>176</v>
      </c>
    </row>
    <row r="73" spans="2:12" ht="15">
      <c r="B73" s="532"/>
      <c r="C73" s="313"/>
      <c r="D73" s="534"/>
      <c r="E73" s="49">
        <v>1</v>
      </c>
      <c r="F73" s="49">
        <v>2</v>
      </c>
      <c r="G73" s="49">
        <v>3</v>
      </c>
      <c r="H73" s="532"/>
      <c r="I73" s="532"/>
      <c r="J73" s="532"/>
      <c r="K73" s="532"/>
      <c r="L73" s="49" t="s">
        <v>77</v>
      </c>
    </row>
    <row r="74" spans="2:12">
      <c r="B74" s="82" t="s">
        <v>49</v>
      </c>
      <c r="C74" s="70"/>
      <c r="D74" s="70"/>
      <c r="E74" s="70"/>
      <c r="F74" s="70"/>
      <c r="G74" s="70"/>
      <c r="H74" s="70"/>
      <c r="I74" s="70"/>
      <c r="J74" s="70"/>
      <c r="K74" s="70"/>
      <c r="L74" s="70"/>
    </row>
    <row r="75" spans="2:12">
      <c r="B75" s="82" t="s">
        <v>52</v>
      </c>
      <c r="C75" s="70"/>
      <c r="D75" s="70"/>
      <c r="E75" s="70"/>
      <c r="F75" s="70"/>
      <c r="G75" s="70"/>
      <c r="H75" s="70"/>
      <c r="I75" s="70"/>
      <c r="J75" s="70"/>
      <c r="K75" s="70"/>
      <c r="L75" s="70"/>
    </row>
    <row r="76" spans="2:12">
      <c r="B76" s="82" t="s">
        <v>377</v>
      </c>
      <c r="C76" s="70"/>
      <c r="D76" s="70"/>
      <c r="E76" s="70"/>
      <c r="F76" s="70"/>
      <c r="G76" s="70"/>
      <c r="H76" s="70"/>
      <c r="I76" s="70"/>
      <c r="J76" s="70"/>
      <c r="K76" s="70"/>
      <c r="L76" s="70"/>
    </row>
    <row r="77" spans="2:12">
      <c r="B77" s="82" t="s">
        <v>50</v>
      </c>
      <c r="C77" s="70"/>
      <c r="D77" s="70"/>
      <c r="E77" s="70"/>
      <c r="F77" s="70"/>
      <c r="G77" s="70"/>
      <c r="H77" s="70"/>
      <c r="I77" s="70"/>
      <c r="J77" s="70"/>
      <c r="K77" s="70"/>
      <c r="L77" s="70"/>
    </row>
    <row r="78" spans="2:12">
      <c r="B78" s="82" t="s">
        <v>300</v>
      </c>
      <c r="C78" s="70"/>
      <c r="D78" s="70"/>
      <c r="E78" s="70"/>
      <c r="F78" s="70"/>
      <c r="G78" s="70"/>
      <c r="H78" s="70"/>
      <c r="I78" s="70"/>
      <c r="J78" s="70"/>
      <c r="K78" s="70"/>
      <c r="L78" s="70"/>
    </row>
    <row r="79" spans="2:12">
      <c r="B79" s="317" t="s">
        <v>301</v>
      </c>
      <c r="C79" s="316"/>
      <c r="D79" s="316"/>
      <c r="E79" s="316"/>
      <c r="F79" s="316"/>
      <c r="G79" s="316"/>
      <c r="H79" s="316"/>
      <c r="I79" s="316"/>
      <c r="J79" s="316"/>
      <c r="K79" s="316"/>
      <c r="L79" s="316"/>
    </row>
    <row r="80" spans="2:12">
      <c r="B80" s="317" t="s">
        <v>302</v>
      </c>
      <c r="C80" s="316"/>
      <c r="D80" s="316"/>
      <c r="E80" s="316"/>
      <c r="F80" s="316"/>
      <c r="G80" s="316"/>
      <c r="H80" s="316"/>
      <c r="I80" s="316"/>
      <c r="J80" s="316"/>
      <c r="K80" s="316"/>
      <c r="L80" s="316"/>
    </row>
    <row r="81" spans="2:12">
      <c r="B81" s="82" t="s">
        <v>378</v>
      </c>
      <c r="C81" s="70"/>
      <c r="D81" s="70"/>
      <c r="E81" s="70"/>
      <c r="F81" s="70"/>
      <c r="G81" s="70"/>
      <c r="H81" s="70"/>
      <c r="I81" s="70"/>
      <c r="J81" s="70"/>
      <c r="K81" s="70"/>
      <c r="L81" s="70"/>
    </row>
    <row r="82" spans="2:12">
      <c r="B82" s="317" t="s">
        <v>334</v>
      </c>
      <c r="C82" s="316"/>
      <c r="D82" s="316"/>
      <c r="E82" s="316"/>
      <c r="F82" s="316"/>
      <c r="G82" s="316"/>
      <c r="H82" s="316"/>
      <c r="I82" s="316"/>
      <c r="J82" s="316"/>
      <c r="K82" s="316"/>
      <c r="L82" s="316"/>
    </row>
    <row r="83" spans="2:12" ht="15">
      <c r="B83" s="92" t="s">
        <v>177</v>
      </c>
      <c r="C83" s="70"/>
      <c r="D83" s="70"/>
      <c r="E83" s="70"/>
      <c r="F83" s="70"/>
      <c r="G83" s="70"/>
      <c r="H83" s="70"/>
      <c r="I83" s="70"/>
      <c r="J83" s="70"/>
      <c r="K83" s="70"/>
      <c r="L83" s="70"/>
    </row>
    <row r="86" spans="2:12">
      <c r="B86" s="137" t="s">
        <v>157</v>
      </c>
    </row>
    <row r="87" spans="2:12" ht="15.6" customHeight="1">
      <c r="B87" s="531" t="s">
        <v>19</v>
      </c>
      <c r="C87" s="312" t="s">
        <v>3</v>
      </c>
      <c r="D87" s="533" t="s">
        <v>175</v>
      </c>
      <c r="E87" s="49" t="s">
        <v>176</v>
      </c>
      <c r="F87" s="49" t="s">
        <v>176</v>
      </c>
      <c r="G87" s="49" t="s">
        <v>176</v>
      </c>
      <c r="H87" s="531" t="s">
        <v>29</v>
      </c>
      <c r="I87" s="531" t="s">
        <v>29</v>
      </c>
      <c r="J87" s="531" t="s">
        <v>29</v>
      </c>
      <c r="K87" s="531" t="s">
        <v>29</v>
      </c>
      <c r="L87" s="49" t="s">
        <v>176</v>
      </c>
    </row>
    <row r="88" spans="2:12" ht="15">
      <c r="B88" s="532"/>
      <c r="C88" s="313"/>
      <c r="D88" s="534"/>
      <c r="E88" s="49">
        <v>1</v>
      </c>
      <c r="F88" s="49">
        <v>2</v>
      </c>
      <c r="G88" s="49">
        <v>3</v>
      </c>
      <c r="H88" s="532"/>
      <c r="I88" s="532"/>
      <c r="J88" s="532"/>
      <c r="K88" s="532"/>
      <c r="L88" s="49" t="s">
        <v>77</v>
      </c>
    </row>
    <row r="89" spans="2:12" ht="15">
      <c r="B89" s="140" t="s">
        <v>178</v>
      </c>
      <c r="C89" s="314"/>
      <c r="D89" s="49"/>
      <c r="E89" s="49"/>
      <c r="F89" s="49"/>
      <c r="G89" s="49"/>
      <c r="H89" s="49"/>
      <c r="I89" s="49"/>
      <c r="J89" s="313"/>
      <c r="K89" s="313"/>
      <c r="L89" s="49"/>
    </row>
    <row r="90" spans="2:12" ht="15">
      <c r="B90" s="70" t="s">
        <v>179</v>
      </c>
      <c r="C90" s="314"/>
      <c r="D90" s="49"/>
      <c r="E90" s="49"/>
      <c r="F90" s="49"/>
      <c r="G90" s="49"/>
      <c r="H90" s="49"/>
      <c r="I90" s="49"/>
      <c r="J90" s="313"/>
      <c r="K90" s="313"/>
      <c r="L90" s="49"/>
    </row>
    <row r="91" spans="2:12">
      <c r="B91" s="70" t="s">
        <v>180</v>
      </c>
      <c r="C91" s="70"/>
      <c r="D91" s="70"/>
      <c r="E91" s="70"/>
      <c r="F91" s="70"/>
      <c r="G91" s="70"/>
      <c r="H91" s="70"/>
      <c r="I91" s="70"/>
      <c r="J91" s="70"/>
      <c r="K91" s="70"/>
      <c r="L91" s="70"/>
    </row>
    <row r="92" spans="2:12" ht="15">
      <c r="B92" s="140" t="s">
        <v>177</v>
      </c>
      <c r="C92" s="70"/>
      <c r="D92" s="70"/>
      <c r="E92" s="70"/>
      <c r="F92" s="70"/>
      <c r="G92" s="70"/>
      <c r="H92" s="70"/>
      <c r="I92" s="70"/>
      <c r="J92" s="70"/>
      <c r="K92" s="70"/>
      <c r="L92" s="70"/>
    </row>
    <row r="93" spans="2:12" ht="15">
      <c r="B93" s="108"/>
      <c r="C93" s="311"/>
      <c r="D93" s="311"/>
      <c r="E93" s="311"/>
      <c r="F93" s="311"/>
      <c r="G93" s="311"/>
      <c r="H93" s="311"/>
      <c r="I93" s="311"/>
      <c r="J93" s="311"/>
      <c r="K93" s="311"/>
      <c r="L93" s="311"/>
    </row>
    <row r="94" spans="2:12" ht="15">
      <c r="B94" s="108"/>
      <c r="C94" s="311"/>
      <c r="D94" s="311"/>
      <c r="E94" s="311"/>
      <c r="F94" s="311"/>
      <c r="G94" s="311"/>
      <c r="H94" s="311"/>
      <c r="I94" s="311"/>
      <c r="J94" s="311"/>
      <c r="K94" s="311"/>
      <c r="L94" s="311"/>
    </row>
    <row r="96" spans="2:12" ht="15">
      <c r="B96" s="140" t="s">
        <v>380</v>
      </c>
      <c r="C96" s="140"/>
      <c r="D96" s="140"/>
      <c r="E96" s="140"/>
      <c r="F96" s="140"/>
      <c r="G96" s="140"/>
      <c r="H96" s="140"/>
      <c r="I96" s="140"/>
      <c r="J96" s="140"/>
      <c r="K96" s="140"/>
      <c r="L96" s="140"/>
    </row>
    <row r="98" spans="2:2">
      <c r="B98" s="106" t="s">
        <v>14</v>
      </c>
    </row>
    <row r="99" spans="2:2">
      <c r="B99" s="106"/>
    </row>
    <row r="100" spans="2:2">
      <c r="B100" s="72"/>
    </row>
    <row r="101" spans="2:2">
      <c r="B101" s="31" t="s">
        <v>230</v>
      </c>
    </row>
  </sheetData>
  <mergeCells count="29">
    <mergeCell ref="B67:B68"/>
    <mergeCell ref="K87:K88"/>
    <mergeCell ref="B72:B73"/>
    <mergeCell ref="D72:D73"/>
    <mergeCell ref="H72:H73"/>
    <mergeCell ref="I72:I73"/>
    <mergeCell ref="J72:J73"/>
    <mergeCell ref="K72:K73"/>
    <mergeCell ref="B87:B88"/>
    <mergeCell ref="D87:D88"/>
    <mergeCell ref="H87:H88"/>
    <mergeCell ref="I87:I88"/>
    <mergeCell ref="J87:J88"/>
    <mergeCell ref="A3:L3"/>
    <mergeCell ref="D67:D68"/>
    <mergeCell ref="A2:L2"/>
    <mergeCell ref="K43:K44"/>
    <mergeCell ref="B12:L12"/>
    <mergeCell ref="B13:I13"/>
    <mergeCell ref="B14:L14"/>
    <mergeCell ref="B43:B44"/>
    <mergeCell ref="D43:D44"/>
    <mergeCell ref="H43:H44"/>
    <mergeCell ref="I43:I44"/>
    <mergeCell ref="J43:J44"/>
    <mergeCell ref="H67:H68"/>
    <mergeCell ref="I67:I68"/>
    <mergeCell ref="J67:J68"/>
    <mergeCell ref="K67:K68"/>
  </mergeCells>
  <printOptions horizontalCentered="1" verticalCentered="1"/>
  <pageMargins left="0.7" right="0.7" top="0.75" bottom="0.75" header="0.3" footer="0.3"/>
  <pageSetup scale="45" orientation="portrai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9"/>
  <sheetViews>
    <sheetView showGridLines="0" view="pageBreakPreview" topLeftCell="A16" zoomScale="125" zoomScaleNormal="125" zoomScaleSheetLayoutView="125" zoomScalePageLayoutView="125" workbookViewId="0">
      <selection activeCell="C31" sqref="C31"/>
    </sheetView>
  </sheetViews>
  <sheetFormatPr defaultColWidth="8.75" defaultRowHeight="14.25"/>
  <cols>
    <col min="1" max="1" width="3.875" style="34" customWidth="1"/>
    <col min="2" max="2" width="5" style="34" customWidth="1"/>
    <col min="3" max="3" width="80" style="34" customWidth="1"/>
    <col min="4" max="12" width="13.375" style="34" customWidth="1"/>
    <col min="13" max="16384" width="8.75" style="34"/>
  </cols>
  <sheetData>
    <row r="2" spans="1:12" ht="14.25" customHeight="1">
      <c r="A2" s="364" t="str">
        <f ca="1">+Header</f>
        <v>Concurso Público Internacional  No. APP-009000062-E52-2017</v>
      </c>
      <c r="B2" s="364"/>
      <c r="C2" s="364"/>
      <c r="D2" s="364"/>
      <c r="E2" s="364"/>
      <c r="F2" s="364"/>
      <c r="G2" s="364"/>
      <c r="H2" s="364"/>
      <c r="I2" s="364"/>
      <c r="J2" s="364"/>
      <c r="K2" s="364"/>
      <c r="L2" s="364"/>
    </row>
    <row r="3" spans="1:12" ht="15">
      <c r="B3" s="458" t="str">
        <f ca="1">+Subheader</f>
        <v>“AUTOPISTA MONTERREY – NUEVO LAREDO, TRAMO LA GLORIA – SAN FERNANDO”</v>
      </c>
      <c r="C3" s="458"/>
      <c r="D3" s="458"/>
      <c r="E3" s="458"/>
      <c r="F3" s="458"/>
      <c r="G3" s="458"/>
      <c r="H3" s="458"/>
      <c r="I3" s="458"/>
      <c r="J3" s="458"/>
      <c r="K3" s="458"/>
      <c r="L3" s="458"/>
    </row>
    <row r="6" spans="1:12" ht="15">
      <c r="B6" s="2" t="s">
        <v>433</v>
      </c>
      <c r="C6" s="69"/>
    </row>
    <row r="8" spans="1:12" ht="15">
      <c r="C8" s="74" t="s">
        <v>246</v>
      </c>
      <c r="D8" s="127"/>
      <c r="E8" s="63"/>
      <c r="F8" s="63"/>
      <c r="G8" s="63"/>
      <c r="H8" s="63"/>
      <c r="I8" s="63"/>
      <c r="J8" s="63"/>
      <c r="K8" s="63"/>
      <c r="L8" s="41"/>
    </row>
    <row r="9" spans="1:12">
      <c r="C9" s="33" t="s">
        <v>349</v>
      </c>
      <c r="D9" s="109"/>
      <c r="E9" s="35"/>
      <c r="F9" s="35"/>
      <c r="G9" s="35"/>
      <c r="H9" s="35"/>
      <c r="I9" s="35"/>
      <c r="J9" s="35"/>
      <c r="K9" s="35"/>
      <c r="L9" s="36"/>
    </row>
    <row r="10" spans="1:12">
      <c r="C10" s="128" t="s">
        <v>395</v>
      </c>
      <c r="D10" s="129"/>
      <c r="E10" s="38"/>
      <c r="F10" s="38"/>
      <c r="G10" s="38"/>
      <c r="H10" s="38"/>
      <c r="I10" s="38"/>
      <c r="J10" s="38"/>
      <c r="K10" s="38"/>
      <c r="L10" s="39"/>
    </row>
    <row r="12" spans="1:12" ht="15">
      <c r="C12" s="524" t="s">
        <v>210</v>
      </c>
      <c r="D12" s="525"/>
      <c r="E12" s="525"/>
      <c r="F12" s="525"/>
      <c r="G12" s="525"/>
      <c r="H12" s="525"/>
      <c r="I12" s="525"/>
      <c r="J12" s="525"/>
      <c r="K12" s="525"/>
      <c r="L12" s="526"/>
    </row>
    <row r="13" spans="1:12" ht="20.25" customHeight="1">
      <c r="C13" s="463" t="s">
        <v>147</v>
      </c>
      <c r="D13" s="463"/>
      <c r="E13" s="463"/>
      <c r="F13" s="463"/>
      <c r="G13" s="463"/>
      <c r="H13" s="463"/>
      <c r="I13" s="463"/>
      <c r="J13" s="463"/>
      <c r="K13" s="463"/>
      <c r="L13" s="463"/>
    </row>
    <row r="14" spans="1:12" ht="15">
      <c r="C14" s="524" t="str">
        <f ca="1">B3</f>
        <v>“AUTOPISTA MONTERREY – NUEVO LAREDO, TRAMO LA GLORIA – SAN FERNANDO”</v>
      </c>
      <c r="D14" s="525"/>
      <c r="E14" s="525"/>
      <c r="F14" s="525"/>
      <c r="G14" s="525"/>
      <c r="H14" s="525"/>
      <c r="I14" s="525"/>
      <c r="J14" s="525"/>
      <c r="K14" s="525"/>
      <c r="L14" s="526"/>
    </row>
    <row r="16" spans="1:12" ht="15">
      <c r="C16" s="141" t="s">
        <v>181</v>
      </c>
      <c r="D16" s="114" t="s">
        <v>3</v>
      </c>
      <c r="E16" s="114">
        <v>1</v>
      </c>
      <c r="F16" s="114">
        <v>2</v>
      </c>
      <c r="G16" s="114">
        <v>3</v>
      </c>
      <c r="H16" s="114">
        <v>4</v>
      </c>
      <c r="I16" s="114">
        <v>5</v>
      </c>
      <c r="J16" s="114">
        <v>6</v>
      </c>
      <c r="K16" s="114" t="s">
        <v>182</v>
      </c>
      <c r="L16" s="114">
        <v>30</v>
      </c>
    </row>
    <row r="18" spans="2:12" ht="15">
      <c r="C18" s="135" t="s">
        <v>325</v>
      </c>
      <c r="D18" s="114"/>
      <c r="E18" s="114"/>
      <c r="F18" s="114"/>
      <c r="G18" s="114"/>
      <c r="H18" s="114"/>
      <c r="I18" s="114"/>
      <c r="J18" s="114"/>
      <c r="K18" s="114"/>
      <c r="L18" s="114"/>
    </row>
    <row r="19" spans="2:12" ht="15">
      <c r="C19" s="135" t="s">
        <v>183</v>
      </c>
      <c r="D19" s="114"/>
      <c r="E19" s="114"/>
      <c r="F19" s="114"/>
      <c r="G19" s="114"/>
      <c r="H19" s="114"/>
      <c r="I19" s="114"/>
      <c r="J19" s="114"/>
      <c r="K19" s="114"/>
      <c r="L19" s="114"/>
    </row>
    <row r="20" spans="2:12">
      <c r="C20" s="70" t="s">
        <v>184</v>
      </c>
      <c r="D20" s="70"/>
      <c r="E20" s="70"/>
      <c r="F20" s="70"/>
      <c r="G20" s="70"/>
      <c r="H20" s="70"/>
      <c r="I20" s="70"/>
      <c r="J20" s="70"/>
      <c r="K20" s="70"/>
      <c r="L20" s="70"/>
    </row>
    <row r="21" spans="2:12" ht="16.5" customHeight="1">
      <c r="C21" s="142" t="s">
        <v>223</v>
      </c>
      <c r="D21" s="70"/>
      <c r="E21" s="70"/>
      <c r="F21" s="70"/>
      <c r="G21" s="70"/>
      <c r="H21" s="70"/>
      <c r="I21" s="70"/>
      <c r="J21" s="70"/>
      <c r="K21" s="70"/>
      <c r="L21" s="70"/>
    </row>
    <row r="22" spans="2:12" ht="21.75" customHeight="1">
      <c r="C22" s="143" t="s">
        <v>185</v>
      </c>
      <c r="D22" s="144"/>
      <c r="E22" s="144"/>
      <c r="F22" s="144"/>
      <c r="G22" s="144"/>
      <c r="H22" s="144"/>
      <c r="I22" s="144"/>
      <c r="J22" s="144"/>
      <c r="K22" s="144"/>
      <c r="L22" s="144"/>
    </row>
    <row r="23" spans="2:12">
      <c r="B23" s="145" t="s">
        <v>1</v>
      </c>
      <c r="C23" s="70" t="s">
        <v>312</v>
      </c>
      <c r="D23" s="70"/>
      <c r="E23" s="70"/>
      <c r="F23" s="70"/>
      <c r="G23" s="70"/>
      <c r="H23" s="70"/>
      <c r="I23" s="70"/>
      <c r="J23" s="70"/>
      <c r="K23" s="70"/>
      <c r="L23" s="70"/>
    </row>
    <row r="24" spans="2:12">
      <c r="B24" s="145"/>
      <c r="C24" s="93"/>
      <c r="D24" s="93"/>
      <c r="E24" s="93"/>
      <c r="F24" s="93"/>
      <c r="G24" s="93"/>
      <c r="H24" s="93"/>
      <c r="I24" s="93"/>
      <c r="J24" s="93"/>
      <c r="K24" s="93"/>
      <c r="L24" s="93"/>
    </row>
    <row r="25" spans="2:12">
      <c r="B25" s="145" t="s">
        <v>2</v>
      </c>
      <c r="C25" s="70" t="s">
        <v>319</v>
      </c>
      <c r="D25" s="70"/>
      <c r="E25" s="70"/>
      <c r="F25" s="70"/>
      <c r="G25" s="70"/>
      <c r="H25" s="70"/>
      <c r="I25" s="70"/>
      <c r="J25" s="70"/>
      <c r="K25" s="70"/>
      <c r="L25" s="70"/>
    </row>
    <row r="26" spans="2:12">
      <c r="B26" s="145">
        <v>1</v>
      </c>
      <c r="C26" s="70" t="s">
        <v>318</v>
      </c>
      <c r="D26" s="70"/>
      <c r="E26" s="70"/>
      <c r="F26" s="70"/>
      <c r="G26" s="70"/>
      <c r="H26" s="70"/>
      <c r="I26" s="70"/>
      <c r="J26" s="70"/>
      <c r="K26" s="70"/>
      <c r="L26" s="70"/>
    </row>
    <row r="27" spans="2:12">
      <c r="B27" s="145">
        <f t="shared" ref="B27:B34" ca="1" si="0">+B26 + 1</f>
        <v>2</v>
      </c>
      <c r="C27" s="70" t="s">
        <v>448</v>
      </c>
      <c r="D27" s="70"/>
      <c r="E27" s="70"/>
      <c r="F27" s="70"/>
      <c r="G27" s="70"/>
      <c r="H27" s="70"/>
      <c r="I27" s="70"/>
      <c r="J27" s="70"/>
      <c r="K27" s="70"/>
      <c r="L27" s="70"/>
    </row>
    <row r="28" spans="2:12">
      <c r="B28" s="145">
        <f t="shared" ca="1" si="0"/>
        <v>3</v>
      </c>
      <c r="C28" s="70" t="s">
        <v>224</v>
      </c>
      <c r="D28" s="70"/>
      <c r="E28" s="70"/>
      <c r="F28" s="70"/>
      <c r="G28" s="70"/>
      <c r="H28" s="70"/>
      <c r="I28" s="70"/>
      <c r="J28" s="70"/>
      <c r="K28" s="70"/>
      <c r="L28" s="70"/>
    </row>
    <row r="29" spans="2:12">
      <c r="B29" s="145">
        <f t="shared" ca="1" si="0"/>
        <v>4</v>
      </c>
      <c r="C29" s="60" t="s">
        <v>225</v>
      </c>
      <c r="D29" s="70"/>
      <c r="E29" s="70"/>
      <c r="F29" s="70"/>
      <c r="G29" s="70"/>
      <c r="H29" s="70"/>
      <c r="I29" s="70"/>
      <c r="J29" s="70"/>
      <c r="K29" s="70"/>
      <c r="L29" s="70"/>
    </row>
    <row r="30" spans="2:12">
      <c r="B30" s="145">
        <f t="shared" ca="1" si="0"/>
        <v>5</v>
      </c>
      <c r="C30" s="70" t="s">
        <v>226</v>
      </c>
      <c r="D30" s="70"/>
      <c r="E30" s="70"/>
      <c r="F30" s="70"/>
      <c r="G30" s="70"/>
      <c r="H30" s="70"/>
      <c r="I30" s="70"/>
      <c r="J30" s="70"/>
      <c r="K30" s="70"/>
      <c r="L30" s="70"/>
    </row>
    <row r="31" spans="2:12">
      <c r="B31" s="145">
        <f t="shared" ca="1" si="0"/>
        <v>6</v>
      </c>
      <c r="C31" s="70" t="s">
        <v>227</v>
      </c>
      <c r="D31" s="70"/>
      <c r="E31" s="70"/>
      <c r="F31" s="70"/>
      <c r="G31" s="70"/>
      <c r="H31" s="70"/>
      <c r="I31" s="70"/>
      <c r="J31" s="70"/>
      <c r="K31" s="70"/>
      <c r="L31" s="70"/>
    </row>
    <row r="32" spans="2:12">
      <c r="B32" s="145">
        <f t="shared" ca="1" si="0"/>
        <v>7</v>
      </c>
      <c r="C32" s="70" t="s">
        <v>228</v>
      </c>
      <c r="D32" s="70"/>
      <c r="E32" s="70"/>
      <c r="F32" s="70"/>
      <c r="G32" s="70"/>
      <c r="H32" s="70"/>
      <c r="I32" s="70"/>
      <c r="J32" s="70"/>
      <c r="K32" s="70"/>
      <c r="L32" s="70"/>
    </row>
    <row r="33" spans="2:12">
      <c r="B33" s="145">
        <f t="shared" ca="1" si="0"/>
        <v>8</v>
      </c>
      <c r="C33" s="70" t="s">
        <v>236</v>
      </c>
      <c r="D33" s="70"/>
      <c r="E33" s="70"/>
      <c r="F33" s="70"/>
      <c r="G33" s="70"/>
      <c r="H33" s="70"/>
      <c r="I33" s="70"/>
      <c r="J33" s="70"/>
      <c r="K33" s="70"/>
      <c r="L33" s="70"/>
    </row>
    <row r="34" spans="2:12">
      <c r="B34" s="145">
        <f t="shared" ca="1" si="0"/>
        <v>9</v>
      </c>
      <c r="C34" s="70" t="s">
        <v>186</v>
      </c>
      <c r="D34" s="70"/>
      <c r="E34" s="70"/>
      <c r="F34" s="70"/>
      <c r="G34" s="70"/>
      <c r="H34" s="70"/>
      <c r="I34" s="70"/>
      <c r="J34" s="70"/>
      <c r="K34" s="70"/>
      <c r="L34" s="70"/>
    </row>
    <row r="35" spans="2:12" ht="15">
      <c r="B35" s="145" t="s">
        <v>187</v>
      </c>
      <c r="C35" s="140" t="s">
        <v>188</v>
      </c>
      <c r="D35" s="70"/>
      <c r="E35" s="70"/>
      <c r="F35" s="70"/>
      <c r="G35" s="70"/>
      <c r="H35" s="70"/>
      <c r="I35" s="70"/>
      <c r="J35" s="70"/>
      <c r="K35" s="70"/>
      <c r="L35" s="70"/>
    </row>
    <row r="37" spans="2:12">
      <c r="C37" s="143" t="s">
        <v>189</v>
      </c>
    </row>
    <row r="38" spans="2:12" ht="15">
      <c r="C38" s="70" t="s">
        <v>190</v>
      </c>
      <c r="D38" s="70"/>
      <c r="E38" s="70"/>
      <c r="F38" s="70"/>
      <c r="G38" s="70"/>
      <c r="H38" s="70"/>
      <c r="I38" s="70"/>
      <c r="J38" s="70"/>
      <c r="K38" s="140"/>
      <c r="L38" s="140"/>
    </row>
    <row r="39" spans="2:12" ht="15">
      <c r="C39" s="70" t="s">
        <v>191</v>
      </c>
      <c r="D39" s="70"/>
      <c r="E39" s="70"/>
      <c r="F39" s="70"/>
      <c r="G39" s="70"/>
      <c r="H39" s="70"/>
      <c r="I39" s="70"/>
      <c r="J39" s="70"/>
      <c r="K39" s="140"/>
      <c r="L39" s="140"/>
    </row>
    <row r="40" spans="2:12" ht="15">
      <c r="C40" s="70" t="s">
        <v>192</v>
      </c>
      <c r="D40" s="70"/>
      <c r="E40" s="70"/>
      <c r="F40" s="70"/>
      <c r="G40" s="70"/>
      <c r="H40" s="70"/>
      <c r="I40" s="70"/>
      <c r="J40" s="70"/>
      <c r="K40" s="140"/>
      <c r="L40" s="140"/>
    </row>
    <row r="41" spans="2:12" ht="15">
      <c r="C41" s="70" t="s">
        <v>193</v>
      </c>
      <c r="D41" s="70"/>
      <c r="E41" s="70"/>
      <c r="F41" s="70"/>
      <c r="G41" s="70"/>
      <c r="H41" s="70"/>
      <c r="I41" s="70"/>
      <c r="J41" s="70"/>
      <c r="K41" s="140"/>
      <c r="L41" s="140"/>
    </row>
    <row r="42" spans="2:12">
      <c r="C42" s="70" t="s">
        <v>357</v>
      </c>
      <c r="D42" s="70"/>
      <c r="E42" s="70"/>
      <c r="F42" s="70"/>
      <c r="G42" s="70"/>
      <c r="H42" s="70"/>
      <c r="I42" s="70"/>
      <c r="J42" s="70"/>
      <c r="K42" s="70"/>
      <c r="L42" s="70"/>
    </row>
    <row r="43" spans="2:12">
      <c r="B43" s="145" t="s">
        <v>194</v>
      </c>
      <c r="C43" s="70" t="s">
        <v>195</v>
      </c>
      <c r="D43" s="70"/>
      <c r="E43" s="70"/>
      <c r="F43" s="70"/>
      <c r="G43" s="70"/>
      <c r="H43" s="70"/>
      <c r="I43" s="70"/>
      <c r="J43" s="70"/>
      <c r="K43" s="70"/>
      <c r="L43" s="70"/>
    </row>
    <row r="44" spans="2:12">
      <c r="C44" s="35"/>
    </row>
    <row r="45" spans="2:12">
      <c r="B45" s="145" t="s">
        <v>196</v>
      </c>
      <c r="C45" s="70" t="s">
        <v>197</v>
      </c>
      <c r="D45" s="70"/>
      <c r="E45" s="70"/>
      <c r="F45" s="70"/>
      <c r="G45" s="70"/>
      <c r="H45" s="70"/>
      <c r="I45" s="70"/>
      <c r="J45" s="70"/>
      <c r="K45" s="70"/>
      <c r="L45" s="70"/>
    </row>
    <row r="46" spans="2:12">
      <c r="C46" s="35"/>
    </row>
    <row r="47" spans="2:12">
      <c r="C47" s="143" t="s">
        <v>198</v>
      </c>
    </row>
    <row r="48" spans="2:12">
      <c r="C48" s="70" t="s">
        <v>53</v>
      </c>
      <c r="D48" s="70"/>
      <c r="E48" s="70"/>
      <c r="F48" s="70"/>
      <c r="G48" s="70"/>
      <c r="H48" s="70"/>
      <c r="I48" s="70"/>
      <c r="J48" s="70"/>
      <c r="K48" s="70"/>
      <c r="L48" s="70"/>
    </row>
    <row r="49" spans="2:12">
      <c r="C49" s="70" t="s">
        <v>358</v>
      </c>
      <c r="D49" s="70"/>
      <c r="E49" s="70"/>
      <c r="F49" s="70"/>
      <c r="G49" s="70"/>
      <c r="H49" s="70"/>
      <c r="I49" s="70"/>
      <c r="J49" s="70"/>
      <c r="K49" s="70"/>
      <c r="L49" s="70"/>
    </row>
    <row r="50" spans="2:12">
      <c r="C50" s="70" t="s">
        <v>199</v>
      </c>
      <c r="D50" s="70"/>
      <c r="E50" s="70"/>
      <c r="F50" s="70"/>
      <c r="G50" s="70"/>
      <c r="H50" s="70"/>
      <c r="I50" s="70"/>
      <c r="J50" s="70"/>
      <c r="K50" s="70"/>
      <c r="L50" s="70"/>
    </row>
    <row r="51" spans="2:12">
      <c r="B51" s="145" t="s">
        <v>200</v>
      </c>
      <c r="C51" s="70" t="s">
        <v>201</v>
      </c>
      <c r="D51" s="70"/>
      <c r="E51" s="70"/>
      <c r="F51" s="70"/>
      <c r="G51" s="70"/>
      <c r="H51" s="70"/>
      <c r="I51" s="70"/>
      <c r="J51" s="70"/>
      <c r="K51" s="70"/>
      <c r="L51" s="70"/>
    </row>
    <row r="52" spans="2:12">
      <c r="C52" s="35"/>
    </row>
    <row r="53" spans="2:12">
      <c r="B53" s="116" t="s">
        <v>202</v>
      </c>
      <c r="C53" s="70" t="s">
        <v>203</v>
      </c>
      <c r="D53" s="70"/>
      <c r="E53" s="70"/>
      <c r="F53" s="70"/>
      <c r="G53" s="70"/>
      <c r="H53" s="70"/>
      <c r="I53" s="70"/>
      <c r="J53" s="70"/>
      <c r="K53" s="70"/>
      <c r="L53" s="70"/>
    </row>
    <row r="54" spans="2:12">
      <c r="C54" s="35"/>
    </row>
    <row r="55" spans="2:12">
      <c r="B55" s="116"/>
      <c r="C55" s="35"/>
    </row>
    <row r="56" spans="2:12">
      <c r="B56" s="116" t="s">
        <v>204</v>
      </c>
      <c r="C56" s="70" t="s">
        <v>205</v>
      </c>
      <c r="D56" s="70"/>
      <c r="E56" s="70"/>
      <c r="F56" s="70"/>
      <c r="G56" s="70"/>
      <c r="H56" s="70"/>
      <c r="I56" s="70"/>
      <c r="J56" s="70"/>
      <c r="K56" s="70"/>
      <c r="L56" s="70"/>
    </row>
    <row r="57" spans="2:12">
      <c r="B57" s="116"/>
      <c r="C57" s="70" t="s">
        <v>206</v>
      </c>
      <c r="D57" s="70"/>
      <c r="E57" s="70"/>
      <c r="F57" s="70"/>
      <c r="G57" s="70"/>
      <c r="H57" s="70"/>
      <c r="I57" s="70"/>
      <c r="J57" s="70"/>
      <c r="K57" s="70"/>
      <c r="L57" s="70"/>
    </row>
    <row r="58" spans="2:12">
      <c r="B58" s="116"/>
      <c r="C58" s="35"/>
    </row>
    <row r="59" spans="2:12">
      <c r="B59" s="116"/>
      <c r="C59" s="70" t="s">
        <v>313</v>
      </c>
      <c r="D59" s="70"/>
      <c r="E59" s="70"/>
      <c r="F59" s="70"/>
      <c r="G59" s="70"/>
      <c r="H59" s="70"/>
      <c r="I59" s="70"/>
      <c r="J59" s="70"/>
      <c r="K59" s="70"/>
      <c r="L59" s="70"/>
    </row>
    <row r="60" spans="2:12">
      <c r="B60" s="116"/>
      <c r="C60" s="70" t="s">
        <v>314</v>
      </c>
      <c r="D60" s="70"/>
      <c r="E60" s="70"/>
      <c r="F60" s="70"/>
      <c r="G60" s="70"/>
      <c r="H60" s="70"/>
      <c r="I60" s="70"/>
      <c r="J60" s="70"/>
      <c r="K60" s="70"/>
      <c r="L60" s="70"/>
    </row>
    <row r="61" spans="2:12">
      <c r="B61" s="116"/>
      <c r="C61" s="277"/>
    </row>
    <row r="62" spans="2:12">
      <c r="B62" s="116"/>
      <c r="C62" s="70" t="s">
        <v>359</v>
      </c>
      <c r="D62" s="70"/>
      <c r="E62" s="70"/>
      <c r="F62" s="70"/>
      <c r="G62" s="70"/>
      <c r="H62" s="70"/>
      <c r="I62" s="70"/>
      <c r="J62" s="70"/>
      <c r="K62" s="70"/>
      <c r="L62" s="70"/>
    </row>
    <row r="63" spans="2:12">
      <c r="B63" s="116"/>
      <c r="C63" s="70" t="s">
        <v>360</v>
      </c>
      <c r="D63" s="70"/>
      <c r="E63" s="70"/>
      <c r="F63" s="70"/>
      <c r="G63" s="70"/>
      <c r="H63" s="70"/>
      <c r="I63" s="70"/>
      <c r="J63" s="70"/>
      <c r="K63" s="70"/>
      <c r="L63" s="70"/>
    </row>
    <row r="64" spans="2:12">
      <c r="B64" s="116"/>
      <c r="C64" s="277"/>
    </row>
    <row r="65" spans="2:12">
      <c r="B65" s="116"/>
      <c r="C65" s="143" t="s">
        <v>56</v>
      </c>
    </row>
    <row r="66" spans="2:12">
      <c r="C66" s="70" t="s">
        <v>207</v>
      </c>
      <c r="D66" s="70"/>
      <c r="E66" s="70"/>
      <c r="F66" s="70"/>
      <c r="G66" s="70"/>
      <c r="H66" s="70"/>
      <c r="I66" s="70"/>
      <c r="J66" s="70"/>
      <c r="K66" s="70"/>
      <c r="L66" s="70"/>
    </row>
    <row r="67" spans="2:12">
      <c r="C67" s="70" t="s">
        <v>229</v>
      </c>
      <c r="D67" s="70"/>
      <c r="E67" s="70"/>
      <c r="F67" s="70"/>
      <c r="G67" s="70"/>
      <c r="H67" s="70"/>
      <c r="I67" s="70"/>
      <c r="J67" s="70"/>
      <c r="K67" s="70"/>
      <c r="L67" s="70"/>
    </row>
    <row r="68" spans="2:12">
      <c r="C68" s="70" t="s">
        <v>360</v>
      </c>
      <c r="D68" s="70"/>
      <c r="E68" s="70"/>
      <c r="F68" s="70"/>
      <c r="G68" s="70"/>
      <c r="H68" s="70"/>
      <c r="I68" s="70"/>
      <c r="J68" s="70"/>
      <c r="K68" s="70"/>
      <c r="L68" s="70"/>
    </row>
    <row r="69" spans="2:12">
      <c r="C69" s="70" t="s">
        <v>361</v>
      </c>
      <c r="D69" s="70"/>
      <c r="E69" s="70"/>
      <c r="F69" s="70"/>
      <c r="G69" s="70"/>
      <c r="H69" s="70"/>
      <c r="I69" s="70"/>
      <c r="J69" s="70"/>
      <c r="K69" s="70"/>
      <c r="L69" s="70"/>
    </row>
    <row r="70" spans="2:12">
      <c r="C70" s="70" t="s">
        <v>208</v>
      </c>
      <c r="D70" s="70"/>
      <c r="E70" s="70"/>
      <c r="F70" s="70"/>
      <c r="G70" s="70"/>
      <c r="H70" s="70"/>
      <c r="I70" s="70"/>
      <c r="J70" s="70"/>
      <c r="K70" s="70"/>
      <c r="L70" s="70"/>
    </row>
    <row r="71" spans="2:12">
      <c r="C71" s="35"/>
    </row>
    <row r="72" spans="2:12">
      <c r="C72" s="70" t="s">
        <v>209</v>
      </c>
      <c r="D72" s="70"/>
    </row>
    <row r="73" spans="2:12">
      <c r="C73" s="35"/>
    </row>
    <row r="74" spans="2:12">
      <c r="B74" s="116"/>
      <c r="C74" s="35"/>
    </row>
    <row r="75" spans="2:12">
      <c r="C75" s="35"/>
    </row>
    <row r="76" spans="2:12">
      <c r="C76" s="35"/>
    </row>
    <row r="77" spans="2:12">
      <c r="C77" s="106"/>
    </row>
    <row r="78" spans="2:12">
      <c r="C78" s="72"/>
    </row>
    <row r="79" spans="2:12">
      <c r="C79" s="31" t="s">
        <v>230</v>
      </c>
    </row>
  </sheetData>
  <mergeCells count="5">
    <mergeCell ref="B3:L3"/>
    <mergeCell ref="C12:L12"/>
    <mergeCell ref="C13:L13"/>
    <mergeCell ref="C14:L14"/>
    <mergeCell ref="A2:L2"/>
  </mergeCells>
  <pageMargins left="0.70866141732283472" right="0.9055118110236221" top="0.74803149606299213" bottom="0.74803149606299213" header="0.31496062992125984" footer="0.31496062992125984"/>
  <pageSetup scale="4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72"/>
  <sheetViews>
    <sheetView showGridLines="0" view="pageBreakPreview" zoomScale="115" zoomScaleNormal="90" zoomScaleSheetLayoutView="115" zoomScalePageLayoutView="90" workbookViewId="0">
      <selection activeCell="A2" sqref="A2:K2"/>
    </sheetView>
  </sheetViews>
  <sheetFormatPr defaultColWidth="8.75" defaultRowHeight="14.25"/>
  <cols>
    <col min="1" max="8" width="15.625" style="32" customWidth="1"/>
    <col min="9" max="9" width="6.25" style="32" customWidth="1"/>
    <col min="10" max="10" width="15.625" style="32" customWidth="1"/>
    <col min="11" max="13" width="8.75" style="32" customWidth="1"/>
    <col min="14" max="16384" width="8.75" style="32"/>
  </cols>
  <sheetData>
    <row r="2" spans="1:36">
      <c r="A2" s="364" t="str">
        <f>+Header</f>
        <v>Concurso Público Internacional  No. APP-009000062-E52-2017</v>
      </c>
      <c r="B2" s="364"/>
      <c r="C2" s="364"/>
      <c r="D2" s="364"/>
      <c r="E2" s="364"/>
      <c r="F2" s="364"/>
      <c r="G2" s="364"/>
      <c r="H2" s="364"/>
      <c r="I2" s="364"/>
      <c r="J2" s="364"/>
      <c r="K2" s="364"/>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row>
    <row r="3" spans="1:36" s="343" customFormat="1" ht="15">
      <c r="A3" s="366" t="str">
        <f>+Subheader</f>
        <v>“AUTOPISTA MONTERREY – NUEVO LAREDO, TRAMO LA GLORIA – SAN FERNANDO”</v>
      </c>
      <c r="B3" s="366"/>
      <c r="C3" s="366"/>
      <c r="D3" s="366"/>
      <c r="E3" s="366"/>
      <c r="F3" s="366"/>
      <c r="G3" s="366"/>
      <c r="H3" s="366"/>
      <c r="I3" s="366"/>
      <c r="J3" s="366"/>
      <c r="K3" s="366"/>
    </row>
    <row r="6" spans="1:36" ht="15">
      <c r="A6" s="2" t="s">
        <v>213</v>
      </c>
    </row>
    <row r="7" spans="1:36" ht="15">
      <c r="A7" s="2"/>
    </row>
    <row r="8" spans="1:36" ht="15" customHeight="1">
      <c r="A8" s="392" t="s">
        <v>70</v>
      </c>
      <c r="B8" s="393"/>
      <c r="C8" s="380" t="str">
        <f>A3</f>
        <v>“AUTOPISTA MONTERREY – NUEVO LAREDO, TRAMO LA GLORIA – SAN FERNANDO”</v>
      </c>
      <c r="D8" s="381"/>
      <c r="E8" s="381"/>
      <c r="F8" s="386" t="s">
        <v>5</v>
      </c>
      <c r="G8" s="387"/>
      <c r="H8" s="388"/>
      <c r="I8" s="194"/>
    </row>
    <row r="9" spans="1:36">
      <c r="A9" s="394"/>
      <c r="B9" s="395"/>
      <c r="C9" s="382"/>
      <c r="D9" s="383"/>
      <c r="E9" s="383"/>
      <c r="F9" s="195"/>
      <c r="G9" s="194"/>
      <c r="H9" s="146"/>
      <c r="I9" s="30"/>
    </row>
    <row r="10" spans="1:36">
      <c r="A10" s="396"/>
      <c r="B10" s="397"/>
      <c r="C10" s="384"/>
      <c r="D10" s="385"/>
      <c r="E10" s="385"/>
      <c r="F10" s="389" t="s">
        <v>6</v>
      </c>
      <c r="G10" s="390"/>
      <c r="H10" s="391"/>
      <c r="I10" s="30"/>
    </row>
    <row r="12" spans="1:36" ht="15" thickBot="1"/>
    <row r="13" spans="1:36">
      <c r="A13" s="202"/>
      <c r="B13" s="203"/>
      <c r="C13" s="204" t="s">
        <v>265</v>
      </c>
      <c r="D13" s="205" t="s">
        <v>343</v>
      </c>
      <c r="E13" s="204" t="s">
        <v>344</v>
      </c>
      <c r="F13" s="204" t="s">
        <v>345</v>
      </c>
      <c r="G13" s="204" t="s">
        <v>346</v>
      </c>
      <c r="H13" s="204" t="s">
        <v>347</v>
      </c>
      <c r="I13" s="204"/>
      <c r="J13" s="204" t="s">
        <v>384</v>
      </c>
    </row>
    <row r="14" spans="1:36">
      <c r="A14" s="398"/>
      <c r="B14" s="399"/>
      <c r="C14" s="206"/>
      <c r="D14" s="207"/>
      <c r="E14" s="208"/>
      <c r="F14" s="208"/>
      <c r="G14" s="208"/>
      <c r="H14" s="208"/>
      <c r="I14" s="208"/>
      <c r="J14" s="208"/>
    </row>
    <row r="15" spans="1:36">
      <c r="A15" s="209"/>
      <c r="B15" s="210"/>
      <c r="C15" s="206" t="s">
        <v>266</v>
      </c>
      <c r="D15" s="211" t="s">
        <v>266</v>
      </c>
      <c r="E15" s="206" t="s">
        <v>266</v>
      </c>
      <c r="F15" s="206" t="s">
        <v>266</v>
      </c>
      <c r="G15" s="206" t="s">
        <v>266</v>
      </c>
      <c r="H15" s="206" t="s">
        <v>266</v>
      </c>
      <c r="I15" s="206" t="s">
        <v>383</v>
      </c>
      <c r="J15" s="206" t="s">
        <v>266</v>
      </c>
    </row>
    <row r="16" spans="1:36" ht="15" thickBot="1">
      <c r="A16" s="212"/>
      <c r="B16" s="213"/>
      <c r="C16" s="214"/>
      <c r="D16" s="215"/>
      <c r="E16" s="214"/>
      <c r="F16" s="214"/>
      <c r="G16" s="214"/>
      <c r="H16" s="214"/>
      <c r="I16" s="214"/>
      <c r="J16" s="214"/>
    </row>
    <row r="17" spans="1:10">
      <c r="A17"/>
      <c r="B17"/>
      <c r="C17"/>
      <c r="D17"/>
      <c r="E17"/>
      <c r="F17"/>
      <c r="G17"/>
      <c r="H17"/>
      <c r="I17"/>
      <c r="J17"/>
    </row>
    <row r="18" spans="1:10" ht="15" thickBot="1">
      <c r="A18" s="216" t="s">
        <v>267</v>
      </c>
      <c r="B18"/>
      <c r="C18" t="s">
        <v>268</v>
      </c>
      <c r="D18"/>
      <c r="E18"/>
      <c r="F18"/>
      <c r="G18"/>
      <c r="H18"/>
      <c r="I18"/>
      <c r="J18"/>
    </row>
    <row r="19" spans="1:10" ht="15" thickBot="1">
      <c r="A19" s="376" t="s">
        <v>0</v>
      </c>
      <c r="B19" s="377"/>
      <c r="C19" s="217" t="s">
        <v>269</v>
      </c>
      <c r="D19" s="217" t="s">
        <v>269</v>
      </c>
      <c r="E19" s="217" t="s">
        <v>269</v>
      </c>
      <c r="F19" s="217" t="s">
        <v>269</v>
      </c>
      <c r="G19" s="217" t="s">
        <v>269</v>
      </c>
      <c r="H19" s="217" t="s">
        <v>269</v>
      </c>
      <c r="I19" s="325"/>
      <c r="J19" s="218" t="s">
        <v>269</v>
      </c>
    </row>
    <row r="20" spans="1:10">
      <c r="A20" s="378" t="s">
        <v>257</v>
      </c>
      <c r="B20" s="379"/>
      <c r="C20" s="219"/>
      <c r="D20" s="219"/>
      <c r="E20" s="220"/>
      <c r="F20" s="220"/>
      <c r="G20" s="220"/>
      <c r="H20" s="220"/>
      <c r="I20" s="326"/>
      <c r="J20" s="221"/>
    </row>
    <row r="21" spans="1:10">
      <c r="A21" s="372" t="s">
        <v>258</v>
      </c>
      <c r="B21" s="373"/>
      <c r="C21" s="222"/>
      <c r="D21" s="222"/>
      <c r="E21" s="223"/>
      <c r="F21" s="223"/>
      <c r="G21" s="223"/>
      <c r="H21" s="223"/>
      <c r="I21" s="327"/>
      <c r="J21" s="224"/>
    </row>
    <row r="22" spans="1:10">
      <c r="A22" s="372" t="s">
        <v>259</v>
      </c>
      <c r="B22" s="373"/>
      <c r="C22" s="222"/>
      <c r="D22" s="222"/>
      <c r="E22" s="223"/>
      <c r="F22" s="223"/>
      <c r="G22" s="223"/>
      <c r="H22" s="223"/>
      <c r="I22" s="327"/>
      <c r="J22" s="224"/>
    </row>
    <row r="23" spans="1:10">
      <c r="A23" s="372" t="s">
        <v>260</v>
      </c>
      <c r="B23" s="373"/>
      <c r="C23" s="222"/>
      <c r="D23" s="222"/>
      <c r="E23" s="223"/>
      <c r="F23" s="223"/>
      <c r="G23" s="223"/>
      <c r="H23" s="223"/>
      <c r="I23" s="327"/>
      <c r="J23" s="224"/>
    </row>
    <row r="24" spans="1:10" ht="15" thickBot="1">
      <c r="A24" s="374" t="s">
        <v>261</v>
      </c>
      <c r="B24" s="375"/>
      <c r="C24" s="225"/>
      <c r="D24" s="225"/>
      <c r="E24" s="226"/>
      <c r="F24" s="226"/>
      <c r="G24" s="226"/>
      <c r="H24" s="226"/>
      <c r="I24" s="328"/>
      <c r="J24" s="227"/>
    </row>
    <row r="25" spans="1:10">
      <c r="A25"/>
      <c r="B25"/>
      <c r="C25"/>
      <c r="D25"/>
      <c r="E25"/>
      <c r="F25"/>
      <c r="G25"/>
      <c r="H25"/>
      <c r="I25"/>
      <c r="J25"/>
    </row>
    <row r="26" spans="1:10" ht="15" thickBot="1">
      <c r="A26" s="216" t="s">
        <v>267</v>
      </c>
      <c r="B26"/>
      <c r="C26" t="s">
        <v>268</v>
      </c>
      <c r="D26"/>
      <c r="E26"/>
      <c r="F26"/>
      <c r="G26"/>
      <c r="H26"/>
      <c r="I26"/>
      <c r="J26"/>
    </row>
    <row r="27" spans="1:10" ht="15" thickBot="1">
      <c r="A27" s="376" t="s">
        <v>0</v>
      </c>
      <c r="B27" s="377"/>
      <c r="C27" s="217"/>
      <c r="D27" s="217" t="s">
        <v>364</v>
      </c>
      <c r="E27" s="217" t="s">
        <v>364</v>
      </c>
      <c r="F27" s="217" t="s">
        <v>364</v>
      </c>
      <c r="G27" s="217" t="s">
        <v>364</v>
      </c>
      <c r="H27" s="217" t="s">
        <v>364</v>
      </c>
      <c r="I27" s="325"/>
      <c r="J27" s="218" t="s">
        <v>364</v>
      </c>
    </row>
    <row r="28" spans="1:10">
      <c r="A28" s="378" t="s">
        <v>257</v>
      </c>
      <c r="B28" s="379"/>
      <c r="C28" s="219"/>
      <c r="D28" s="219"/>
      <c r="E28" s="220"/>
      <c r="F28" s="220"/>
      <c r="G28" s="220"/>
      <c r="H28" s="220"/>
      <c r="I28" s="326"/>
      <c r="J28" s="221"/>
    </row>
    <row r="29" spans="1:10">
      <c r="A29" s="372" t="s">
        <v>258</v>
      </c>
      <c r="B29" s="373"/>
      <c r="C29" s="222"/>
      <c r="D29" s="222"/>
      <c r="E29" s="223"/>
      <c r="F29" s="223"/>
      <c r="G29" s="223"/>
      <c r="H29" s="223"/>
      <c r="I29" s="327"/>
      <c r="J29" s="224"/>
    </row>
    <row r="30" spans="1:10">
      <c r="A30" s="372" t="s">
        <v>259</v>
      </c>
      <c r="B30" s="373"/>
      <c r="C30" s="222"/>
      <c r="D30" s="222"/>
      <c r="E30" s="223"/>
      <c r="F30" s="223"/>
      <c r="G30" s="223"/>
      <c r="H30" s="223"/>
      <c r="I30" s="327"/>
      <c r="J30" s="224"/>
    </row>
    <row r="31" spans="1:10">
      <c r="A31" s="372" t="s">
        <v>260</v>
      </c>
      <c r="B31" s="373"/>
      <c r="C31" s="222"/>
      <c r="D31" s="222"/>
      <c r="E31" s="223"/>
      <c r="F31" s="223"/>
      <c r="G31" s="223"/>
      <c r="H31" s="223"/>
      <c r="I31" s="327"/>
      <c r="J31" s="224"/>
    </row>
    <row r="32" spans="1:10" ht="15" thickBot="1">
      <c r="A32" s="374" t="s">
        <v>261</v>
      </c>
      <c r="B32" s="375"/>
      <c r="C32" s="225"/>
      <c r="D32" s="225"/>
      <c r="E32" s="226"/>
      <c r="F32" s="226"/>
      <c r="G32" s="226"/>
      <c r="H32" s="226"/>
      <c r="I32" s="328"/>
      <c r="J32" s="227"/>
    </row>
    <row r="33" spans="1:10">
      <c r="A33" s="228"/>
      <c r="B33" s="228"/>
      <c r="C33" s="211"/>
      <c r="D33" s="211"/>
      <c r="E33" s="210"/>
      <c r="F33" s="210"/>
      <c r="G33" s="210"/>
      <c r="H33" s="210"/>
      <c r="I33" s="210"/>
      <c r="J33" s="210"/>
    </row>
    <row r="34" spans="1:10" ht="15" thickBot="1">
      <c r="A34" s="216" t="s">
        <v>270</v>
      </c>
      <c r="B34"/>
      <c r="C34" t="s">
        <v>268</v>
      </c>
      <c r="D34"/>
      <c r="E34"/>
      <c r="F34"/>
      <c r="G34"/>
      <c r="H34"/>
      <c r="I34"/>
      <c r="J34"/>
    </row>
    <row r="35" spans="1:10" ht="15" thickBot="1">
      <c r="A35" s="376" t="s">
        <v>0</v>
      </c>
      <c r="B35" s="377"/>
      <c r="C35" s="217" t="s">
        <v>269</v>
      </c>
      <c r="D35" s="217" t="s">
        <v>269</v>
      </c>
      <c r="E35" s="217" t="s">
        <v>269</v>
      </c>
      <c r="F35" s="217" t="s">
        <v>269</v>
      </c>
      <c r="G35" s="217" t="s">
        <v>269</v>
      </c>
      <c r="H35" s="217" t="s">
        <v>269</v>
      </c>
      <c r="I35" s="325"/>
      <c r="J35" s="218" t="s">
        <v>269</v>
      </c>
    </row>
    <row r="36" spans="1:10">
      <c r="A36" s="378" t="s">
        <v>257</v>
      </c>
      <c r="B36" s="379"/>
      <c r="C36" s="219"/>
      <c r="D36" s="219"/>
      <c r="E36" s="220"/>
      <c r="F36" s="220"/>
      <c r="G36" s="220"/>
      <c r="H36" s="220"/>
      <c r="I36" s="326"/>
      <c r="J36" s="221"/>
    </row>
    <row r="37" spans="1:10">
      <c r="A37" s="372" t="s">
        <v>258</v>
      </c>
      <c r="B37" s="373"/>
      <c r="C37" s="222"/>
      <c r="D37" s="222"/>
      <c r="E37" s="223"/>
      <c r="F37" s="223"/>
      <c r="G37" s="223"/>
      <c r="H37" s="223"/>
      <c r="I37" s="327"/>
      <c r="J37" s="224"/>
    </row>
    <row r="38" spans="1:10">
      <c r="A38" s="372" t="s">
        <v>259</v>
      </c>
      <c r="B38" s="373"/>
      <c r="C38" s="222"/>
      <c r="D38" s="222"/>
      <c r="E38" s="223"/>
      <c r="F38" s="223"/>
      <c r="G38" s="223"/>
      <c r="H38" s="223"/>
      <c r="I38" s="327"/>
      <c r="J38" s="224"/>
    </row>
    <row r="39" spans="1:10">
      <c r="A39" s="372" t="s">
        <v>260</v>
      </c>
      <c r="B39" s="373"/>
      <c r="C39" s="222"/>
      <c r="D39" s="222"/>
      <c r="E39" s="223"/>
      <c r="F39" s="223"/>
      <c r="G39" s="223"/>
      <c r="H39" s="223"/>
      <c r="I39" s="327"/>
      <c r="J39" s="224"/>
    </row>
    <row r="40" spans="1:10" ht="15" thickBot="1">
      <c r="A40" s="374" t="s">
        <v>261</v>
      </c>
      <c r="B40" s="375"/>
      <c r="C40" s="225"/>
      <c r="D40" s="225"/>
      <c r="E40" s="226"/>
      <c r="F40" s="226"/>
      <c r="G40" s="226"/>
      <c r="H40" s="226"/>
      <c r="I40" s="328"/>
      <c r="J40" s="227"/>
    </row>
    <row r="41" spans="1:10">
      <c r="A41"/>
      <c r="B41"/>
      <c r="C41"/>
      <c r="D41"/>
      <c r="E41"/>
      <c r="F41"/>
      <c r="G41"/>
      <c r="H41"/>
      <c r="I41"/>
      <c r="J41"/>
    </row>
    <row r="42" spans="1:10" ht="15" thickBot="1">
      <c r="A42" s="216" t="s">
        <v>270</v>
      </c>
      <c r="B42"/>
      <c r="C42" t="s">
        <v>268</v>
      </c>
      <c r="D42"/>
      <c r="E42"/>
      <c r="F42"/>
      <c r="G42"/>
      <c r="H42"/>
      <c r="I42"/>
      <c r="J42"/>
    </row>
    <row r="43" spans="1:10" ht="15" thickBot="1">
      <c r="A43" s="376" t="s">
        <v>0</v>
      </c>
      <c r="B43" s="377"/>
      <c r="C43" s="217"/>
      <c r="D43" s="217" t="s">
        <v>364</v>
      </c>
      <c r="E43" s="217" t="s">
        <v>364</v>
      </c>
      <c r="F43" s="217" t="s">
        <v>364</v>
      </c>
      <c r="G43" s="217" t="s">
        <v>364</v>
      </c>
      <c r="H43" s="217" t="s">
        <v>364</v>
      </c>
      <c r="I43" s="325"/>
      <c r="J43" s="218" t="s">
        <v>364</v>
      </c>
    </row>
    <row r="44" spans="1:10">
      <c r="A44" s="378" t="s">
        <v>257</v>
      </c>
      <c r="B44" s="379"/>
      <c r="C44" s="219"/>
      <c r="D44" s="219"/>
      <c r="E44" s="220"/>
      <c r="F44" s="220"/>
      <c r="G44" s="220"/>
      <c r="H44" s="220"/>
      <c r="I44" s="326"/>
      <c r="J44" s="221"/>
    </row>
    <row r="45" spans="1:10">
      <c r="A45" s="372" t="s">
        <v>258</v>
      </c>
      <c r="B45" s="373"/>
      <c r="C45" s="222"/>
      <c r="D45" s="222"/>
      <c r="E45" s="223"/>
      <c r="F45" s="223"/>
      <c r="G45" s="223"/>
      <c r="H45" s="223"/>
      <c r="I45" s="327"/>
      <c r="J45" s="224"/>
    </row>
    <row r="46" spans="1:10">
      <c r="A46" s="372" t="s">
        <v>259</v>
      </c>
      <c r="B46" s="373"/>
      <c r="C46" s="222"/>
      <c r="D46" s="222"/>
      <c r="E46" s="223"/>
      <c r="F46" s="223"/>
      <c r="G46" s="223"/>
      <c r="H46" s="223"/>
      <c r="I46" s="327"/>
      <c r="J46" s="224"/>
    </row>
    <row r="47" spans="1:10">
      <c r="A47" s="372" t="s">
        <v>260</v>
      </c>
      <c r="B47" s="373"/>
      <c r="C47" s="222"/>
      <c r="D47" s="222"/>
      <c r="E47" s="223"/>
      <c r="F47" s="223"/>
      <c r="G47" s="223"/>
      <c r="H47" s="223"/>
      <c r="I47" s="327"/>
      <c r="J47" s="224"/>
    </row>
    <row r="48" spans="1:10" ht="15" thickBot="1">
      <c r="A48" s="374" t="s">
        <v>261</v>
      </c>
      <c r="B48" s="375"/>
      <c r="C48" s="225"/>
      <c r="D48" s="225"/>
      <c r="E48" s="226"/>
      <c r="F48" s="226"/>
      <c r="G48" s="226"/>
      <c r="H48" s="226"/>
      <c r="I48" s="328"/>
      <c r="J48" s="227"/>
    </row>
    <row r="49" spans="1:10">
      <c r="A49"/>
      <c r="B49"/>
      <c r="C49"/>
      <c r="D49"/>
      <c r="E49"/>
      <c r="F49"/>
      <c r="G49"/>
      <c r="H49"/>
      <c r="I49"/>
      <c r="J49"/>
    </row>
    <row r="50" spans="1:10" ht="15" thickBot="1">
      <c r="A50" s="216" t="s">
        <v>271</v>
      </c>
      <c r="B50"/>
      <c r="C50" t="s">
        <v>268</v>
      </c>
      <c r="D50"/>
      <c r="E50"/>
      <c r="F50"/>
      <c r="G50"/>
      <c r="H50"/>
      <c r="I50"/>
      <c r="J50"/>
    </row>
    <row r="51" spans="1:10" ht="15" thickBot="1">
      <c r="A51" s="376" t="s">
        <v>0</v>
      </c>
      <c r="B51" s="377"/>
      <c r="C51" s="217" t="s">
        <v>269</v>
      </c>
      <c r="D51" s="217" t="s">
        <v>269</v>
      </c>
      <c r="E51" s="217" t="s">
        <v>269</v>
      </c>
      <c r="F51" s="217" t="s">
        <v>269</v>
      </c>
      <c r="G51" s="217" t="s">
        <v>269</v>
      </c>
      <c r="H51" s="217" t="s">
        <v>269</v>
      </c>
      <c r="I51" s="325"/>
      <c r="J51" s="218" t="s">
        <v>269</v>
      </c>
    </row>
    <row r="52" spans="1:10">
      <c r="A52" s="378" t="s">
        <v>257</v>
      </c>
      <c r="B52" s="379"/>
      <c r="C52" s="219"/>
      <c r="D52" s="219"/>
      <c r="E52" s="220"/>
      <c r="F52" s="220"/>
      <c r="G52" s="220"/>
      <c r="H52" s="220"/>
      <c r="I52" s="326"/>
      <c r="J52" s="221"/>
    </row>
    <row r="53" spans="1:10">
      <c r="A53" s="372" t="s">
        <v>258</v>
      </c>
      <c r="B53" s="373"/>
      <c r="C53" s="222"/>
      <c r="D53" s="222"/>
      <c r="E53" s="223"/>
      <c r="F53" s="223"/>
      <c r="G53" s="223"/>
      <c r="H53" s="223"/>
      <c r="I53" s="327"/>
      <c r="J53" s="224"/>
    </row>
    <row r="54" spans="1:10">
      <c r="A54" s="372" t="s">
        <v>259</v>
      </c>
      <c r="B54" s="373"/>
      <c r="C54" s="222"/>
      <c r="D54" s="222"/>
      <c r="E54" s="223"/>
      <c r="F54" s="223"/>
      <c r="G54" s="223"/>
      <c r="H54" s="223"/>
      <c r="I54" s="327"/>
      <c r="J54" s="224"/>
    </row>
    <row r="55" spans="1:10">
      <c r="A55" s="372" t="s">
        <v>260</v>
      </c>
      <c r="B55" s="373"/>
      <c r="C55" s="222"/>
      <c r="D55" s="222"/>
      <c r="E55" s="223"/>
      <c r="F55" s="223"/>
      <c r="G55" s="223"/>
      <c r="H55" s="223"/>
      <c r="I55" s="327"/>
      <c r="J55" s="224"/>
    </row>
    <row r="56" spans="1:10" ht="15" thickBot="1">
      <c r="A56" s="374" t="s">
        <v>261</v>
      </c>
      <c r="B56" s="375"/>
      <c r="C56" s="225"/>
      <c r="D56" s="225"/>
      <c r="E56" s="226"/>
      <c r="F56" s="226"/>
      <c r="G56" s="226"/>
      <c r="H56" s="226"/>
      <c r="I56" s="328"/>
      <c r="J56" s="227"/>
    </row>
    <row r="57" spans="1:10">
      <c r="A57"/>
      <c r="B57"/>
      <c r="C57"/>
      <c r="D57"/>
      <c r="E57"/>
      <c r="F57"/>
      <c r="G57"/>
      <c r="H57"/>
      <c r="I57"/>
      <c r="J57"/>
    </row>
    <row r="58" spans="1:10" ht="15" thickBot="1">
      <c r="A58" s="216" t="s">
        <v>271</v>
      </c>
      <c r="B58"/>
      <c r="C58" t="s">
        <v>268</v>
      </c>
      <c r="D58"/>
      <c r="E58"/>
      <c r="F58"/>
      <c r="G58"/>
      <c r="H58"/>
      <c r="I58"/>
      <c r="J58"/>
    </row>
    <row r="59" spans="1:10" ht="15" thickBot="1">
      <c r="A59" s="376" t="s">
        <v>0</v>
      </c>
      <c r="B59" s="377"/>
      <c r="C59" s="217"/>
      <c r="D59" s="217" t="s">
        <v>364</v>
      </c>
      <c r="E59" s="217" t="s">
        <v>364</v>
      </c>
      <c r="F59" s="217" t="s">
        <v>364</v>
      </c>
      <c r="G59" s="217" t="s">
        <v>364</v>
      </c>
      <c r="H59" s="217" t="s">
        <v>364</v>
      </c>
      <c r="I59" s="325"/>
      <c r="J59" s="218" t="s">
        <v>364</v>
      </c>
    </row>
    <row r="60" spans="1:10">
      <c r="A60" s="378" t="s">
        <v>257</v>
      </c>
      <c r="B60" s="379"/>
      <c r="C60" s="219"/>
      <c r="D60" s="219"/>
      <c r="E60" s="220"/>
      <c r="F60" s="220"/>
      <c r="G60" s="220"/>
      <c r="H60" s="220"/>
      <c r="I60" s="326"/>
      <c r="J60" s="221"/>
    </row>
    <row r="61" spans="1:10">
      <c r="A61" s="372" t="s">
        <v>258</v>
      </c>
      <c r="B61" s="373"/>
      <c r="C61" s="222"/>
      <c r="D61" s="222"/>
      <c r="E61" s="223"/>
      <c r="F61" s="223"/>
      <c r="G61" s="223"/>
      <c r="H61" s="223"/>
      <c r="I61" s="327"/>
      <c r="J61" s="224"/>
    </row>
    <row r="62" spans="1:10">
      <c r="A62" s="372" t="s">
        <v>259</v>
      </c>
      <c r="B62" s="373"/>
      <c r="C62" s="222"/>
      <c r="D62" s="222"/>
      <c r="E62" s="223"/>
      <c r="F62" s="223"/>
      <c r="G62" s="223"/>
      <c r="H62" s="223"/>
      <c r="I62" s="327"/>
      <c r="J62" s="224"/>
    </row>
    <row r="63" spans="1:10">
      <c r="A63" s="372" t="s">
        <v>260</v>
      </c>
      <c r="B63" s="373"/>
      <c r="C63" s="222"/>
      <c r="D63" s="222"/>
      <c r="E63" s="223"/>
      <c r="F63" s="223"/>
      <c r="G63" s="223"/>
      <c r="H63" s="223"/>
      <c r="I63" s="327"/>
      <c r="J63" s="224"/>
    </row>
    <row r="64" spans="1:10" ht="15" thickBot="1">
      <c r="A64" s="374" t="s">
        <v>261</v>
      </c>
      <c r="B64" s="375"/>
      <c r="C64" s="225"/>
      <c r="D64" s="225"/>
      <c r="E64" s="226"/>
      <c r="F64" s="226"/>
      <c r="G64" s="226"/>
      <c r="H64" s="226"/>
      <c r="I64" s="328"/>
      <c r="J64" s="227"/>
    </row>
    <row r="65" spans="1:10">
      <c r="A65" s="228"/>
      <c r="B65" s="228"/>
      <c r="C65" s="211"/>
      <c r="D65" s="211"/>
      <c r="E65" s="210"/>
      <c r="F65" s="210"/>
      <c r="G65" s="210"/>
      <c r="H65" s="210"/>
      <c r="I65" s="210"/>
      <c r="J65" s="210"/>
    </row>
    <row r="66" spans="1:10">
      <c r="A66" s="32" t="s">
        <v>4</v>
      </c>
    </row>
    <row r="67" spans="1:10">
      <c r="A67" s="32" t="s">
        <v>363</v>
      </c>
    </row>
    <row r="70" spans="1:10" ht="15">
      <c r="A70" s="229"/>
      <c r="B70" s="229"/>
      <c r="C70" s="230"/>
      <c r="D70" s="230"/>
      <c r="E70" s="230"/>
      <c r="F70" s="230"/>
      <c r="G70" s="230"/>
      <c r="H70" s="229"/>
      <c r="I70" s="229"/>
      <c r="J70" s="229"/>
    </row>
    <row r="71" spans="1:10" ht="15.75">
      <c r="A71" s="229"/>
      <c r="B71" s="229"/>
      <c r="C71" s="229"/>
      <c r="D71" s="229"/>
      <c r="E71" s="231" t="s">
        <v>272</v>
      </c>
      <c r="F71" s="229"/>
      <c r="G71" s="229"/>
      <c r="H71" s="229"/>
      <c r="I71" s="229"/>
      <c r="J71" s="229"/>
    </row>
    <row r="72" spans="1:10" ht="15">
      <c r="A72" s="229"/>
      <c r="B72" s="229"/>
      <c r="C72" s="229"/>
      <c r="D72" s="229"/>
      <c r="E72" s="229"/>
      <c r="F72" s="229"/>
      <c r="G72" s="229"/>
      <c r="H72" s="229"/>
      <c r="I72" s="229"/>
      <c r="J72" s="229"/>
    </row>
  </sheetData>
  <mergeCells count="43">
    <mergeCell ref="A23:B23"/>
    <mergeCell ref="A24:B24"/>
    <mergeCell ref="A27:B27"/>
    <mergeCell ref="A14:B14"/>
    <mergeCell ref="A19:B19"/>
    <mergeCell ref="A20:B20"/>
    <mergeCell ref="A21:B21"/>
    <mergeCell ref="A22:B22"/>
    <mergeCell ref="A2:K2"/>
    <mergeCell ref="A3:K3"/>
    <mergeCell ref="C8:E10"/>
    <mergeCell ref="F8:H8"/>
    <mergeCell ref="F10:H10"/>
    <mergeCell ref="A8:B10"/>
    <mergeCell ref="A28:B28"/>
    <mergeCell ref="A29:B29"/>
    <mergeCell ref="A30:B30"/>
    <mergeCell ref="A31:B31"/>
    <mergeCell ref="A32:B32"/>
    <mergeCell ref="A35:B35"/>
    <mergeCell ref="A36:B36"/>
    <mergeCell ref="A37:B37"/>
    <mergeCell ref="A38:B38"/>
    <mergeCell ref="A39:B39"/>
    <mergeCell ref="A40:B40"/>
    <mergeCell ref="A43:B43"/>
    <mergeCell ref="A44:B44"/>
    <mergeCell ref="A45:B45"/>
    <mergeCell ref="A46:B46"/>
    <mergeCell ref="A47:B47"/>
    <mergeCell ref="A48:B48"/>
    <mergeCell ref="A51:B51"/>
    <mergeCell ref="A52:B52"/>
    <mergeCell ref="A53:B53"/>
    <mergeCell ref="A61:B61"/>
    <mergeCell ref="A62:B62"/>
    <mergeCell ref="A63:B63"/>
    <mergeCell ref="A64:B64"/>
    <mergeCell ref="A54:B54"/>
    <mergeCell ref="A55:B55"/>
    <mergeCell ref="A56:B56"/>
    <mergeCell ref="A59:B59"/>
    <mergeCell ref="A60:B60"/>
  </mergeCells>
  <printOptions horizontalCentered="1" verticalCentered="1"/>
  <pageMargins left="0.70866141732283505" right="0.70866141732283505" top="0.74803149606299202" bottom="0.74803149606299202" header="0.31496062992126" footer="0.31496062992126"/>
  <pageSetup scale="4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79"/>
  <sheetViews>
    <sheetView showGridLines="0" view="pageBreakPreview" zoomScale="80" zoomScaleNormal="90" zoomScaleSheetLayoutView="80" zoomScalePageLayoutView="90" workbookViewId="0">
      <selection activeCell="F16" sqref="F16"/>
    </sheetView>
  </sheetViews>
  <sheetFormatPr defaultColWidth="8.75" defaultRowHeight="14.25"/>
  <cols>
    <col min="1" max="1" width="28.375" style="1" customWidth="1"/>
    <col min="2" max="3" width="23.375" style="1" customWidth="1"/>
    <col min="4" max="8" width="12.625" style="1" customWidth="1"/>
    <col min="9" max="16384" width="8.75" style="1"/>
  </cols>
  <sheetData>
    <row r="2" spans="1:35">
      <c r="A2" s="364" t="str">
        <f>+Header</f>
        <v>Concurso Público Internacional  No. APP-009000062-E52-2017</v>
      </c>
      <c r="B2" s="364"/>
      <c r="C2" s="364"/>
      <c r="D2" s="364"/>
      <c r="E2" s="364"/>
      <c r="F2" s="364"/>
      <c r="G2" s="364"/>
      <c r="H2" s="364"/>
      <c r="I2" s="364"/>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
      <c r="A3" s="366" t="str">
        <f>+Subheader</f>
        <v>“AUTOPISTA MONTERREY – NUEVO LAREDO, TRAMO LA GLORIA – SAN FERNANDO”</v>
      </c>
      <c r="B3" s="366"/>
      <c r="C3" s="366"/>
      <c r="D3" s="366"/>
      <c r="E3" s="366"/>
      <c r="F3" s="366"/>
      <c r="G3" s="366"/>
      <c r="H3" s="366"/>
      <c r="I3" s="366"/>
    </row>
    <row r="6" spans="1:35" ht="15">
      <c r="A6" s="2" t="s">
        <v>431</v>
      </c>
    </row>
    <row r="8" spans="1:35" ht="14.25" customHeight="1">
      <c r="A8" s="392" t="s">
        <v>70</v>
      </c>
      <c r="B8" s="393"/>
      <c r="C8" s="380" t="str">
        <f>A3</f>
        <v>“AUTOPISTA MONTERREY – NUEVO LAREDO, TRAMO LA GLORIA – SAN FERNANDO”</v>
      </c>
      <c r="D8" s="381"/>
      <c r="E8" s="409"/>
      <c r="F8" s="412" t="s">
        <v>5</v>
      </c>
      <c r="G8" s="413"/>
      <c r="H8" s="414"/>
    </row>
    <row r="9" spans="1:35">
      <c r="A9" s="394"/>
      <c r="B9" s="395"/>
      <c r="C9" s="382"/>
      <c r="D9" s="383"/>
      <c r="E9" s="410"/>
      <c r="F9" s="16"/>
      <c r="G9" s="194"/>
      <c r="H9" s="18"/>
    </row>
    <row r="10" spans="1:35">
      <c r="A10" s="396"/>
      <c r="B10" s="397"/>
      <c r="C10" s="384"/>
      <c r="D10" s="385"/>
      <c r="E10" s="411"/>
      <c r="F10" s="389" t="s">
        <v>6</v>
      </c>
      <c r="G10" s="390"/>
      <c r="H10" s="391"/>
    </row>
    <row r="11" spans="1:35" ht="20.25">
      <c r="A11" s="232"/>
      <c r="B11"/>
      <c r="C11"/>
      <c r="D11"/>
      <c r="E11"/>
      <c r="F11"/>
      <c r="G11"/>
      <c r="H11"/>
      <c r="I11"/>
      <c r="J11"/>
      <c r="K11"/>
      <c r="L11"/>
      <c r="M11"/>
    </row>
    <row r="12" spans="1:35">
      <c r="A12"/>
      <c r="B12"/>
      <c r="C12"/>
      <c r="D12"/>
      <c r="E12"/>
      <c r="F12"/>
      <c r="G12"/>
      <c r="H12"/>
      <c r="I12"/>
      <c r="J12"/>
      <c r="K12"/>
      <c r="L12"/>
      <c r="M12"/>
    </row>
    <row r="13" spans="1:35">
      <c r="A13"/>
      <c r="B13"/>
      <c r="C13"/>
      <c r="D13"/>
      <c r="E13"/>
      <c r="F13"/>
      <c r="G13"/>
      <c r="H13"/>
      <c r="I13"/>
      <c r="J13"/>
      <c r="K13"/>
      <c r="L13"/>
      <c r="M13"/>
    </row>
    <row r="14" spans="1:35" ht="23.25">
      <c r="A14" s="233" t="s">
        <v>273</v>
      </c>
      <c r="B14"/>
      <c r="C14"/>
      <c r="D14"/>
      <c r="E14"/>
      <c r="F14"/>
      <c r="G14"/>
      <c r="H14"/>
      <c r="I14"/>
      <c r="J14"/>
      <c r="K14"/>
      <c r="L14"/>
      <c r="M14"/>
    </row>
    <row r="15" spans="1:35" ht="23.25">
      <c r="A15" s="233"/>
      <c r="B15"/>
      <c r="C15"/>
      <c r="D15"/>
      <c r="E15"/>
      <c r="F15"/>
      <c r="G15"/>
      <c r="H15"/>
      <c r="I15"/>
      <c r="J15"/>
      <c r="K15"/>
      <c r="L15"/>
      <c r="M15"/>
    </row>
    <row r="16" spans="1:35" ht="23.25">
      <c r="A16" s="233" t="s">
        <v>274</v>
      </c>
      <c r="B16" s="234" t="s">
        <v>268</v>
      </c>
      <c r="C16"/>
      <c r="E16"/>
      <c r="F16" s="210"/>
      <c r="G16"/>
      <c r="H16"/>
      <c r="I16"/>
      <c r="J16"/>
      <c r="K16"/>
      <c r="L16"/>
      <c r="M16"/>
    </row>
    <row r="17" spans="1:10" ht="18">
      <c r="A17" s="241" t="s">
        <v>275</v>
      </c>
      <c r="B17" s="402"/>
      <c r="C17" s="403"/>
      <c r="D17" s="403"/>
      <c r="E17" s="404"/>
      <c r="F17" s="249"/>
      <c r="G17" s="250"/>
      <c r="H17" s="235"/>
      <c r="I17" s="235"/>
      <c r="J17" s="234"/>
    </row>
    <row r="18" spans="1:10" ht="18">
      <c r="A18" s="242" t="s">
        <v>0</v>
      </c>
      <c r="B18" s="241" t="s">
        <v>269</v>
      </c>
      <c r="C18" s="241" t="s">
        <v>276</v>
      </c>
      <c r="D18" s="405" t="s">
        <v>277</v>
      </c>
      <c r="E18" s="406"/>
      <c r="F18" s="234"/>
    </row>
    <row r="19" spans="1:10" ht="18">
      <c r="A19" s="243" t="s">
        <v>257</v>
      </c>
      <c r="B19" s="243"/>
      <c r="C19" s="243"/>
      <c r="D19" s="400"/>
      <c r="E19" s="401"/>
      <c r="F19" s="234"/>
    </row>
    <row r="20" spans="1:10" ht="18">
      <c r="A20" s="243" t="s">
        <v>258</v>
      </c>
      <c r="B20" s="243"/>
      <c r="C20" s="243"/>
      <c r="D20" s="400"/>
      <c r="E20" s="401"/>
      <c r="F20" s="234"/>
    </row>
    <row r="21" spans="1:10" ht="18">
      <c r="A21" s="243" t="s">
        <v>259</v>
      </c>
      <c r="B21" s="243"/>
      <c r="C21" s="243"/>
      <c r="D21" s="400"/>
      <c r="E21" s="401"/>
      <c r="F21" s="234"/>
    </row>
    <row r="22" spans="1:10" ht="18">
      <c r="A22" s="243" t="s">
        <v>260</v>
      </c>
      <c r="B22" s="243"/>
      <c r="C22" s="243"/>
      <c r="D22" s="400"/>
      <c r="E22" s="401"/>
      <c r="F22" s="234"/>
    </row>
    <row r="23" spans="1:10" ht="18">
      <c r="A23" s="243" t="s">
        <v>261</v>
      </c>
      <c r="B23" s="243"/>
      <c r="C23" s="243"/>
      <c r="D23" s="400"/>
      <c r="E23" s="401"/>
      <c r="F23" s="234"/>
    </row>
    <row r="24" spans="1:10" ht="18">
      <c r="A24" s="243" t="s">
        <v>13</v>
      </c>
      <c r="B24" s="244" t="s">
        <v>278</v>
      </c>
      <c r="C24" s="243"/>
      <c r="D24" s="407" t="s">
        <v>279</v>
      </c>
      <c r="E24" s="408"/>
      <c r="F24" s="234"/>
    </row>
    <row r="25" spans="1:10" ht="18">
      <c r="A25" s="243" t="s">
        <v>280</v>
      </c>
      <c r="B25" s="243"/>
      <c r="C25" s="245" t="s">
        <v>281</v>
      </c>
      <c r="D25" s="234"/>
      <c r="E25" s="234"/>
      <c r="F25" s="234"/>
    </row>
    <row r="26" spans="1:10" ht="18">
      <c r="A26" s="234"/>
      <c r="B26" s="234"/>
      <c r="C26" s="234"/>
      <c r="D26" s="234"/>
      <c r="E26" s="234"/>
      <c r="F26" s="234"/>
    </row>
    <row r="27" spans="1:10" ht="23.25">
      <c r="A27" s="233" t="s">
        <v>282</v>
      </c>
      <c r="B27" s="234"/>
      <c r="C27" s="234"/>
      <c r="D27" s="234"/>
      <c r="E27" s="234"/>
      <c r="F27" s="234"/>
    </row>
    <row r="28" spans="1:10" ht="18">
      <c r="A28" s="241" t="s">
        <v>275</v>
      </c>
      <c r="B28" s="402"/>
      <c r="C28" s="403"/>
      <c r="D28" s="403"/>
      <c r="E28" s="404"/>
      <c r="F28" s="234"/>
    </row>
    <row r="29" spans="1:10" ht="18">
      <c r="A29" s="242" t="s">
        <v>0</v>
      </c>
      <c r="B29" s="241" t="s">
        <v>269</v>
      </c>
      <c r="C29" s="241" t="s">
        <v>276</v>
      </c>
      <c r="D29" s="405" t="s">
        <v>277</v>
      </c>
      <c r="E29" s="406"/>
      <c r="F29" s="234"/>
    </row>
    <row r="30" spans="1:10" ht="18">
      <c r="A30" s="243" t="s">
        <v>257</v>
      </c>
      <c r="B30" s="243"/>
      <c r="C30" s="243"/>
      <c r="D30" s="400"/>
      <c r="E30" s="401"/>
      <c r="F30" s="234"/>
    </row>
    <row r="31" spans="1:10" ht="18">
      <c r="A31" s="243" t="s">
        <v>258</v>
      </c>
      <c r="B31" s="243"/>
      <c r="C31" s="243"/>
      <c r="D31" s="400"/>
      <c r="E31" s="401"/>
      <c r="F31" s="234"/>
    </row>
    <row r="32" spans="1:10" ht="18">
      <c r="A32" s="243" t="s">
        <v>259</v>
      </c>
      <c r="B32" s="243"/>
      <c r="C32" s="243"/>
      <c r="D32" s="400"/>
      <c r="E32" s="401"/>
      <c r="F32" s="234"/>
    </row>
    <row r="33" spans="1:6" ht="18">
      <c r="A33" s="243" t="s">
        <v>260</v>
      </c>
      <c r="B33" s="243"/>
      <c r="C33" s="243"/>
      <c r="D33" s="400"/>
      <c r="E33" s="401"/>
      <c r="F33" s="234"/>
    </row>
    <row r="34" spans="1:6" ht="18">
      <c r="A34" s="243" t="s">
        <v>261</v>
      </c>
      <c r="B34" s="243"/>
      <c r="C34" s="243"/>
      <c r="D34" s="400"/>
      <c r="E34" s="401"/>
      <c r="F34" s="234"/>
    </row>
    <row r="35" spans="1:6" ht="18">
      <c r="A35" s="243" t="s">
        <v>13</v>
      </c>
      <c r="B35" s="244" t="s">
        <v>278</v>
      </c>
      <c r="C35" s="243"/>
      <c r="D35" s="407" t="s">
        <v>279</v>
      </c>
      <c r="E35" s="408"/>
      <c r="F35" s="234"/>
    </row>
    <row r="36" spans="1:6" ht="18">
      <c r="A36" s="243" t="s">
        <v>280</v>
      </c>
      <c r="B36" s="243"/>
      <c r="C36" s="245" t="s">
        <v>281</v>
      </c>
      <c r="D36" s="234"/>
      <c r="E36" s="234"/>
      <c r="F36" s="234"/>
    </row>
    <row r="37" spans="1:6">
      <c r="A37"/>
      <c r="B37"/>
      <c r="C37"/>
      <c r="D37"/>
      <c r="E37"/>
      <c r="F37"/>
    </row>
    <row r="38" spans="1:6" ht="23.25">
      <c r="A38" s="233" t="s">
        <v>283</v>
      </c>
      <c r="B38" s="234"/>
      <c r="C38" s="234"/>
      <c r="D38" s="234"/>
      <c r="E38" s="234"/>
      <c r="F38"/>
    </row>
    <row r="39" spans="1:6" ht="18">
      <c r="A39" s="241" t="s">
        <v>275</v>
      </c>
      <c r="B39" s="402"/>
      <c r="C39" s="403"/>
      <c r="D39" s="403"/>
      <c r="E39" s="404"/>
      <c r="F39"/>
    </row>
    <row r="40" spans="1:6" ht="18">
      <c r="A40" s="242" t="s">
        <v>0</v>
      </c>
      <c r="B40" s="241" t="s">
        <v>269</v>
      </c>
      <c r="C40" s="241" t="s">
        <v>276</v>
      </c>
      <c r="D40" s="405" t="s">
        <v>277</v>
      </c>
      <c r="E40" s="406"/>
      <c r="F40"/>
    </row>
    <row r="41" spans="1:6" ht="18">
      <c r="A41" s="243" t="s">
        <v>257</v>
      </c>
      <c r="B41" s="243"/>
      <c r="C41" s="243"/>
      <c r="D41" s="400"/>
      <c r="E41" s="401"/>
      <c r="F41"/>
    </row>
    <row r="42" spans="1:6" ht="18">
      <c r="A42" s="243" t="s">
        <v>258</v>
      </c>
      <c r="B42" s="243"/>
      <c r="C42" s="243"/>
      <c r="D42" s="400"/>
      <c r="E42" s="401"/>
      <c r="F42"/>
    </row>
    <row r="43" spans="1:6" ht="18">
      <c r="A43" s="243" t="s">
        <v>259</v>
      </c>
      <c r="B43" s="243"/>
      <c r="C43" s="243"/>
      <c r="D43" s="400"/>
      <c r="E43" s="401"/>
      <c r="F43"/>
    </row>
    <row r="44" spans="1:6" ht="18">
      <c r="A44" s="243" t="s">
        <v>260</v>
      </c>
      <c r="B44" s="243"/>
      <c r="C44" s="243"/>
      <c r="D44" s="400"/>
      <c r="E44" s="401"/>
      <c r="F44"/>
    </row>
    <row r="45" spans="1:6" ht="18">
      <c r="A45" s="243" t="s">
        <v>261</v>
      </c>
      <c r="B45" s="243"/>
      <c r="C45" s="243"/>
      <c r="D45" s="400"/>
      <c r="E45" s="401"/>
      <c r="F45"/>
    </row>
    <row r="46" spans="1:6" ht="18">
      <c r="A46" s="243" t="s">
        <v>13</v>
      </c>
      <c r="B46" s="244" t="s">
        <v>278</v>
      </c>
      <c r="C46" s="243"/>
      <c r="D46" s="407" t="s">
        <v>279</v>
      </c>
      <c r="E46" s="408"/>
      <c r="F46"/>
    </row>
    <row r="47" spans="1:6" ht="18">
      <c r="A47" s="243" t="s">
        <v>280</v>
      </c>
      <c r="B47" s="243"/>
      <c r="C47" s="245" t="s">
        <v>281</v>
      </c>
      <c r="D47" s="234"/>
      <c r="E47" s="234"/>
      <c r="F47"/>
    </row>
    <row r="48" spans="1:6">
      <c r="A48"/>
      <c r="B48"/>
      <c r="C48"/>
      <c r="D48"/>
      <c r="E48"/>
      <c r="F48"/>
    </row>
    <row r="49" spans="1:9">
      <c r="A49"/>
      <c r="B49"/>
      <c r="C49"/>
      <c r="D49"/>
      <c r="E49"/>
      <c r="F49"/>
    </row>
    <row r="50" spans="1:9" ht="23.25">
      <c r="A50" s="233" t="s">
        <v>284</v>
      </c>
      <c r="B50" s="234" t="s">
        <v>285</v>
      </c>
      <c r="C50" s="234"/>
      <c r="D50" s="234"/>
      <c r="E50" s="234"/>
      <c r="F50"/>
    </row>
    <row r="51" spans="1:9" ht="18">
      <c r="A51" s="241" t="s">
        <v>275</v>
      </c>
      <c r="B51" s="402"/>
      <c r="C51" s="403"/>
      <c r="D51" s="403"/>
      <c r="E51" s="404"/>
      <c r="F51"/>
    </row>
    <row r="52" spans="1:9" ht="18">
      <c r="A52" s="242" t="s">
        <v>0</v>
      </c>
      <c r="B52" s="241" t="s">
        <v>269</v>
      </c>
      <c r="C52" s="241" t="s">
        <v>276</v>
      </c>
      <c r="D52" s="405" t="s">
        <v>277</v>
      </c>
      <c r="E52" s="406"/>
      <c r="F52"/>
    </row>
    <row r="53" spans="1:9" ht="18">
      <c r="A53" s="243" t="s">
        <v>257</v>
      </c>
      <c r="B53" s="243"/>
      <c r="C53" s="243"/>
      <c r="D53" s="400"/>
      <c r="E53" s="401"/>
      <c r="F53"/>
    </row>
    <row r="54" spans="1:9" ht="18">
      <c r="A54" s="243" t="s">
        <v>258</v>
      </c>
      <c r="B54" s="243"/>
      <c r="C54" s="243"/>
      <c r="D54" s="400"/>
      <c r="E54" s="401"/>
      <c r="F54"/>
    </row>
    <row r="55" spans="1:9" ht="18">
      <c r="A55" s="243" t="s">
        <v>259</v>
      </c>
      <c r="B55" s="243"/>
      <c r="C55" s="243"/>
      <c r="D55" s="400"/>
      <c r="E55" s="401"/>
      <c r="F55"/>
    </row>
    <row r="56" spans="1:9" ht="18">
      <c r="A56" s="243" t="s">
        <v>260</v>
      </c>
      <c r="B56" s="243"/>
      <c r="C56" s="243"/>
      <c r="D56" s="400"/>
      <c r="E56" s="401"/>
      <c r="F56"/>
    </row>
    <row r="57" spans="1:9" ht="18">
      <c r="A57" s="243" t="s">
        <v>261</v>
      </c>
      <c r="B57" s="243"/>
      <c r="C57" s="243"/>
      <c r="D57" s="400"/>
      <c r="E57" s="401"/>
      <c r="F57"/>
    </row>
    <row r="58" spans="1:9" ht="18">
      <c r="A58" s="243" t="s">
        <v>13</v>
      </c>
      <c r="B58" s="244" t="s">
        <v>278</v>
      </c>
      <c r="C58" s="243"/>
      <c r="D58" s="407" t="s">
        <v>279</v>
      </c>
      <c r="E58" s="408"/>
      <c r="F58"/>
    </row>
    <row r="59" spans="1:9" ht="18">
      <c r="A59" s="243" t="s">
        <v>280</v>
      </c>
      <c r="B59" s="243"/>
      <c r="C59" s="245" t="s">
        <v>281</v>
      </c>
      <c r="D59" s="234"/>
      <c r="E59" s="234"/>
      <c r="F59" s="234"/>
      <c r="G59"/>
    </row>
    <row r="60" spans="1:9">
      <c r="A60"/>
      <c r="B60"/>
      <c r="C60"/>
      <c r="D60"/>
      <c r="E60"/>
      <c r="F60"/>
      <c r="G60"/>
      <c r="H60"/>
      <c r="I60"/>
    </row>
    <row r="61" spans="1:9" ht="21" thickBot="1">
      <c r="A61"/>
      <c r="B61"/>
      <c r="C61"/>
      <c r="D61"/>
      <c r="E61"/>
      <c r="F61"/>
      <c r="G61"/>
      <c r="H61"/>
      <c r="I61" s="236"/>
    </row>
    <row r="62" spans="1:9" ht="23.25">
      <c r="A62" s="202"/>
      <c r="B62" s="203"/>
      <c r="C62" s="203"/>
      <c r="D62" s="203"/>
      <c r="E62" s="237"/>
      <c r="F62"/>
      <c r="G62"/>
      <c r="H62"/>
      <c r="I62" s="238"/>
    </row>
    <row r="63" spans="1:9" ht="23.25">
      <c r="A63" s="209"/>
      <c r="B63" s="210"/>
      <c r="C63" s="210"/>
      <c r="D63" s="210"/>
      <c r="E63" s="239"/>
      <c r="F63"/>
      <c r="G63"/>
      <c r="H63"/>
      <c r="I63" s="238"/>
    </row>
    <row r="64" spans="1:9" ht="23.25">
      <c r="A64" s="246" t="s">
        <v>286</v>
      </c>
      <c r="B64" s="247"/>
      <c r="C64" s="247"/>
      <c r="D64" s="247"/>
      <c r="E64" s="239"/>
      <c r="F64"/>
      <c r="G64"/>
      <c r="H64"/>
      <c r="I64" s="238"/>
    </row>
    <row r="65" spans="1:13" ht="23.25">
      <c r="A65" s="209"/>
      <c r="B65" s="210"/>
      <c r="C65" s="210"/>
      <c r="D65" s="210"/>
      <c r="E65" s="239"/>
      <c r="F65"/>
      <c r="G65"/>
      <c r="H65"/>
      <c r="I65" s="238"/>
    </row>
    <row r="66" spans="1:13" ht="24" thickBot="1">
      <c r="A66" s="212"/>
      <c r="B66" s="213"/>
      <c r="C66" s="213"/>
      <c r="D66" s="213"/>
      <c r="E66" s="215"/>
      <c r="F66"/>
      <c r="G66"/>
      <c r="H66"/>
      <c r="I66" s="238"/>
    </row>
    <row r="67" spans="1:13" ht="23.25">
      <c r="A67"/>
      <c r="B67"/>
      <c r="C67"/>
      <c r="D67"/>
      <c r="E67"/>
      <c r="F67"/>
      <c r="G67"/>
      <c r="H67"/>
      <c r="I67"/>
      <c r="J67"/>
      <c r="K67"/>
      <c r="L67"/>
      <c r="M67" s="238"/>
    </row>
    <row r="68" spans="1:13" ht="23.25">
      <c r="A68" s="240" t="s">
        <v>287</v>
      </c>
      <c r="B68"/>
      <c r="C68"/>
      <c r="D68"/>
      <c r="E68"/>
      <c r="F68"/>
      <c r="G68"/>
      <c r="H68"/>
      <c r="I68"/>
      <c r="J68"/>
      <c r="K68"/>
      <c r="L68"/>
      <c r="M68" s="233"/>
    </row>
    <row r="69" spans="1:13" ht="15">
      <c r="A69" s="196"/>
      <c r="B69" s="81"/>
      <c r="C69" s="81"/>
      <c r="D69" s="81"/>
      <c r="E69" s="81"/>
      <c r="F69" s="81"/>
      <c r="G69" s="81"/>
      <c r="H69" s="81"/>
    </row>
    <row r="70" spans="1:13" ht="15">
      <c r="A70" s="196"/>
      <c r="B70" s="81"/>
      <c r="C70" s="81"/>
      <c r="D70" s="81"/>
      <c r="E70" s="81"/>
      <c r="F70" s="81"/>
      <c r="G70" s="81"/>
      <c r="H70" s="81"/>
    </row>
    <row r="71" spans="1:13" ht="15">
      <c r="A71" s="196"/>
      <c r="B71" s="81"/>
      <c r="C71" s="81"/>
      <c r="D71" s="81"/>
      <c r="E71" s="81"/>
      <c r="F71" s="81"/>
      <c r="G71" s="81"/>
      <c r="H71" s="81"/>
    </row>
    <row r="72" spans="1:13" ht="15">
      <c r="A72" s="196"/>
      <c r="B72" s="81"/>
      <c r="C72" s="81"/>
      <c r="D72" s="81"/>
      <c r="E72" s="81"/>
      <c r="F72" s="81"/>
      <c r="G72" s="81"/>
      <c r="H72" s="81"/>
    </row>
    <row r="73" spans="1:13" ht="15">
      <c r="A73" s="196"/>
      <c r="B73" s="81"/>
      <c r="C73" s="81"/>
      <c r="D73" s="81"/>
      <c r="E73" s="81"/>
      <c r="F73" s="81"/>
      <c r="G73" s="81"/>
      <c r="H73" s="81"/>
    </row>
    <row r="74" spans="1:13" ht="15">
      <c r="A74" s="196"/>
      <c r="B74" s="81"/>
      <c r="C74" s="81"/>
      <c r="D74" s="81"/>
      <c r="E74" s="81"/>
      <c r="F74" s="81"/>
      <c r="G74" s="81"/>
      <c r="H74" s="81"/>
    </row>
    <row r="75" spans="1:13">
      <c r="A75"/>
      <c r="B75"/>
      <c r="C75"/>
      <c r="D75"/>
      <c r="E75"/>
      <c r="F75"/>
      <c r="G75"/>
      <c r="H75"/>
      <c r="I75"/>
      <c r="J75"/>
      <c r="K75"/>
    </row>
    <row r="76" spans="1:13">
      <c r="F76" s="210"/>
      <c r="G76" s="210"/>
      <c r="H76" s="210"/>
      <c r="I76" s="210"/>
      <c r="J76" s="210"/>
      <c r="K76" s="210"/>
    </row>
    <row r="77" spans="1:13" ht="24" thickBot="1">
      <c r="B77" s="213"/>
      <c r="C77" s="213"/>
      <c r="D77" s="213"/>
      <c r="E77" s="213"/>
      <c r="F77" s="213"/>
      <c r="G77" s="210"/>
      <c r="H77" s="251"/>
      <c r="I77" s="251"/>
      <c r="J77" s="251"/>
      <c r="K77" s="251"/>
    </row>
    <row r="78" spans="1:13" ht="23.25">
      <c r="A78"/>
      <c r="B78"/>
      <c r="D78" s="248" t="s">
        <v>272</v>
      </c>
      <c r="E78" s="248"/>
      <c r="F78" s="248"/>
      <c r="G78" s="248"/>
      <c r="H78"/>
      <c r="I78"/>
      <c r="J78"/>
      <c r="K78"/>
    </row>
    <row r="79" spans="1:13">
      <c r="A79"/>
      <c r="B79"/>
      <c r="C79"/>
      <c r="D79"/>
      <c r="E79"/>
      <c r="F79"/>
      <c r="G79"/>
      <c r="H79"/>
      <c r="I79"/>
      <c r="J79"/>
      <c r="K79"/>
    </row>
  </sheetData>
  <mergeCells count="38">
    <mergeCell ref="A2:I2"/>
    <mergeCell ref="A3:I3"/>
    <mergeCell ref="A8:B10"/>
    <mergeCell ref="C8:E10"/>
    <mergeCell ref="F8:H8"/>
    <mergeCell ref="F10:H10"/>
    <mergeCell ref="D58:E58"/>
    <mergeCell ref="D52:E52"/>
    <mergeCell ref="D46:E46"/>
    <mergeCell ref="D40:E40"/>
    <mergeCell ref="D35:E35"/>
    <mergeCell ref="D45:E45"/>
    <mergeCell ref="D53:E53"/>
    <mergeCell ref="D54:E54"/>
    <mergeCell ref="D55:E55"/>
    <mergeCell ref="D56:E56"/>
    <mergeCell ref="D57:E57"/>
    <mergeCell ref="B17:E17"/>
    <mergeCell ref="B28:E28"/>
    <mergeCell ref="B39:E39"/>
    <mergeCell ref="B51:E51"/>
    <mergeCell ref="D18:E18"/>
    <mergeCell ref="D24:E24"/>
    <mergeCell ref="D19:E19"/>
    <mergeCell ref="D20:E20"/>
    <mergeCell ref="D21:E21"/>
    <mergeCell ref="D22:E22"/>
    <mergeCell ref="D23:E23"/>
    <mergeCell ref="D29:E29"/>
    <mergeCell ref="D30:E30"/>
    <mergeCell ref="D31:E31"/>
    <mergeCell ref="D32:E32"/>
    <mergeCell ref="D33:E33"/>
    <mergeCell ref="D34:E34"/>
    <mergeCell ref="D41:E41"/>
    <mergeCell ref="D42:E42"/>
    <mergeCell ref="D43:E43"/>
    <mergeCell ref="D44:E44"/>
  </mergeCells>
  <printOptions horizontalCentered="1" verticalCentered="1"/>
  <pageMargins left="0.70866141732283505" right="0.70866141732283505" top="0.74803149606299202" bottom="0.74803149606299202" header="0.31496062992126" footer="0.31496062992126"/>
  <pageSetup scale="5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34"/>
  <sheetViews>
    <sheetView showGridLines="0" zoomScale="85" zoomScaleNormal="85" zoomScaleSheetLayoutView="125" zoomScalePageLayoutView="150" workbookViewId="0">
      <selection activeCell="B8" sqref="B8:H8"/>
    </sheetView>
  </sheetViews>
  <sheetFormatPr defaultColWidth="8.75" defaultRowHeight="14.25"/>
  <cols>
    <col min="1" max="1" width="5.37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375" style="1" customWidth="1"/>
    <col min="10" max="10" width="3.125" style="1" customWidth="1"/>
    <col min="11" max="16384" width="8.75" style="1"/>
  </cols>
  <sheetData>
    <row r="2" spans="1:35">
      <c r="A2" s="364" t="str">
        <f>+Header</f>
        <v>Concurso Público Internacional  No. APP-009000062-E52-2017</v>
      </c>
      <c r="B2" s="364"/>
      <c r="C2" s="364"/>
      <c r="D2" s="364"/>
      <c r="E2" s="364"/>
      <c r="F2" s="364"/>
      <c r="G2" s="364"/>
      <c r="H2" s="364"/>
      <c r="I2" s="364"/>
      <c r="J2" s="364"/>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
      <c r="A3" s="366" t="str">
        <f>+Subheader</f>
        <v>“AUTOPISTA MONTERREY – NUEVO LAREDO, TRAMO LA GLORIA – SAN FERNANDO”</v>
      </c>
      <c r="B3" s="366"/>
      <c r="C3" s="366"/>
      <c r="D3" s="366"/>
      <c r="E3" s="366"/>
      <c r="F3" s="366"/>
      <c r="G3" s="366"/>
      <c r="H3" s="366"/>
      <c r="I3" s="366"/>
      <c r="J3" s="366"/>
    </row>
    <row r="6" spans="1:35" ht="15">
      <c r="A6" s="2" t="s">
        <v>405</v>
      </c>
      <c r="D6" s="291"/>
    </row>
    <row r="7" spans="1:35" ht="15">
      <c r="A7" s="2"/>
    </row>
    <row r="8" spans="1:35" ht="64.5" customHeight="1">
      <c r="A8" s="2"/>
      <c r="B8" s="415"/>
      <c r="C8" s="415"/>
      <c r="D8" s="415"/>
      <c r="E8" s="415"/>
      <c r="F8" s="415"/>
      <c r="G8" s="415"/>
      <c r="H8" s="415"/>
    </row>
    <row r="9" spans="1:35" ht="15">
      <c r="A9" s="2"/>
    </row>
    <row r="10" spans="1:35" ht="15">
      <c r="B10" s="3" t="s">
        <v>246</v>
      </c>
      <c r="C10" s="4"/>
      <c r="D10" s="4"/>
      <c r="E10" s="4"/>
      <c r="F10" s="4"/>
      <c r="G10" s="4"/>
      <c r="H10" s="5"/>
    </row>
    <row r="11" spans="1:35" ht="15">
      <c r="B11" s="33" t="s">
        <v>329</v>
      </c>
      <c r="C11" s="6"/>
      <c r="D11" s="6"/>
      <c r="E11" s="6"/>
      <c r="F11" s="6"/>
      <c r="G11" s="6"/>
      <c r="H11" s="7"/>
    </row>
    <row r="12" spans="1:35" ht="15">
      <c r="B12" s="33" t="s">
        <v>320</v>
      </c>
      <c r="C12" s="8"/>
      <c r="D12" s="6"/>
      <c r="E12" s="6"/>
      <c r="F12" s="6"/>
      <c r="G12" s="6"/>
      <c r="H12" s="7"/>
    </row>
    <row r="13" spans="1:35" ht="15">
      <c r="B13" s="9"/>
      <c r="C13" s="10"/>
      <c r="D13" s="10"/>
      <c r="E13" s="11"/>
      <c r="F13" s="11"/>
      <c r="G13" s="11"/>
      <c r="H13" s="12"/>
    </row>
    <row r="15" spans="1:35" ht="14.1" customHeight="1">
      <c r="B15" s="13" t="s">
        <v>70</v>
      </c>
      <c r="C15" s="14"/>
      <c r="D15" s="418" t="str">
        <f>A3</f>
        <v>“AUTOPISTA MONTERREY – NUEVO LAREDO, TRAMO LA GLORIA – SAN FERNANDO”</v>
      </c>
      <c r="E15" s="419"/>
      <c r="F15" s="420"/>
      <c r="G15" s="14" t="s">
        <v>5</v>
      </c>
      <c r="H15" s="15"/>
    </row>
    <row r="16" spans="1:35">
      <c r="B16" s="16"/>
      <c r="C16" s="17"/>
      <c r="D16" s="421"/>
      <c r="E16" s="422"/>
      <c r="F16" s="423"/>
      <c r="G16" s="17"/>
      <c r="H16" s="18"/>
    </row>
    <row r="17" spans="2:8">
      <c r="B17" s="16"/>
      <c r="C17" s="17"/>
      <c r="D17" s="16"/>
      <c r="E17" s="19"/>
      <c r="F17" s="18"/>
      <c r="G17" s="17" t="s">
        <v>6</v>
      </c>
      <c r="H17" s="18"/>
    </row>
    <row r="18" spans="2:8">
      <c r="B18" s="16"/>
      <c r="C18" s="17"/>
      <c r="D18" s="16"/>
      <c r="E18" s="17"/>
      <c r="F18" s="18"/>
      <c r="G18" s="17"/>
      <c r="H18" s="18"/>
    </row>
    <row r="19" spans="2:8">
      <c r="B19" s="20"/>
      <c r="C19" s="21"/>
      <c r="D19" s="20" t="s">
        <v>78</v>
      </c>
      <c r="E19" s="21"/>
      <c r="F19" s="22"/>
      <c r="G19" s="21"/>
      <c r="H19" s="22"/>
    </row>
    <row r="20" spans="2:8" ht="37.5" customHeight="1">
      <c r="B20" s="416" t="s">
        <v>19</v>
      </c>
      <c r="C20" s="417"/>
      <c r="D20" s="23" t="s">
        <v>10</v>
      </c>
      <c r="E20" s="23" t="s">
        <v>9</v>
      </c>
      <c r="F20" s="23" t="s">
        <v>214</v>
      </c>
      <c r="G20" s="23" t="s">
        <v>8</v>
      </c>
      <c r="H20" s="23" t="s">
        <v>12</v>
      </c>
    </row>
    <row r="21" spans="2:8">
      <c r="B21" s="191"/>
      <c r="C21" s="192"/>
      <c r="D21" s="26"/>
      <c r="E21" s="193"/>
      <c r="F21" s="28"/>
      <c r="G21" s="27"/>
      <c r="H21" s="193"/>
    </row>
    <row r="22" spans="2:8">
      <c r="B22" s="187"/>
      <c r="C22" s="188"/>
      <c r="D22" s="16"/>
      <c r="E22" s="24"/>
      <c r="F22" s="18"/>
      <c r="G22" s="17"/>
      <c r="H22" s="24"/>
    </row>
    <row r="23" spans="2:8">
      <c r="B23" s="187"/>
      <c r="C23" s="188"/>
      <c r="D23" s="16"/>
      <c r="E23" s="24"/>
      <c r="F23" s="18"/>
      <c r="G23" s="17"/>
      <c r="H23" s="24"/>
    </row>
    <row r="24" spans="2:8">
      <c r="B24" s="189"/>
      <c r="C24" s="190"/>
      <c r="D24" s="20"/>
      <c r="E24" s="25"/>
      <c r="F24" s="22"/>
      <c r="G24" s="21"/>
      <c r="H24" s="25"/>
    </row>
    <row r="25" spans="2:8">
      <c r="B25" s="187"/>
      <c r="C25" s="188"/>
      <c r="D25" s="16"/>
      <c r="E25" s="24"/>
      <c r="F25" s="18"/>
      <c r="G25" s="17"/>
      <c r="H25" s="24"/>
    </row>
    <row r="26" spans="2:8">
      <c r="B26" s="189"/>
      <c r="C26" s="190"/>
      <c r="D26" s="20"/>
      <c r="E26" s="25"/>
      <c r="F26" s="22"/>
      <c r="G26" s="21"/>
      <c r="H26" s="25"/>
    </row>
    <row r="28" spans="2:8">
      <c r="B28" s="26" t="s">
        <v>74</v>
      </c>
      <c r="C28" s="27"/>
      <c r="D28" s="27"/>
      <c r="E28" s="27"/>
      <c r="F28" s="27"/>
      <c r="G28" s="27"/>
      <c r="H28" s="28"/>
    </row>
    <row r="29" spans="2:8">
      <c r="B29" s="26" t="s">
        <v>256</v>
      </c>
      <c r="C29" s="27"/>
      <c r="D29" s="27"/>
      <c r="E29" s="27"/>
      <c r="F29" s="27"/>
      <c r="G29" s="27"/>
      <c r="H29" s="28"/>
    </row>
    <row r="33" spans="2:8">
      <c r="B33" s="158"/>
      <c r="C33" s="21"/>
      <c r="D33" s="29"/>
      <c r="E33" s="29"/>
      <c r="H33" s="30"/>
    </row>
    <row r="34" spans="2:8">
      <c r="B34" s="31" t="s">
        <v>230</v>
      </c>
      <c r="D34" s="32"/>
      <c r="E34" s="32"/>
      <c r="G34" s="32"/>
      <c r="H34" s="32"/>
    </row>
  </sheetData>
  <mergeCells count="5">
    <mergeCell ref="B8:H8"/>
    <mergeCell ref="A3:J3"/>
    <mergeCell ref="B20:C20"/>
    <mergeCell ref="D15:F16"/>
    <mergeCell ref="A2:J2"/>
  </mergeCells>
  <printOptions horizontalCentered="1" verticalCentered="1"/>
  <pageMargins left="0.70866141732283505" right="0.70866141732283505" top="0.74803149606299202" bottom="0.74803149606299202" header="0.31496062992126" footer="0.31496062992126"/>
  <pageSetup scale="71"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34"/>
  <sheetViews>
    <sheetView showGridLines="0" zoomScale="85" zoomScaleNormal="85" zoomScaleSheetLayoutView="125" zoomScalePageLayoutView="150" workbookViewId="0">
      <selection activeCell="E10" sqref="E10"/>
    </sheetView>
  </sheetViews>
  <sheetFormatPr defaultColWidth="8.75" defaultRowHeight="14.25"/>
  <cols>
    <col min="1" max="1" width="5.37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375" style="1" customWidth="1"/>
    <col min="10" max="10" width="3.125" style="1" customWidth="1"/>
    <col min="11" max="16384" width="8.75" style="1"/>
  </cols>
  <sheetData>
    <row r="2" spans="1:35">
      <c r="A2" s="364" t="str">
        <f>+Header</f>
        <v>Concurso Público Internacional  No. APP-009000062-E52-2017</v>
      </c>
      <c r="B2" s="364"/>
      <c r="C2" s="364"/>
      <c r="D2" s="364"/>
      <c r="E2" s="364"/>
      <c r="F2" s="364"/>
      <c r="G2" s="364"/>
      <c r="H2" s="364"/>
      <c r="I2" s="364"/>
      <c r="J2" s="364"/>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row>
    <row r="3" spans="1:35" s="78" customFormat="1" ht="15">
      <c r="A3" s="366" t="str">
        <f>+Subheader</f>
        <v>“AUTOPISTA MONTERREY – NUEVO LAREDO, TRAMO LA GLORIA – SAN FERNANDO”</v>
      </c>
      <c r="B3" s="366"/>
      <c r="C3" s="366"/>
      <c r="D3" s="366"/>
      <c r="E3" s="366"/>
      <c r="F3" s="366"/>
      <c r="G3" s="366"/>
      <c r="H3" s="366"/>
      <c r="I3" s="366"/>
      <c r="J3" s="366"/>
    </row>
    <row r="6" spans="1:35" ht="15">
      <c r="A6" s="2" t="s">
        <v>406</v>
      </c>
      <c r="D6" s="291"/>
    </row>
    <row r="7" spans="1:35" ht="15">
      <c r="A7" s="2"/>
    </row>
    <row r="8" spans="1:35" ht="64.5" customHeight="1">
      <c r="A8" s="2"/>
      <c r="B8" s="415"/>
      <c r="C8" s="415"/>
      <c r="D8" s="415"/>
      <c r="E8" s="415"/>
      <c r="F8" s="415"/>
      <c r="G8" s="415"/>
      <c r="H8" s="415"/>
    </row>
    <row r="9" spans="1:35" ht="15">
      <c r="A9" s="2"/>
    </row>
    <row r="10" spans="1:35" ht="15">
      <c r="B10" s="3" t="s">
        <v>246</v>
      </c>
      <c r="C10" s="4"/>
      <c r="D10" s="4"/>
      <c r="E10" s="4"/>
      <c r="F10" s="4"/>
      <c r="G10" s="4"/>
      <c r="H10" s="5"/>
    </row>
    <row r="11" spans="1:35" ht="15">
      <c r="B11" s="33" t="s">
        <v>329</v>
      </c>
      <c r="C11" s="6"/>
      <c r="D11" s="6"/>
      <c r="E11" s="6"/>
      <c r="F11" s="6"/>
      <c r="G11" s="6"/>
      <c r="H11" s="7"/>
    </row>
    <row r="12" spans="1:35" ht="15">
      <c r="B12" s="33" t="s">
        <v>407</v>
      </c>
      <c r="C12" s="8"/>
      <c r="D12" s="6"/>
      <c r="E12" s="6"/>
      <c r="F12" s="6"/>
      <c r="G12" s="6"/>
      <c r="H12" s="7"/>
    </row>
    <row r="13" spans="1:35" ht="15">
      <c r="B13" s="9"/>
      <c r="C13" s="10"/>
      <c r="D13" s="10"/>
      <c r="E13" s="11"/>
      <c r="F13" s="11"/>
      <c r="G13" s="11"/>
      <c r="H13" s="12"/>
    </row>
    <row r="15" spans="1:35" ht="14.1" customHeight="1">
      <c r="B15" s="13" t="s">
        <v>70</v>
      </c>
      <c r="C15" s="14"/>
      <c r="D15" s="418" t="str">
        <f>A3</f>
        <v>“AUTOPISTA MONTERREY – NUEVO LAREDO, TRAMO LA GLORIA – SAN FERNANDO”</v>
      </c>
      <c r="E15" s="419"/>
      <c r="F15" s="420"/>
      <c r="G15" s="14" t="s">
        <v>5</v>
      </c>
      <c r="H15" s="15"/>
    </row>
    <row r="16" spans="1:35">
      <c r="B16" s="16"/>
      <c r="C16" s="17"/>
      <c r="D16" s="421"/>
      <c r="E16" s="422"/>
      <c r="F16" s="423"/>
      <c r="G16" s="17"/>
      <c r="H16" s="18"/>
    </row>
    <row r="17" spans="2:8">
      <c r="B17" s="16"/>
      <c r="C17" s="17"/>
      <c r="D17" s="16"/>
      <c r="E17" s="19"/>
      <c r="F17" s="18"/>
      <c r="G17" s="17" t="s">
        <v>6</v>
      </c>
      <c r="H17" s="18"/>
    </row>
    <row r="18" spans="2:8">
      <c r="B18" s="16"/>
      <c r="C18" s="17"/>
      <c r="D18" s="16"/>
      <c r="E18" s="17"/>
      <c r="F18" s="18"/>
      <c r="G18" s="17"/>
      <c r="H18" s="18"/>
    </row>
    <row r="19" spans="2:8">
      <c r="B19" s="20"/>
      <c r="C19" s="21"/>
      <c r="D19" s="20" t="s">
        <v>78</v>
      </c>
      <c r="E19" s="21"/>
      <c r="F19" s="22"/>
      <c r="G19" s="21"/>
      <c r="H19" s="22"/>
    </row>
    <row r="20" spans="2:8" ht="37.5" customHeight="1">
      <c r="B20" s="416" t="s">
        <v>19</v>
      </c>
      <c r="C20" s="417"/>
      <c r="D20" s="23" t="s">
        <v>10</v>
      </c>
      <c r="E20" s="23" t="s">
        <v>9</v>
      </c>
      <c r="F20" s="23" t="s">
        <v>214</v>
      </c>
      <c r="G20" s="23" t="s">
        <v>8</v>
      </c>
      <c r="H20" s="23" t="s">
        <v>12</v>
      </c>
    </row>
    <row r="21" spans="2:8">
      <c r="B21" s="191"/>
      <c r="C21" s="192"/>
      <c r="D21" s="26"/>
      <c r="E21" s="193"/>
      <c r="F21" s="28"/>
      <c r="G21" s="27"/>
      <c r="H21" s="193"/>
    </row>
    <row r="22" spans="2:8">
      <c r="B22" s="187"/>
      <c r="C22" s="188"/>
      <c r="D22" s="16"/>
      <c r="E22" s="24"/>
      <c r="F22" s="18"/>
      <c r="G22" s="17"/>
      <c r="H22" s="24"/>
    </row>
    <row r="23" spans="2:8">
      <c r="B23" s="187"/>
      <c r="C23" s="188"/>
      <c r="D23" s="16"/>
      <c r="E23" s="24"/>
      <c r="F23" s="18"/>
      <c r="G23" s="17"/>
      <c r="H23" s="24"/>
    </row>
    <row r="24" spans="2:8">
      <c r="B24" s="189"/>
      <c r="C24" s="190"/>
      <c r="D24" s="20"/>
      <c r="E24" s="25"/>
      <c r="F24" s="22"/>
      <c r="G24" s="21"/>
      <c r="H24" s="25"/>
    </row>
    <row r="25" spans="2:8">
      <c r="B25" s="187"/>
      <c r="C25" s="188"/>
      <c r="D25" s="16"/>
      <c r="E25" s="24"/>
      <c r="F25" s="18"/>
      <c r="G25" s="17"/>
      <c r="H25" s="24"/>
    </row>
    <row r="26" spans="2:8">
      <c r="B26" s="189"/>
      <c r="C26" s="190"/>
      <c r="D26" s="20"/>
      <c r="E26" s="25"/>
      <c r="F26" s="22"/>
      <c r="G26" s="21"/>
      <c r="H26" s="25"/>
    </row>
    <row r="28" spans="2:8">
      <c r="B28" s="26" t="s">
        <v>74</v>
      </c>
      <c r="C28" s="27"/>
      <c r="D28" s="27"/>
      <c r="E28" s="27"/>
      <c r="F28" s="27"/>
      <c r="G28" s="27"/>
      <c r="H28" s="28"/>
    </row>
    <row r="29" spans="2:8">
      <c r="B29" s="26" t="s">
        <v>256</v>
      </c>
      <c r="C29" s="27"/>
      <c r="D29" s="27"/>
      <c r="E29" s="27"/>
      <c r="F29" s="27"/>
      <c r="G29" s="27"/>
      <c r="H29" s="28"/>
    </row>
    <row r="33" spans="2:8">
      <c r="B33" s="158"/>
      <c r="C33" s="21"/>
      <c r="D33" s="339"/>
      <c r="E33" s="339"/>
      <c r="H33" s="30"/>
    </row>
    <row r="34" spans="2:8">
      <c r="B34" s="31" t="s">
        <v>230</v>
      </c>
      <c r="D34" s="32"/>
      <c r="E34" s="32"/>
      <c r="G34" s="32"/>
      <c r="H34" s="32"/>
    </row>
  </sheetData>
  <mergeCells count="5">
    <mergeCell ref="A2:J2"/>
    <mergeCell ref="A3:J3"/>
    <mergeCell ref="B8:H8"/>
    <mergeCell ref="D15:F16"/>
    <mergeCell ref="B20:C20"/>
  </mergeCells>
  <printOptions horizontalCentered="1" verticalCentered="1"/>
  <pageMargins left="0.70866141732283505" right="0.70866141732283505" top="0.74803149606299202" bottom="0.74803149606299202" header="0.31496062992126" footer="0.31496062992126"/>
  <pageSetup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80"/>
  <sheetViews>
    <sheetView showGridLines="0" showWhiteSpace="0" view="pageBreakPreview" topLeftCell="A16" zoomScale="70" zoomScaleNormal="150" zoomScaleSheetLayoutView="70" zoomScalePageLayoutView="150" workbookViewId="0">
      <selection activeCell="J6" sqref="J6"/>
    </sheetView>
  </sheetViews>
  <sheetFormatPr defaultColWidth="8.75" defaultRowHeight="14.25"/>
  <cols>
    <col min="1" max="1" width="5.375" style="1" customWidth="1"/>
    <col min="2" max="2" width="12.875" style="1" customWidth="1"/>
    <col min="3" max="3" width="16.375" style="1" customWidth="1"/>
    <col min="4" max="13" width="12.875" style="1" customWidth="1"/>
    <col min="14" max="16384" width="8.75" style="1"/>
  </cols>
  <sheetData>
    <row r="2" spans="1:35">
      <c r="A2" s="364" t="str">
        <f>+Header</f>
        <v>Concurso Público Internacional  No. APP-009000062-E52-2017</v>
      </c>
      <c r="B2" s="364"/>
      <c r="C2" s="364"/>
      <c r="D2" s="364"/>
      <c r="E2" s="364"/>
      <c r="F2" s="364"/>
      <c r="G2" s="364"/>
      <c r="H2" s="364"/>
      <c r="I2" s="364"/>
      <c r="J2" s="364"/>
      <c r="K2" s="364"/>
      <c r="L2" s="364"/>
      <c r="M2" s="364"/>
      <c r="N2" s="364"/>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75" customHeight="1">
      <c r="A3" s="366" t="str">
        <f>+Subheader</f>
        <v>“AUTOPISTA MONTERREY – NUEVO LAREDO, TRAMO LA GLORIA – SAN FERNANDO”</v>
      </c>
      <c r="B3" s="366"/>
      <c r="C3" s="366"/>
      <c r="D3" s="366"/>
      <c r="E3" s="366"/>
      <c r="F3" s="366"/>
      <c r="G3" s="366"/>
      <c r="H3" s="366"/>
      <c r="I3" s="366"/>
      <c r="J3" s="366"/>
      <c r="K3" s="366"/>
      <c r="L3" s="366"/>
      <c r="M3" s="366"/>
      <c r="N3" s="366"/>
    </row>
    <row r="6" spans="1:35" ht="15">
      <c r="A6" s="167" t="s">
        <v>219</v>
      </c>
      <c r="B6" s="147"/>
      <c r="C6" s="147"/>
      <c r="D6" s="147"/>
      <c r="E6" s="291"/>
    </row>
    <row r="7" spans="1:35" ht="15">
      <c r="A7" s="2"/>
    </row>
    <row r="8" spans="1:35" ht="22.5" customHeight="1" thickBot="1">
      <c r="A8" s="2"/>
      <c r="B8" s="450"/>
      <c r="C8" s="450"/>
      <c r="D8" s="450"/>
      <c r="E8" s="450"/>
      <c r="F8" s="450"/>
      <c r="G8" s="450"/>
      <c r="H8" s="450"/>
    </row>
    <row r="9" spans="1:35" ht="15.75" customHeight="1" thickBot="1">
      <c r="A9" s="2"/>
      <c r="B9" s="451" t="s">
        <v>88</v>
      </c>
      <c r="C9" s="452"/>
      <c r="D9" s="452"/>
      <c r="E9" s="452"/>
      <c r="F9" s="452"/>
      <c r="G9" s="452"/>
      <c r="H9" s="452"/>
      <c r="I9" s="452"/>
      <c r="J9" s="452"/>
      <c r="K9" s="452"/>
      <c r="L9" s="452"/>
      <c r="M9" s="453"/>
    </row>
    <row r="10" spans="1:35" ht="15" thickBot="1">
      <c r="B10" s="454" t="s">
        <v>89</v>
      </c>
      <c r="C10" s="455"/>
      <c r="D10" s="456" t="s">
        <v>10</v>
      </c>
      <c r="E10" s="456"/>
      <c r="F10" s="456"/>
      <c r="G10" s="456" t="s">
        <v>9</v>
      </c>
      <c r="H10" s="456"/>
      <c r="I10" s="456"/>
      <c r="J10" s="456" t="s">
        <v>90</v>
      </c>
      <c r="K10" s="456"/>
      <c r="L10" s="456" t="s">
        <v>91</v>
      </c>
      <c r="M10" s="456"/>
    </row>
    <row r="11" spans="1:35" ht="15" thickBot="1">
      <c r="B11" s="444">
        <v>1</v>
      </c>
      <c r="C11" s="444"/>
      <c r="D11" s="444">
        <v>2</v>
      </c>
      <c r="E11" s="444"/>
      <c r="F11" s="444"/>
      <c r="G11" s="444">
        <v>3</v>
      </c>
      <c r="H11" s="444"/>
      <c r="I11" s="444"/>
      <c r="J11" s="445">
        <v>4</v>
      </c>
      <c r="K11" s="457"/>
      <c r="L11" s="445">
        <v>5</v>
      </c>
      <c r="M11" s="446"/>
    </row>
    <row r="12" spans="1:35">
      <c r="B12" s="433"/>
      <c r="C12" s="434"/>
      <c r="D12" s="434"/>
      <c r="E12" s="434"/>
      <c r="F12" s="434"/>
      <c r="G12" s="434"/>
      <c r="H12" s="434"/>
      <c r="I12" s="434"/>
      <c r="J12" s="434"/>
      <c r="K12" s="434"/>
      <c r="L12" s="434"/>
      <c r="M12" s="435"/>
    </row>
    <row r="13" spans="1:35" ht="14.25" customHeight="1">
      <c r="B13" s="433" t="s">
        <v>92</v>
      </c>
      <c r="C13" s="434"/>
      <c r="D13" s="434"/>
      <c r="E13" s="434"/>
      <c r="F13" s="434"/>
      <c r="G13" s="434"/>
      <c r="H13" s="434"/>
      <c r="I13" s="434"/>
      <c r="J13" s="434"/>
      <c r="K13" s="434"/>
      <c r="L13" s="434"/>
      <c r="M13" s="435"/>
    </row>
    <row r="14" spans="1:35" ht="15" thickBot="1">
      <c r="B14" s="436"/>
      <c r="C14" s="437"/>
      <c r="D14" s="437"/>
      <c r="E14" s="437"/>
      <c r="F14" s="437"/>
      <c r="G14" s="437"/>
      <c r="H14" s="437"/>
      <c r="I14" s="437"/>
      <c r="J14" s="437"/>
      <c r="K14" s="437"/>
      <c r="L14" s="437"/>
      <c r="M14" s="438"/>
    </row>
    <row r="15" spans="1:35" ht="14.1" customHeight="1">
      <c r="B15" s="447" t="s">
        <v>93</v>
      </c>
      <c r="C15" s="448"/>
      <c r="D15" s="447" t="s">
        <v>9</v>
      </c>
      <c r="E15" s="448"/>
      <c r="F15" s="165" t="s">
        <v>94</v>
      </c>
      <c r="G15" s="166"/>
      <c r="H15" s="447" t="s">
        <v>90</v>
      </c>
      <c r="I15" s="448"/>
      <c r="J15" s="447" t="s">
        <v>95</v>
      </c>
      <c r="K15" s="448"/>
      <c r="L15" s="449" t="s">
        <v>91</v>
      </c>
      <c r="M15" s="448"/>
    </row>
    <row r="16" spans="1:35" ht="34.5" customHeight="1" thickBot="1">
      <c r="B16" s="163"/>
      <c r="C16" s="164"/>
      <c r="D16" s="163"/>
      <c r="E16" s="164"/>
      <c r="F16" s="163" t="s">
        <v>96</v>
      </c>
      <c r="G16" s="164"/>
      <c r="H16" s="119"/>
      <c r="I16" s="120"/>
      <c r="J16" s="119"/>
      <c r="K16" s="120"/>
      <c r="L16" s="121"/>
      <c r="M16" s="120"/>
    </row>
    <row r="17" spans="2:13" ht="23.25" customHeight="1" thickBot="1">
      <c r="B17" s="444">
        <v>7</v>
      </c>
      <c r="C17" s="444"/>
      <c r="D17" s="444">
        <v>8</v>
      </c>
      <c r="E17" s="444"/>
      <c r="F17" s="444">
        <v>9</v>
      </c>
      <c r="G17" s="444"/>
      <c r="H17" s="444">
        <v>10</v>
      </c>
      <c r="I17" s="444"/>
      <c r="J17" s="444">
        <v>11</v>
      </c>
      <c r="K17" s="444"/>
      <c r="L17" s="444">
        <v>12</v>
      </c>
      <c r="M17" s="444"/>
    </row>
    <row r="18" spans="2:13">
      <c r="B18" s="433"/>
      <c r="C18" s="434"/>
      <c r="D18" s="434"/>
      <c r="E18" s="434"/>
      <c r="F18" s="434"/>
      <c r="G18" s="434"/>
      <c r="H18" s="434"/>
      <c r="I18" s="434"/>
      <c r="J18" s="434"/>
      <c r="K18" s="434"/>
      <c r="L18" s="434"/>
      <c r="M18" s="435"/>
    </row>
    <row r="19" spans="2:13" ht="14.25" customHeight="1">
      <c r="B19" s="433" t="s">
        <v>97</v>
      </c>
      <c r="C19" s="434"/>
      <c r="D19" s="434"/>
      <c r="E19" s="434"/>
      <c r="F19" s="434"/>
      <c r="G19" s="434"/>
      <c r="H19" s="434"/>
      <c r="I19" s="434"/>
      <c r="J19" s="434"/>
      <c r="K19" s="434"/>
      <c r="L19" s="434"/>
      <c r="M19" s="435"/>
    </row>
    <row r="20" spans="2:13" ht="37.5" customHeight="1" thickBot="1">
      <c r="B20" s="436" t="s">
        <v>98</v>
      </c>
      <c r="C20" s="437"/>
      <c r="D20" s="437"/>
      <c r="E20" s="437"/>
      <c r="F20" s="437"/>
      <c r="G20" s="437"/>
      <c r="H20" s="437"/>
      <c r="I20" s="437"/>
      <c r="J20" s="437"/>
      <c r="K20" s="437"/>
      <c r="L20" s="437"/>
      <c r="M20" s="438"/>
    </row>
    <row r="21" spans="2:13" ht="29.25" customHeight="1" thickBot="1">
      <c r="B21" s="444" t="s">
        <v>99</v>
      </c>
      <c r="C21" s="444"/>
      <c r="D21" s="444" t="s">
        <v>9</v>
      </c>
      <c r="E21" s="444"/>
      <c r="F21" s="444"/>
      <c r="G21" s="444" t="s">
        <v>100</v>
      </c>
      <c r="H21" s="444"/>
      <c r="I21" s="444"/>
      <c r="J21" s="444" t="s">
        <v>101</v>
      </c>
      <c r="K21" s="444"/>
      <c r="L21" s="444" t="s">
        <v>91</v>
      </c>
      <c r="M21" s="444"/>
    </row>
    <row r="22" spans="2:13" ht="15" thickBot="1">
      <c r="B22" s="444">
        <v>14</v>
      </c>
      <c r="C22" s="444"/>
      <c r="D22" s="444">
        <v>15</v>
      </c>
      <c r="E22" s="444"/>
      <c r="F22" s="444"/>
      <c r="G22" s="444">
        <v>16</v>
      </c>
      <c r="H22" s="444"/>
      <c r="I22" s="444"/>
      <c r="J22" s="444">
        <v>17</v>
      </c>
      <c r="K22" s="444"/>
      <c r="L22" s="444">
        <v>18</v>
      </c>
      <c r="M22" s="444"/>
    </row>
    <row r="23" spans="2:13">
      <c r="B23" s="433"/>
      <c r="C23" s="434"/>
      <c r="D23" s="434"/>
      <c r="E23" s="434"/>
      <c r="F23" s="434"/>
      <c r="G23" s="434"/>
      <c r="H23" s="434"/>
      <c r="I23" s="434"/>
      <c r="J23" s="434"/>
      <c r="K23" s="434"/>
      <c r="L23" s="434"/>
      <c r="M23" s="435"/>
    </row>
    <row r="24" spans="2:13" ht="14.25" customHeight="1">
      <c r="B24" s="433" t="s">
        <v>102</v>
      </c>
      <c r="C24" s="434"/>
      <c r="D24" s="434"/>
      <c r="E24" s="434"/>
      <c r="F24" s="434"/>
      <c r="G24" s="434"/>
      <c r="H24" s="434"/>
      <c r="I24" s="434"/>
      <c r="J24" s="434"/>
      <c r="K24" s="434"/>
      <c r="L24" s="434"/>
      <c r="M24" s="435"/>
    </row>
    <row r="25" spans="2:13" ht="15" thickBot="1">
      <c r="B25" s="436"/>
      <c r="C25" s="437"/>
      <c r="D25" s="437"/>
      <c r="E25" s="437"/>
      <c r="F25" s="437"/>
      <c r="G25" s="437"/>
      <c r="H25" s="437"/>
      <c r="I25" s="437"/>
      <c r="J25" s="437"/>
      <c r="K25" s="437"/>
      <c r="L25" s="437"/>
      <c r="M25" s="438"/>
    </row>
    <row r="26" spans="2:13" ht="15" customHeight="1" thickBot="1">
      <c r="B26" s="439" t="s">
        <v>103</v>
      </c>
      <c r="C26" s="440"/>
      <c r="D26" s="440"/>
      <c r="E26" s="440"/>
      <c r="F26" s="440"/>
      <c r="G26" s="440"/>
      <c r="H26" s="440"/>
      <c r="I26" s="440"/>
      <c r="J26" s="440"/>
      <c r="K26" s="440"/>
      <c r="L26" s="440"/>
      <c r="M26" s="441"/>
    </row>
    <row r="27" spans="2:13" ht="14.25" customHeight="1">
      <c r="B27" s="439" t="s">
        <v>104</v>
      </c>
      <c r="C27" s="440"/>
      <c r="D27" s="440"/>
      <c r="E27" s="440"/>
      <c r="F27" s="440"/>
      <c r="G27" s="440"/>
      <c r="H27" s="440"/>
      <c r="I27" s="440"/>
      <c r="J27" s="440"/>
      <c r="K27" s="441"/>
      <c r="L27" s="442" t="s">
        <v>105</v>
      </c>
      <c r="M27" s="441" t="s">
        <v>91</v>
      </c>
    </row>
    <row r="28" spans="2:13" ht="15" thickBot="1">
      <c r="B28" s="436"/>
      <c r="C28" s="437"/>
      <c r="D28" s="437"/>
      <c r="E28" s="437"/>
      <c r="F28" s="437"/>
      <c r="G28" s="437"/>
      <c r="H28" s="437"/>
      <c r="I28" s="437"/>
      <c r="J28" s="437"/>
      <c r="K28" s="438"/>
      <c r="L28" s="443"/>
      <c r="M28" s="438"/>
    </row>
    <row r="29" spans="2:13" ht="18" customHeight="1">
      <c r="B29" s="433" t="s">
        <v>106</v>
      </c>
      <c r="C29" s="434"/>
      <c r="D29" s="434"/>
      <c r="E29" s="434"/>
      <c r="F29" s="434"/>
      <c r="G29" s="434"/>
      <c r="H29" s="434"/>
      <c r="I29" s="434"/>
      <c r="J29" s="434"/>
      <c r="K29" s="435"/>
      <c r="L29" s="122"/>
      <c r="M29" s="123">
        <v>22</v>
      </c>
    </row>
    <row r="30" spans="2:13" ht="18" customHeight="1">
      <c r="B30" s="433" t="s">
        <v>107</v>
      </c>
      <c r="C30" s="434"/>
      <c r="D30" s="434"/>
      <c r="E30" s="434"/>
      <c r="F30" s="434"/>
      <c r="G30" s="434"/>
      <c r="H30" s="434"/>
      <c r="I30" s="434"/>
      <c r="J30" s="434"/>
      <c r="K30" s="435"/>
      <c r="L30" s="124">
        <v>21</v>
      </c>
      <c r="M30" s="123">
        <v>23</v>
      </c>
    </row>
    <row r="31" spans="2:13" ht="18" customHeight="1">
      <c r="B31" s="433" t="s">
        <v>108</v>
      </c>
      <c r="C31" s="434"/>
      <c r="D31" s="434"/>
      <c r="E31" s="434"/>
      <c r="F31" s="434"/>
      <c r="G31" s="434"/>
      <c r="H31" s="434"/>
      <c r="I31" s="434"/>
      <c r="J31" s="434"/>
      <c r="K31" s="435"/>
      <c r="L31" s="124"/>
      <c r="M31" s="123">
        <v>24</v>
      </c>
    </row>
    <row r="32" spans="2:13" ht="18.75" customHeight="1">
      <c r="B32" s="433" t="s">
        <v>109</v>
      </c>
      <c r="C32" s="434"/>
      <c r="D32" s="434"/>
      <c r="E32" s="434"/>
      <c r="F32" s="434"/>
      <c r="G32" s="434"/>
      <c r="H32" s="434"/>
      <c r="I32" s="434"/>
      <c r="J32" s="434"/>
      <c r="K32" s="435"/>
      <c r="L32" s="124"/>
      <c r="M32" s="123">
        <v>25</v>
      </c>
    </row>
    <row r="33" spans="1:13" ht="18" customHeight="1">
      <c r="B33" s="428" t="s">
        <v>231</v>
      </c>
      <c r="C33" s="429"/>
      <c r="D33" s="429" t="s">
        <v>232</v>
      </c>
      <c r="E33" s="429"/>
      <c r="F33" s="429"/>
      <c r="G33" s="429"/>
      <c r="H33" s="161"/>
      <c r="I33" s="161"/>
      <c r="J33" s="161"/>
      <c r="K33" s="162"/>
      <c r="L33" s="124"/>
      <c r="M33" s="123">
        <v>26</v>
      </c>
    </row>
    <row r="34" spans="1:13" ht="15" customHeight="1" thickBot="1">
      <c r="B34" s="430" t="s">
        <v>110</v>
      </c>
      <c r="C34" s="431"/>
      <c r="D34" s="431"/>
      <c r="E34" s="431"/>
      <c r="F34" s="431"/>
      <c r="G34" s="431"/>
      <c r="H34" s="431"/>
      <c r="I34" s="431"/>
      <c r="J34" s="431"/>
      <c r="K34" s="432"/>
      <c r="L34" s="125"/>
      <c r="M34" s="126">
        <v>27</v>
      </c>
    </row>
    <row r="35" spans="1:13" ht="15" customHeight="1">
      <c r="B35" s="280"/>
      <c r="C35" s="280"/>
      <c r="D35" s="280"/>
      <c r="E35" s="280"/>
      <c r="F35" s="280"/>
      <c r="G35" s="280"/>
      <c r="H35" s="280"/>
      <c r="I35" s="280"/>
      <c r="J35" s="280"/>
      <c r="K35" s="280"/>
      <c r="L35" s="288"/>
      <c r="M35" s="279"/>
    </row>
    <row r="36" spans="1:13" ht="15" customHeight="1">
      <c r="B36" s="280"/>
      <c r="C36" s="280"/>
      <c r="D36" s="280"/>
      <c r="E36" s="280"/>
      <c r="F36" s="280"/>
      <c r="G36" s="280"/>
      <c r="H36" s="280"/>
      <c r="I36" s="280"/>
      <c r="J36" s="280"/>
      <c r="K36" s="280"/>
      <c r="L36" s="288"/>
      <c r="M36" s="279"/>
    </row>
    <row r="37" spans="1:13" ht="15" customHeight="1">
      <c r="A37" s="364" t="str">
        <f>+A2</f>
        <v>Concurso Público Internacional  No. APP-009000062-E52-2017</v>
      </c>
      <c r="B37" s="364"/>
      <c r="C37" s="364"/>
      <c r="D37" s="364"/>
      <c r="E37" s="364"/>
      <c r="F37" s="364"/>
      <c r="G37" s="364"/>
      <c r="H37" s="364"/>
      <c r="I37" s="364"/>
      <c r="J37" s="364"/>
      <c r="K37" s="364"/>
      <c r="L37" s="364"/>
      <c r="M37" s="364"/>
    </row>
    <row r="38" spans="1:13" s="78" customFormat="1" ht="15" customHeight="1">
      <c r="A38" s="366" t="str">
        <f>+Subheader</f>
        <v>“AUTOPISTA MONTERREY – NUEVO LAREDO, TRAMO LA GLORIA – SAN FERNANDO”</v>
      </c>
      <c r="B38" s="366"/>
      <c r="C38" s="366"/>
      <c r="D38" s="366"/>
      <c r="E38" s="366"/>
      <c r="F38" s="366"/>
      <c r="G38" s="366"/>
      <c r="H38" s="366"/>
      <c r="I38" s="366"/>
      <c r="J38" s="366"/>
      <c r="K38" s="366"/>
      <c r="L38" s="366"/>
      <c r="M38" s="366"/>
    </row>
    <row r="39" spans="1:13" ht="15" customHeight="1"/>
    <row r="40" spans="1:13" ht="15" customHeight="1">
      <c r="A40" s="167" t="s">
        <v>219</v>
      </c>
      <c r="B40" s="147"/>
      <c r="C40" s="147"/>
      <c r="D40" s="147"/>
      <c r="E40" s="291"/>
    </row>
    <row r="41" spans="1:13" ht="7.35" customHeight="1">
      <c r="B41" s="280"/>
      <c r="C41" s="280"/>
      <c r="D41" s="280"/>
      <c r="E41" s="280"/>
      <c r="F41" s="280"/>
      <c r="G41" s="280"/>
      <c r="H41" s="280"/>
      <c r="I41" s="280"/>
      <c r="J41" s="280"/>
      <c r="K41" s="280"/>
      <c r="L41" s="288"/>
      <c r="M41" s="279"/>
    </row>
    <row r="42" spans="1:13" ht="15" customHeight="1">
      <c r="B42" s="1" t="s">
        <v>111</v>
      </c>
      <c r="C42" s="280"/>
      <c r="D42" s="280"/>
      <c r="E42" s="280"/>
      <c r="F42" s="280"/>
      <c r="G42" s="280"/>
      <c r="H42" s="280"/>
      <c r="I42" s="280"/>
      <c r="J42" s="280"/>
      <c r="K42" s="280"/>
      <c r="L42" s="288"/>
      <c r="M42" s="279"/>
    </row>
    <row r="43" spans="1:13" ht="7.35" customHeight="1"/>
    <row r="44" spans="1:13" ht="14.25" customHeight="1">
      <c r="B44" s="425" t="s">
        <v>112</v>
      </c>
      <c r="C44" s="425"/>
    </row>
    <row r="45" spans="1:13" ht="14.25" customHeight="1">
      <c r="B45" s="159">
        <v>1</v>
      </c>
      <c r="C45" s="424" t="s">
        <v>113</v>
      </c>
      <c r="D45" s="424"/>
      <c r="E45" s="424"/>
      <c r="F45" s="424"/>
      <c r="G45" s="424"/>
      <c r="H45" s="424"/>
      <c r="I45" s="424"/>
      <c r="J45" s="424"/>
    </row>
    <row r="46" spans="1:13" ht="14.25" customHeight="1">
      <c r="B46" s="159">
        <v>2</v>
      </c>
      <c r="C46" s="424" t="s">
        <v>114</v>
      </c>
      <c r="D46" s="424"/>
      <c r="E46" s="424"/>
      <c r="F46" s="424"/>
      <c r="G46" s="424"/>
      <c r="H46" s="424"/>
      <c r="I46" s="424"/>
      <c r="J46" s="424"/>
    </row>
    <row r="47" spans="1:13" ht="14.25" customHeight="1">
      <c r="B47" s="159">
        <v>3</v>
      </c>
      <c r="C47" s="424" t="s">
        <v>115</v>
      </c>
      <c r="D47" s="424"/>
      <c r="E47" s="424"/>
      <c r="F47" s="424"/>
      <c r="G47" s="424"/>
      <c r="H47" s="424"/>
      <c r="I47" s="424"/>
      <c r="J47" s="424"/>
    </row>
    <row r="48" spans="1:13" ht="14.25" customHeight="1">
      <c r="B48" s="159">
        <v>4</v>
      </c>
      <c r="C48" s="424" t="s">
        <v>116</v>
      </c>
      <c r="D48" s="424"/>
      <c r="E48" s="424"/>
      <c r="F48" s="424"/>
      <c r="G48" s="424"/>
      <c r="H48" s="424"/>
      <c r="I48" s="424"/>
      <c r="J48" s="424"/>
    </row>
    <row r="49" spans="2:10" ht="14.25" customHeight="1">
      <c r="B49" s="159">
        <v>5</v>
      </c>
      <c r="C49" s="424" t="s">
        <v>117</v>
      </c>
      <c r="D49" s="424"/>
      <c r="E49" s="424"/>
      <c r="F49" s="424"/>
      <c r="G49" s="424"/>
      <c r="H49" s="424"/>
      <c r="I49" s="424"/>
      <c r="J49" s="424"/>
    </row>
    <row r="50" spans="2:10" ht="15" customHeight="1">
      <c r="B50" s="159">
        <v>6</v>
      </c>
      <c r="C50" s="424" t="s">
        <v>118</v>
      </c>
      <c r="D50" s="424"/>
      <c r="E50" s="424"/>
      <c r="F50" s="424"/>
      <c r="G50" s="424"/>
      <c r="H50" s="424"/>
      <c r="I50" s="424"/>
      <c r="J50" s="424"/>
    </row>
    <row r="51" spans="2:10" ht="14.25" customHeight="1">
      <c r="B51" s="425" t="s">
        <v>119</v>
      </c>
      <c r="C51" s="425"/>
    </row>
    <row r="52" spans="2:10" ht="14.25" customHeight="1">
      <c r="B52" s="159">
        <v>7</v>
      </c>
      <c r="C52" s="424" t="s">
        <v>120</v>
      </c>
      <c r="D52" s="424"/>
      <c r="E52" s="424"/>
      <c r="F52" s="424"/>
      <c r="G52" s="424"/>
      <c r="H52" s="424"/>
      <c r="I52" s="424"/>
      <c r="J52" s="424"/>
    </row>
    <row r="53" spans="2:10" ht="14.25" customHeight="1">
      <c r="B53" s="159">
        <v>8</v>
      </c>
      <c r="C53" s="424" t="s">
        <v>121</v>
      </c>
      <c r="D53" s="424"/>
      <c r="E53" s="424"/>
      <c r="F53" s="424"/>
      <c r="G53" s="424"/>
      <c r="H53" s="424"/>
      <c r="I53" s="424"/>
      <c r="J53" s="424"/>
    </row>
    <row r="54" spans="2:10" ht="14.25" customHeight="1">
      <c r="B54" s="159">
        <v>9</v>
      </c>
      <c r="C54" s="424" t="s">
        <v>122</v>
      </c>
      <c r="D54" s="424"/>
      <c r="E54" s="424"/>
      <c r="F54" s="424"/>
      <c r="G54" s="424"/>
      <c r="H54" s="424"/>
      <c r="I54" s="424"/>
      <c r="J54" s="424"/>
    </row>
    <row r="55" spans="2:10" ht="30" customHeight="1">
      <c r="B55" s="159">
        <v>10</v>
      </c>
      <c r="C55" s="424" t="s">
        <v>123</v>
      </c>
      <c r="D55" s="424"/>
      <c r="E55" s="424"/>
      <c r="F55" s="424"/>
      <c r="G55" s="424"/>
      <c r="H55" s="424"/>
      <c r="I55" s="424"/>
      <c r="J55" s="424"/>
    </row>
    <row r="56" spans="2:10" ht="38.1" customHeight="1">
      <c r="B56" s="159">
        <v>11</v>
      </c>
      <c r="C56" s="424" t="s">
        <v>124</v>
      </c>
      <c r="D56" s="424"/>
      <c r="E56" s="424"/>
      <c r="F56" s="424"/>
      <c r="G56" s="424"/>
      <c r="H56" s="424"/>
      <c r="I56" s="424"/>
      <c r="J56" s="424"/>
    </row>
    <row r="57" spans="2:10" ht="14.25" customHeight="1">
      <c r="B57" s="159">
        <v>12</v>
      </c>
      <c r="C57" s="424" t="s">
        <v>125</v>
      </c>
      <c r="D57" s="424"/>
      <c r="E57" s="424"/>
      <c r="F57" s="424"/>
      <c r="G57" s="424"/>
      <c r="H57" s="424"/>
      <c r="I57" s="424"/>
      <c r="J57" s="424"/>
    </row>
    <row r="58" spans="2:10" ht="25.5" customHeight="1">
      <c r="B58" s="159">
        <v>13</v>
      </c>
      <c r="C58" s="424" t="s">
        <v>126</v>
      </c>
      <c r="D58" s="424"/>
      <c r="E58" s="424"/>
      <c r="F58" s="424"/>
      <c r="G58" s="424"/>
      <c r="H58" s="424"/>
      <c r="I58" s="424"/>
      <c r="J58" s="424"/>
    </row>
    <row r="59" spans="2:10" ht="40.35" customHeight="1">
      <c r="B59" s="425" t="s">
        <v>127</v>
      </c>
      <c r="C59" s="425"/>
    </row>
    <row r="60" spans="2:10" ht="14.25" customHeight="1">
      <c r="B60" s="159">
        <v>14</v>
      </c>
      <c r="C60" s="424" t="s">
        <v>128</v>
      </c>
      <c r="D60" s="424"/>
      <c r="E60" s="424"/>
      <c r="F60" s="424"/>
      <c r="G60" s="424"/>
      <c r="H60" s="424"/>
      <c r="I60" s="424"/>
      <c r="J60" s="424"/>
    </row>
    <row r="61" spans="2:10" ht="14.25" customHeight="1">
      <c r="B61" s="159">
        <v>15</v>
      </c>
      <c r="C61" s="424" t="s">
        <v>129</v>
      </c>
      <c r="D61" s="424"/>
      <c r="E61" s="424"/>
      <c r="F61" s="424"/>
      <c r="G61" s="424"/>
      <c r="H61" s="424"/>
      <c r="I61" s="424"/>
      <c r="J61" s="424"/>
    </row>
    <row r="62" spans="2:10" ht="20.100000000000001" customHeight="1">
      <c r="B62" s="159">
        <v>16</v>
      </c>
      <c r="C62" s="424" t="s">
        <v>130</v>
      </c>
      <c r="D62" s="424"/>
      <c r="E62" s="424"/>
      <c r="F62" s="424"/>
      <c r="G62" s="424"/>
      <c r="H62" s="424"/>
      <c r="I62" s="424"/>
      <c r="J62" s="424"/>
    </row>
    <row r="63" spans="2:10" ht="38.1" customHeight="1">
      <c r="B63" s="159">
        <v>17</v>
      </c>
      <c r="C63" s="424" t="s">
        <v>131</v>
      </c>
      <c r="D63" s="424"/>
      <c r="E63" s="424"/>
      <c r="F63" s="424"/>
      <c r="G63" s="424"/>
      <c r="H63" s="424"/>
      <c r="I63" s="424"/>
      <c r="J63" s="424"/>
    </row>
    <row r="64" spans="2:10" ht="15" customHeight="1">
      <c r="B64" s="427">
        <v>18</v>
      </c>
      <c r="C64" s="424" t="s">
        <v>132</v>
      </c>
      <c r="D64" s="424"/>
      <c r="E64" s="424"/>
      <c r="F64" s="424"/>
      <c r="G64" s="424"/>
      <c r="H64" s="424"/>
      <c r="I64" s="424"/>
      <c r="J64" s="424"/>
    </row>
    <row r="65" spans="2:10" ht="72.75" customHeight="1">
      <c r="B65" s="427"/>
      <c r="C65" s="424" t="s">
        <v>133</v>
      </c>
      <c r="D65" s="424"/>
      <c r="E65" s="424"/>
      <c r="F65" s="424"/>
      <c r="G65" s="424"/>
      <c r="H65" s="424"/>
      <c r="I65" s="424"/>
      <c r="J65" s="424"/>
    </row>
    <row r="66" spans="2:10" ht="15" customHeight="1">
      <c r="B66" s="159">
        <v>19</v>
      </c>
      <c r="C66" s="424" t="s">
        <v>134</v>
      </c>
      <c r="D66" s="424"/>
      <c r="E66" s="424"/>
      <c r="F66" s="424"/>
      <c r="G66" s="424"/>
      <c r="H66" s="424"/>
      <c r="I66" s="424"/>
      <c r="J66" s="424"/>
    </row>
    <row r="67" spans="2:10" ht="14.25" customHeight="1">
      <c r="B67" s="425" t="s">
        <v>135</v>
      </c>
      <c r="C67" s="425"/>
    </row>
    <row r="68" spans="2:10" ht="30" customHeight="1">
      <c r="B68" s="159">
        <v>20</v>
      </c>
      <c r="C68" s="424" t="s">
        <v>136</v>
      </c>
      <c r="D68" s="424"/>
      <c r="E68" s="424"/>
      <c r="F68" s="424"/>
      <c r="G68" s="424"/>
      <c r="H68" s="424"/>
      <c r="I68" s="424"/>
      <c r="J68" s="424"/>
    </row>
    <row r="69" spans="2:10" ht="43.35" customHeight="1">
      <c r="B69" s="425" t="s">
        <v>104</v>
      </c>
      <c r="C69" s="425"/>
    </row>
    <row r="70" spans="2:10" ht="15" customHeight="1">
      <c r="B70" s="159">
        <v>21</v>
      </c>
      <c r="C70" s="424" t="s">
        <v>137</v>
      </c>
      <c r="D70" s="424"/>
      <c r="E70" s="424"/>
      <c r="F70" s="424"/>
      <c r="G70" s="424"/>
      <c r="H70" s="424"/>
      <c r="I70" s="424"/>
      <c r="J70" s="424"/>
    </row>
    <row r="71" spans="2:10" ht="14.25" customHeight="1">
      <c r="B71" s="425" t="s">
        <v>138</v>
      </c>
      <c r="C71" s="425"/>
    </row>
    <row r="72" spans="2:10" ht="15" customHeight="1">
      <c r="B72" s="159">
        <v>22</v>
      </c>
      <c r="C72" s="424" t="s">
        <v>139</v>
      </c>
      <c r="D72" s="424"/>
      <c r="E72" s="424"/>
      <c r="F72" s="424"/>
      <c r="G72" s="424"/>
      <c r="H72" s="424"/>
      <c r="I72" s="424"/>
      <c r="J72" s="424"/>
    </row>
    <row r="73" spans="2:10" ht="14.25" customHeight="1">
      <c r="B73" s="425" t="s">
        <v>140</v>
      </c>
      <c r="C73" s="425"/>
    </row>
    <row r="74" spans="2:10" ht="15" customHeight="1">
      <c r="B74" s="159">
        <v>23</v>
      </c>
      <c r="C74" s="424" t="s">
        <v>141</v>
      </c>
      <c r="D74" s="424"/>
      <c r="E74" s="424"/>
      <c r="F74" s="424"/>
      <c r="G74" s="424"/>
      <c r="H74" s="424"/>
      <c r="I74" s="424"/>
      <c r="J74" s="424"/>
    </row>
    <row r="75" spans="2:10" ht="14.25" customHeight="1">
      <c r="B75" s="425" t="s">
        <v>142</v>
      </c>
      <c r="C75" s="425"/>
    </row>
    <row r="76" spans="2:10" ht="14.25" customHeight="1">
      <c r="B76" s="426">
        <v>24</v>
      </c>
      <c r="C76" s="424" t="s">
        <v>143</v>
      </c>
      <c r="D76" s="424"/>
      <c r="E76" s="424"/>
      <c r="F76" s="424"/>
      <c r="G76" s="424"/>
      <c r="H76" s="424"/>
      <c r="I76" s="424"/>
      <c r="J76" s="424"/>
    </row>
    <row r="77" spans="2:10">
      <c r="B77" s="426"/>
      <c r="C77" s="424"/>
      <c r="D77" s="424"/>
      <c r="E77" s="424"/>
      <c r="F77" s="424"/>
      <c r="G77" s="424"/>
      <c r="H77" s="424"/>
      <c r="I77" s="424"/>
      <c r="J77" s="424"/>
    </row>
    <row r="78" spans="2:10" ht="15" customHeight="1">
      <c r="B78" s="159">
        <v>26</v>
      </c>
      <c r="C78" s="424" t="s">
        <v>233</v>
      </c>
      <c r="D78" s="424"/>
      <c r="E78" s="424"/>
      <c r="F78" s="424"/>
      <c r="G78" s="424"/>
      <c r="H78" s="424"/>
      <c r="I78" s="424"/>
      <c r="J78" s="424"/>
    </row>
    <row r="79" spans="2:10" ht="29.25" customHeight="1">
      <c r="B79" s="425" t="s">
        <v>144</v>
      </c>
      <c r="C79" s="425"/>
    </row>
    <row r="80" spans="2:10" ht="33" customHeight="1">
      <c r="B80" s="159">
        <v>27</v>
      </c>
      <c r="C80" s="424" t="s">
        <v>145</v>
      </c>
      <c r="D80" s="424"/>
      <c r="E80" s="424"/>
      <c r="F80" s="424"/>
      <c r="G80" s="424"/>
      <c r="H80" s="424"/>
      <c r="I80" s="424"/>
      <c r="J80" s="424"/>
    </row>
  </sheetData>
  <mergeCells count="95">
    <mergeCell ref="A2:N2"/>
    <mergeCell ref="A3:N3"/>
    <mergeCell ref="B79:C79"/>
    <mergeCell ref="C80:J80"/>
    <mergeCell ref="B12:M12"/>
    <mergeCell ref="B8:H8"/>
    <mergeCell ref="B9:M9"/>
    <mergeCell ref="B10:C10"/>
    <mergeCell ref="D10:F10"/>
    <mergeCell ref="G10:I10"/>
    <mergeCell ref="J10:K10"/>
    <mergeCell ref="L10:M10"/>
    <mergeCell ref="B11:C11"/>
    <mergeCell ref="D11:F11"/>
    <mergeCell ref="G11:I11"/>
    <mergeCell ref="J11:K11"/>
    <mergeCell ref="L11:M11"/>
    <mergeCell ref="L17:M17"/>
    <mergeCell ref="B13:M13"/>
    <mergeCell ref="B14:M14"/>
    <mergeCell ref="B15:C15"/>
    <mergeCell ref="D15:E15"/>
    <mergeCell ref="H15:I15"/>
    <mergeCell ref="J15:K15"/>
    <mergeCell ref="L15:M15"/>
    <mergeCell ref="B17:C17"/>
    <mergeCell ref="D17:E17"/>
    <mergeCell ref="F17:G17"/>
    <mergeCell ref="H17:I17"/>
    <mergeCell ref="J17:K17"/>
    <mergeCell ref="B23:M23"/>
    <mergeCell ref="B18:M18"/>
    <mergeCell ref="B19:M19"/>
    <mergeCell ref="B20:M20"/>
    <mergeCell ref="B21:C21"/>
    <mergeCell ref="D21:F21"/>
    <mergeCell ref="G21:I21"/>
    <mergeCell ref="J21:K21"/>
    <mergeCell ref="L21:M21"/>
    <mergeCell ref="B22:C22"/>
    <mergeCell ref="D22:F22"/>
    <mergeCell ref="G22:I22"/>
    <mergeCell ref="J22:K22"/>
    <mergeCell ref="L22:M22"/>
    <mergeCell ref="B24:M24"/>
    <mergeCell ref="B25:M25"/>
    <mergeCell ref="B26:M26"/>
    <mergeCell ref="B27:K28"/>
    <mergeCell ref="L27:L28"/>
    <mergeCell ref="M27:M28"/>
    <mergeCell ref="B33:C33"/>
    <mergeCell ref="D33:G33"/>
    <mergeCell ref="B34:K34"/>
    <mergeCell ref="B29:K29"/>
    <mergeCell ref="B30:K30"/>
    <mergeCell ref="B31:K31"/>
    <mergeCell ref="B32:K32"/>
    <mergeCell ref="C55:J55"/>
    <mergeCell ref="C45:J45"/>
    <mergeCell ref="C46:J46"/>
    <mergeCell ref="C47:J47"/>
    <mergeCell ref="C48:J48"/>
    <mergeCell ref="C49:J49"/>
    <mergeCell ref="C54:J54"/>
    <mergeCell ref="B44:C44"/>
    <mergeCell ref="C50:J50"/>
    <mergeCell ref="B51:C51"/>
    <mergeCell ref="C52:J52"/>
    <mergeCell ref="C53:J53"/>
    <mergeCell ref="C66:J66"/>
    <mergeCell ref="C62:J62"/>
    <mergeCell ref="C63:J63"/>
    <mergeCell ref="C65:J65"/>
    <mergeCell ref="C56:J56"/>
    <mergeCell ref="C57:J57"/>
    <mergeCell ref="C60:J60"/>
    <mergeCell ref="C61:J61"/>
    <mergeCell ref="C58:J58"/>
    <mergeCell ref="B59:C59"/>
    <mergeCell ref="A37:M37"/>
    <mergeCell ref="A38:M38"/>
    <mergeCell ref="C78:J78"/>
    <mergeCell ref="C72:J72"/>
    <mergeCell ref="B73:C73"/>
    <mergeCell ref="C74:J74"/>
    <mergeCell ref="B75:C75"/>
    <mergeCell ref="B76:B77"/>
    <mergeCell ref="C76:J77"/>
    <mergeCell ref="B67:C67"/>
    <mergeCell ref="C68:J68"/>
    <mergeCell ref="B69:C69"/>
    <mergeCell ref="C70:J70"/>
    <mergeCell ref="B71:C71"/>
    <mergeCell ref="B64:B65"/>
    <mergeCell ref="C64:J64"/>
  </mergeCells>
  <pageMargins left="0.70866141732283472" right="0.70866141732283472" top="0.74803149606299213" bottom="0.74803149606299213" header="0.31496062992125984" footer="0.31496062992125984"/>
  <pageSetup scale="51" pageOrder="overThenDown" orientation="landscape" r:id="rId1"/>
  <rowBreaks count="1" manualBreakCount="1">
    <brk id="35" max="13" man="1"/>
  </row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showGridLines="0" view="pageBreakPreview" topLeftCell="A73" zoomScale="85" zoomScaleNormal="150" zoomScaleSheetLayoutView="85" zoomScalePageLayoutView="150" workbookViewId="0">
      <selection activeCell="B46" sqref="B46"/>
    </sheetView>
  </sheetViews>
  <sheetFormatPr defaultColWidth="8.75" defaultRowHeight="15.75" customHeight="1"/>
  <cols>
    <col min="1" max="1" width="8.75" style="34"/>
    <col min="2" max="2" width="71.375" style="34" customWidth="1"/>
    <col min="3" max="7" width="12.75" style="34" customWidth="1"/>
    <col min="8" max="8" width="17.125" style="34" customWidth="1"/>
    <col min="9" max="10" width="12.75" style="34" customWidth="1"/>
    <col min="11" max="16384" width="8.75" style="69"/>
  </cols>
  <sheetData>
    <row r="1" spans="1:35" s="34" customFormat="1" ht="12.75" customHeight="1"/>
    <row r="2" spans="1:35" s="34" customFormat="1" ht="15" customHeight="1">
      <c r="A2" s="364" t="str">
        <f>+Header</f>
        <v>Concurso Público Internacional  No. APP-009000062-E52-2017</v>
      </c>
      <c r="B2" s="364"/>
      <c r="C2" s="364"/>
      <c r="D2" s="364"/>
      <c r="E2" s="364"/>
      <c r="F2" s="364"/>
      <c r="G2" s="364"/>
      <c r="H2" s="364"/>
      <c r="I2" s="364"/>
      <c r="J2" s="364"/>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34" customFormat="1" ht="15.75" customHeight="1">
      <c r="A3" s="458" t="str">
        <f>+Subheader</f>
        <v>“AUTOPISTA MONTERREY – NUEVO LAREDO, TRAMO LA GLORIA – SAN FERNANDO”</v>
      </c>
      <c r="B3" s="458"/>
      <c r="C3" s="458"/>
      <c r="D3" s="458"/>
      <c r="E3" s="458"/>
      <c r="F3" s="458"/>
      <c r="G3" s="458"/>
      <c r="H3" s="458"/>
      <c r="I3" s="458"/>
      <c r="J3" s="458"/>
    </row>
    <row r="4" spans="1:35" ht="12.75" customHeight="1"/>
    <row r="5" spans="1:35" ht="12.75" customHeight="1"/>
    <row r="6" spans="1:35" ht="12.75" customHeight="1">
      <c r="A6" s="2" t="s">
        <v>398</v>
      </c>
    </row>
    <row r="7" spans="1:35" ht="12.75" customHeight="1"/>
    <row r="8" spans="1:35" ht="15">
      <c r="B8" s="459" t="s">
        <v>246</v>
      </c>
      <c r="C8" s="460"/>
      <c r="D8" s="460"/>
      <c r="E8" s="460"/>
      <c r="F8" s="460"/>
      <c r="G8" s="460"/>
      <c r="H8" s="460"/>
      <c r="I8" s="460"/>
      <c r="J8" s="461"/>
    </row>
    <row r="9" spans="1:35" ht="14.25">
      <c r="B9" s="33" t="s">
        <v>330</v>
      </c>
      <c r="C9" s="35"/>
      <c r="D9" s="35"/>
      <c r="E9" s="35"/>
      <c r="F9" s="35"/>
      <c r="G9" s="35"/>
      <c r="H9" s="35"/>
      <c r="I9" s="35"/>
      <c r="J9" s="36"/>
    </row>
    <row r="10" spans="1:35" ht="14.25">
      <c r="B10" s="37" t="s">
        <v>395</v>
      </c>
      <c r="C10" s="38"/>
      <c r="D10" s="38"/>
      <c r="E10" s="38"/>
      <c r="F10" s="38"/>
      <c r="G10" s="38"/>
      <c r="H10" s="38"/>
      <c r="I10" s="38"/>
      <c r="J10" s="39"/>
    </row>
    <row r="13" spans="1:35" ht="16.5" customHeight="1">
      <c r="B13" s="465" t="s">
        <v>70</v>
      </c>
      <c r="C13" s="468" t="str">
        <f>A3</f>
        <v>“AUTOPISTA MONTERREY – NUEVO LAREDO, TRAMO LA GLORIA – SAN FERNANDO”</v>
      </c>
      <c r="D13" s="469"/>
      <c r="E13" s="469"/>
      <c r="F13" s="469"/>
      <c r="G13" s="469"/>
      <c r="H13" s="470"/>
      <c r="I13" s="40" t="s">
        <v>5</v>
      </c>
      <c r="J13" s="41"/>
    </row>
    <row r="14" spans="1:35" ht="16.5" customHeight="1">
      <c r="B14" s="466"/>
      <c r="C14" s="471"/>
      <c r="D14" s="472"/>
      <c r="E14" s="472"/>
      <c r="F14" s="472"/>
      <c r="G14" s="472"/>
      <c r="H14" s="473"/>
      <c r="I14" s="42"/>
      <c r="J14" s="36"/>
    </row>
    <row r="15" spans="1:35" ht="14.25">
      <c r="B15" s="467"/>
      <c r="C15" s="474"/>
      <c r="D15" s="475"/>
      <c r="E15" s="475"/>
      <c r="F15" s="475"/>
      <c r="G15" s="475"/>
      <c r="H15" s="476"/>
      <c r="I15" s="43" t="s">
        <v>6</v>
      </c>
      <c r="J15" s="39"/>
    </row>
    <row r="16" spans="1:35" ht="14.25">
      <c r="B16" s="44"/>
      <c r="C16" s="44"/>
      <c r="D16" s="44"/>
      <c r="E16" s="44"/>
      <c r="F16" s="44"/>
      <c r="G16" s="44"/>
      <c r="H16" s="44"/>
      <c r="I16" s="45"/>
      <c r="J16" s="35"/>
    </row>
    <row r="17" spans="1:10" ht="14.25">
      <c r="B17" s="44"/>
      <c r="C17" s="462" t="s">
        <v>72</v>
      </c>
      <c r="D17" s="463"/>
      <c r="E17" s="463"/>
      <c r="F17" s="463"/>
      <c r="G17" s="463"/>
      <c r="H17" s="463"/>
      <c r="I17" s="463"/>
      <c r="J17" s="464"/>
    </row>
    <row r="18" spans="1:10" ht="20.25" customHeight="1">
      <c r="B18" s="46"/>
      <c r="C18" s="462" t="s">
        <v>76</v>
      </c>
      <c r="D18" s="463"/>
      <c r="E18" s="463"/>
      <c r="F18" s="463"/>
      <c r="G18" s="463"/>
      <c r="H18" s="463"/>
      <c r="I18" s="463"/>
      <c r="J18" s="464"/>
    </row>
    <row r="19" spans="1:10" ht="32.25" customHeight="1">
      <c r="B19" s="47" t="s">
        <v>11</v>
      </c>
      <c r="C19" s="48" t="s">
        <v>25</v>
      </c>
      <c r="D19" s="49" t="s">
        <v>26</v>
      </c>
      <c r="E19" s="49" t="s">
        <v>27</v>
      </c>
      <c r="F19" s="49" t="s">
        <v>28</v>
      </c>
      <c r="G19" s="49" t="s">
        <v>29</v>
      </c>
      <c r="H19" s="49" t="s">
        <v>29</v>
      </c>
      <c r="I19" s="49" t="s">
        <v>29</v>
      </c>
      <c r="J19" s="49" t="s">
        <v>75</v>
      </c>
    </row>
    <row r="20" spans="1:10" ht="12.75" customHeight="1">
      <c r="A20" s="292"/>
      <c r="B20" s="118" t="s">
        <v>424</v>
      </c>
      <c r="C20" s="51"/>
      <c r="D20" s="52"/>
      <c r="E20" s="52"/>
      <c r="F20" s="52"/>
      <c r="G20" s="52"/>
      <c r="H20" s="52"/>
      <c r="I20" s="52"/>
      <c r="J20" s="52"/>
    </row>
    <row r="21" spans="1:10" ht="14.25">
      <c r="A21" s="292"/>
      <c r="B21" s="257" t="s">
        <v>30</v>
      </c>
      <c r="C21" s="262"/>
      <c r="D21" s="262"/>
      <c r="E21" s="262"/>
      <c r="F21" s="262"/>
      <c r="G21" s="262"/>
      <c r="H21" s="262"/>
      <c r="I21" s="262"/>
      <c r="J21" s="262"/>
    </row>
    <row r="22" spans="1:10" ht="12.75" customHeight="1">
      <c r="A22" s="292"/>
      <c r="B22" s="53"/>
      <c r="C22" s="54"/>
      <c r="D22" s="55"/>
      <c r="E22" s="55"/>
      <c r="F22" s="55"/>
      <c r="G22" s="55"/>
      <c r="H22" s="55"/>
      <c r="I22" s="55"/>
      <c r="J22" s="55"/>
    </row>
    <row r="23" spans="1:10" ht="12.75" customHeight="1">
      <c r="A23" s="292"/>
      <c r="B23" s="257" t="s">
        <v>31</v>
      </c>
      <c r="C23" s="262"/>
      <c r="D23" s="262"/>
      <c r="E23" s="262"/>
      <c r="F23" s="262"/>
      <c r="G23" s="262"/>
      <c r="H23" s="262"/>
      <c r="I23" s="262"/>
      <c r="J23" s="262"/>
    </row>
    <row r="24" spans="1:10" ht="12.75" customHeight="1">
      <c r="A24" s="292"/>
      <c r="B24" s="53"/>
      <c r="C24" s="54"/>
      <c r="D24" s="55"/>
      <c r="E24" s="55"/>
      <c r="F24" s="55"/>
      <c r="G24" s="55"/>
      <c r="H24" s="55"/>
      <c r="I24" s="55"/>
      <c r="J24" s="55"/>
    </row>
    <row r="25" spans="1:10" ht="12.75" customHeight="1">
      <c r="A25" s="292"/>
      <c r="B25" s="257" t="s">
        <v>32</v>
      </c>
      <c r="C25" s="262"/>
      <c r="D25" s="262"/>
      <c r="E25" s="262"/>
      <c r="F25" s="262"/>
      <c r="G25" s="262"/>
      <c r="H25" s="262"/>
      <c r="I25" s="262"/>
      <c r="J25" s="262"/>
    </row>
    <row r="26" spans="1:10" ht="12.75" customHeight="1">
      <c r="A26" s="292"/>
      <c r="B26" s="53"/>
      <c r="C26" s="54"/>
      <c r="D26" s="55"/>
      <c r="E26" s="55"/>
      <c r="F26" s="55"/>
      <c r="G26" s="55"/>
      <c r="H26" s="55"/>
      <c r="I26" s="55"/>
      <c r="J26" s="55"/>
    </row>
    <row r="27" spans="1:10" ht="12.75" customHeight="1">
      <c r="A27" s="292"/>
      <c r="B27" s="257" t="s">
        <v>33</v>
      </c>
      <c r="C27" s="262"/>
      <c r="D27" s="262"/>
      <c r="E27" s="262"/>
      <c r="F27" s="262"/>
      <c r="G27" s="262"/>
      <c r="H27" s="262"/>
      <c r="I27" s="262"/>
      <c r="J27" s="262"/>
    </row>
    <row r="28" spans="1:10" ht="12.75" customHeight="1">
      <c r="A28" s="292"/>
      <c r="B28" s="53"/>
      <c r="C28" s="54"/>
      <c r="D28" s="55"/>
      <c r="E28" s="55"/>
      <c r="F28" s="55"/>
      <c r="G28" s="55"/>
      <c r="H28" s="55"/>
      <c r="I28" s="55"/>
      <c r="J28" s="55"/>
    </row>
    <row r="29" spans="1:10" ht="12.75" customHeight="1">
      <c r="A29" s="292"/>
      <c r="B29" s="257" t="s">
        <v>34</v>
      </c>
      <c r="C29" s="262"/>
      <c r="D29" s="262"/>
      <c r="E29" s="262"/>
      <c r="F29" s="262"/>
      <c r="G29" s="262"/>
      <c r="H29" s="262"/>
      <c r="I29" s="262"/>
      <c r="J29" s="262"/>
    </row>
    <row r="30" spans="1:10" ht="12.75" customHeight="1">
      <c r="A30" s="292"/>
      <c r="B30" s="53"/>
      <c r="C30" s="54"/>
      <c r="D30" s="55"/>
      <c r="E30" s="55"/>
      <c r="F30" s="55"/>
      <c r="G30" s="55"/>
      <c r="H30" s="55"/>
      <c r="I30" s="55"/>
      <c r="J30" s="55"/>
    </row>
    <row r="31" spans="1:10" ht="14.25">
      <c r="A31" s="292"/>
      <c r="B31" s="257" t="s">
        <v>37</v>
      </c>
      <c r="C31" s="262"/>
      <c r="D31" s="262"/>
      <c r="E31" s="262"/>
      <c r="F31" s="262"/>
      <c r="G31" s="262"/>
      <c r="H31" s="262"/>
      <c r="I31" s="262"/>
      <c r="J31" s="262"/>
    </row>
    <row r="32" spans="1:10" ht="14.25">
      <c r="A32" s="292"/>
      <c r="B32" s="56"/>
      <c r="C32" s="57"/>
      <c r="D32" s="58"/>
      <c r="E32" s="58"/>
      <c r="F32" s="58"/>
      <c r="G32" s="58"/>
      <c r="H32" s="58"/>
      <c r="I32" s="58"/>
      <c r="J32" s="58"/>
    </row>
    <row r="33" spans="1:10" ht="14.25">
      <c r="A33" s="292"/>
      <c r="B33" s="257" t="s">
        <v>79</v>
      </c>
      <c r="C33" s="262"/>
      <c r="D33" s="262"/>
      <c r="E33" s="262"/>
      <c r="F33" s="262"/>
      <c r="G33" s="262"/>
      <c r="H33" s="262"/>
      <c r="I33" s="262"/>
      <c r="J33" s="262"/>
    </row>
    <row r="34" spans="1:10" ht="14.25">
      <c r="A34" s="292"/>
      <c r="B34" s="56"/>
      <c r="C34" s="57"/>
      <c r="D34" s="58"/>
      <c r="E34" s="58"/>
      <c r="F34" s="58"/>
      <c r="G34" s="58"/>
      <c r="H34" s="58"/>
      <c r="I34" s="58"/>
      <c r="J34" s="58"/>
    </row>
    <row r="35" spans="1:10" ht="14.25">
      <c r="A35" s="292"/>
      <c r="B35" s="257" t="s">
        <v>73</v>
      </c>
      <c r="C35" s="262"/>
      <c r="D35" s="262"/>
      <c r="E35" s="262"/>
      <c r="F35" s="262"/>
      <c r="G35" s="262"/>
      <c r="H35" s="262"/>
      <c r="I35" s="262"/>
      <c r="J35" s="262"/>
    </row>
    <row r="36" spans="1:10" ht="14.25">
      <c r="A36" s="292"/>
      <c r="B36" s="53"/>
      <c r="C36" s="54"/>
      <c r="D36" s="55"/>
      <c r="E36" s="55"/>
      <c r="F36" s="55"/>
      <c r="G36" s="55"/>
      <c r="H36" s="55"/>
      <c r="I36" s="55"/>
      <c r="J36" s="55"/>
    </row>
    <row r="37" spans="1:10" ht="12.75" customHeight="1">
      <c r="A37" s="292"/>
      <c r="B37" s="257" t="s">
        <v>35</v>
      </c>
      <c r="C37" s="262"/>
      <c r="D37" s="262"/>
      <c r="E37" s="262"/>
      <c r="F37" s="262"/>
      <c r="G37" s="262"/>
      <c r="H37" s="262"/>
      <c r="I37" s="262"/>
      <c r="J37" s="262"/>
    </row>
    <row r="38" spans="1:10" ht="12.75" customHeight="1">
      <c r="A38" s="292"/>
      <c r="B38" s="347"/>
      <c r="C38" s="348"/>
      <c r="D38" s="348"/>
      <c r="E38" s="348"/>
      <c r="F38" s="348"/>
      <c r="G38" s="348"/>
      <c r="H38" s="348"/>
      <c r="I38" s="348"/>
      <c r="J38" s="348"/>
    </row>
    <row r="39" spans="1:10" ht="15">
      <c r="B39" s="252" t="s">
        <v>391</v>
      </c>
      <c r="C39" s="61"/>
      <c r="D39" s="61"/>
      <c r="E39" s="61"/>
      <c r="F39" s="61"/>
      <c r="G39" s="61"/>
      <c r="H39" s="61"/>
      <c r="I39" s="61"/>
      <c r="J39" s="61"/>
    </row>
    <row r="40" spans="1:10" ht="12.75" customHeight="1">
      <c r="A40" s="292"/>
      <c r="B40" s="118" t="s">
        <v>425</v>
      </c>
      <c r="C40" s="348"/>
      <c r="D40" s="348"/>
      <c r="E40" s="348"/>
      <c r="F40" s="348"/>
      <c r="G40" s="348"/>
      <c r="H40" s="348"/>
      <c r="I40" s="348"/>
      <c r="J40" s="348"/>
    </row>
    <row r="41" spans="1:10" ht="14.25">
      <c r="A41" s="292"/>
      <c r="B41" s="257" t="s">
        <v>30</v>
      </c>
      <c r="C41" s="262"/>
      <c r="D41" s="262"/>
      <c r="E41" s="262"/>
      <c r="F41" s="262"/>
      <c r="G41" s="262"/>
      <c r="H41" s="262"/>
      <c r="I41" s="262"/>
      <c r="J41" s="262"/>
    </row>
    <row r="42" spans="1:10" ht="12.75" customHeight="1">
      <c r="A42" s="292"/>
      <c r="B42" s="199"/>
      <c r="C42" s="54"/>
      <c r="D42" s="55"/>
      <c r="E42" s="55"/>
      <c r="F42" s="55"/>
      <c r="G42" s="55"/>
      <c r="H42" s="55"/>
      <c r="I42" s="55"/>
      <c r="J42" s="55"/>
    </row>
    <row r="43" spans="1:10" ht="12.75" customHeight="1">
      <c r="A43" s="292"/>
      <c r="B43" s="257" t="s">
        <v>31</v>
      </c>
      <c r="C43" s="262"/>
      <c r="D43" s="262"/>
      <c r="E43" s="262"/>
      <c r="F43" s="262"/>
      <c r="G43" s="262"/>
      <c r="H43" s="262"/>
      <c r="I43" s="262"/>
      <c r="J43" s="262"/>
    </row>
    <row r="44" spans="1:10" ht="12.75" customHeight="1">
      <c r="A44" s="292"/>
      <c r="B44" s="199"/>
      <c r="C44" s="54"/>
      <c r="D44" s="55"/>
      <c r="E44" s="55"/>
      <c r="F44" s="55"/>
      <c r="G44" s="55"/>
      <c r="H44" s="55"/>
      <c r="I44" s="55"/>
      <c r="J44" s="55"/>
    </row>
    <row r="45" spans="1:10" ht="12.75" customHeight="1">
      <c r="A45" s="292"/>
      <c r="B45" s="257" t="s">
        <v>32</v>
      </c>
      <c r="C45" s="262"/>
      <c r="D45" s="262"/>
      <c r="E45" s="262"/>
      <c r="F45" s="262"/>
      <c r="G45" s="262"/>
      <c r="H45" s="262"/>
      <c r="I45" s="262"/>
      <c r="J45" s="262"/>
    </row>
    <row r="46" spans="1:10" ht="12.75" customHeight="1">
      <c r="A46" s="292"/>
      <c r="B46" s="199"/>
      <c r="C46" s="54"/>
      <c r="D46" s="55"/>
      <c r="E46" s="55"/>
      <c r="F46" s="55"/>
      <c r="G46" s="55"/>
      <c r="H46" s="55"/>
      <c r="I46" s="55"/>
      <c r="J46" s="55"/>
    </row>
    <row r="47" spans="1:10" ht="12.75" customHeight="1">
      <c r="A47" s="292"/>
      <c r="B47" s="257" t="s">
        <v>33</v>
      </c>
      <c r="C47" s="262"/>
      <c r="D47" s="262"/>
      <c r="E47" s="262"/>
      <c r="F47" s="262"/>
      <c r="G47" s="262"/>
      <c r="H47" s="262"/>
      <c r="I47" s="262"/>
      <c r="J47" s="262"/>
    </row>
    <row r="48" spans="1:10" ht="12.75" customHeight="1">
      <c r="A48" s="292"/>
      <c r="B48" s="199"/>
      <c r="C48" s="54"/>
      <c r="D48" s="55"/>
      <c r="E48" s="55"/>
      <c r="F48" s="55"/>
      <c r="G48" s="55"/>
      <c r="H48" s="55"/>
      <c r="I48" s="55"/>
      <c r="J48" s="55"/>
    </row>
    <row r="49" spans="1:10" ht="12.75" customHeight="1">
      <c r="A49" s="292"/>
      <c r="B49" s="257" t="s">
        <v>34</v>
      </c>
      <c r="C49" s="262"/>
      <c r="D49" s="262"/>
      <c r="E49" s="262"/>
      <c r="F49" s="262"/>
      <c r="G49" s="262"/>
      <c r="H49" s="262"/>
      <c r="I49" s="262"/>
      <c r="J49" s="262"/>
    </row>
    <row r="50" spans="1:10" ht="12.75" customHeight="1">
      <c r="A50" s="292"/>
      <c r="B50" s="199"/>
      <c r="C50" s="54"/>
      <c r="D50" s="55"/>
      <c r="E50" s="55"/>
      <c r="F50" s="55"/>
      <c r="G50" s="55"/>
      <c r="H50" s="55"/>
      <c r="I50" s="55"/>
      <c r="J50" s="55"/>
    </row>
    <row r="51" spans="1:10" ht="14.25">
      <c r="A51" s="292"/>
      <c r="B51" s="257" t="s">
        <v>37</v>
      </c>
      <c r="C51" s="262"/>
      <c r="D51" s="262"/>
      <c r="E51" s="262"/>
      <c r="F51" s="262"/>
      <c r="G51" s="262"/>
      <c r="H51" s="262"/>
      <c r="I51" s="262"/>
      <c r="J51" s="262"/>
    </row>
    <row r="52" spans="1:10" ht="12.75" customHeight="1">
      <c r="A52" s="292"/>
      <c r="B52" s="347"/>
      <c r="C52" s="348"/>
      <c r="D52" s="348"/>
      <c r="E52" s="348"/>
      <c r="F52" s="348"/>
      <c r="G52" s="348"/>
      <c r="H52" s="348"/>
      <c r="I52" s="348"/>
      <c r="J52" s="348"/>
    </row>
    <row r="53" spans="1:10" ht="12.75" customHeight="1">
      <c r="A53" s="350"/>
      <c r="B53" s="347" t="s">
        <v>435</v>
      </c>
      <c r="C53" s="348"/>
      <c r="D53" s="348"/>
      <c r="E53" s="348"/>
      <c r="F53" s="348"/>
      <c r="G53" s="348"/>
      <c r="H53" s="348"/>
      <c r="I53" s="348"/>
      <c r="J53" s="348"/>
    </row>
    <row r="54" spans="1:10" ht="12.75" customHeight="1">
      <c r="A54" s="350"/>
      <c r="B54" s="347"/>
      <c r="C54" s="348"/>
      <c r="D54" s="348"/>
      <c r="E54" s="348"/>
      <c r="F54" s="348"/>
      <c r="G54" s="348"/>
      <c r="H54" s="348"/>
      <c r="I54" s="348"/>
      <c r="J54" s="348"/>
    </row>
    <row r="55" spans="1:10" ht="15">
      <c r="B55" s="252" t="s">
        <v>422</v>
      </c>
      <c r="C55" s="61"/>
      <c r="D55" s="61"/>
      <c r="E55" s="61"/>
      <c r="F55" s="61"/>
      <c r="G55" s="61"/>
      <c r="H55" s="61"/>
      <c r="I55" s="61"/>
      <c r="J55" s="61"/>
    </row>
    <row r="56" spans="1:10" ht="15">
      <c r="B56" s="60" t="s">
        <v>423</v>
      </c>
      <c r="C56" s="61"/>
      <c r="D56" s="61"/>
      <c r="E56" s="62"/>
      <c r="F56" s="62"/>
      <c r="G56" s="62"/>
      <c r="H56" s="62"/>
      <c r="I56" s="62"/>
      <c r="J56" s="62"/>
    </row>
    <row r="57" spans="1:10" ht="12.75" customHeight="1">
      <c r="B57" s="50"/>
      <c r="C57" s="52"/>
      <c r="D57" s="63"/>
      <c r="E57" s="52"/>
      <c r="F57" s="63"/>
      <c r="G57" s="52"/>
      <c r="H57" s="63"/>
      <c r="I57" s="52"/>
      <c r="J57" s="52"/>
    </row>
    <row r="58" spans="1:10" ht="14.25">
      <c r="B58" s="257" t="s">
        <v>36</v>
      </c>
      <c r="C58" s="258"/>
      <c r="D58" s="258"/>
      <c r="E58" s="258"/>
      <c r="F58" s="258"/>
      <c r="G58" s="258"/>
      <c r="H58" s="258"/>
      <c r="I58" s="258"/>
      <c r="J58" s="258"/>
    </row>
    <row r="59" spans="1:10" ht="12.75" customHeight="1">
      <c r="B59" s="53"/>
      <c r="C59" s="64"/>
      <c r="D59" s="65"/>
      <c r="E59" s="64"/>
      <c r="F59" s="65"/>
      <c r="G59" s="64"/>
      <c r="H59" s="65"/>
      <c r="I59" s="64"/>
      <c r="J59" s="64"/>
    </row>
    <row r="60" spans="1:10" ht="14.25">
      <c r="B60" s="257" t="s">
        <v>241</v>
      </c>
      <c r="C60" s="258"/>
      <c r="D60" s="258"/>
      <c r="E60" s="258"/>
      <c r="F60" s="258"/>
      <c r="G60" s="258"/>
      <c r="H60" s="258"/>
      <c r="I60" s="258"/>
      <c r="J60" s="258"/>
    </row>
    <row r="61" spans="1:10" ht="12.75" customHeight="1">
      <c r="B61" s="53"/>
      <c r="C61" s="64"/>
      <c r="D61" s="65"/>
      <c r="E61" s="64"/>
      <c r="F61" s="65"/>
      <c r="G61" s="64"/>
      <c r="H61" s="65"/>
      <c r="I61" s="64"/>
      <c r="J61" s="64"/>
    </row>
    <row r="62" spans="1:10" ht="14.25">
      <c r="B62" s="257" t="s">
        <v>67</v>
      </c>
      <c r="C62" s="258"/>
      <c r="D62" s="258"/>
      <c r="E62" s="258"/>
      <c r="F62" s="258"/>
      <c r="G62" s="258"/>
      <c r="H62" s="258"/>
      <c r="I62" s="258"/>
      <c r="J62" s="258"/>
    </row>
    <row r="63" spans="1:10" ht="12.75" customHeight="1">
      <c r="B63" s="53"/>
      <c r="C63" s="64"/>
      <c r="D63" s="65"/>
      <c r="E63" s="64"/>
      <c r="F63" s="65"/>
      <c r="G63" s="64"/>
      <c r="H63" s="65"/>
      <c r="I63" s="64"/>
      <c r="J63" s="64"/>
    </row>
    <row r="64" spans="1:10" ht="12.75" customHeight="1">
      <c r="B64" s="257" t="s">
        <v>216</v>
      </c>
      <c r="C64" s="258"/>
      <c r="D64" s="258"/>
      <c r="E64" s="258"/>
      <c r="F64" s="258"/>
      <c r="G64" s="258"/>
      <c r="H64" s="258"/>
      <c r="I64" s="258"/>
      <c r="J64" s="258"/>
    </row>
    <row r="65" spans="1:10" ht="12.75" customHeight="1">
      <c r="B65" s="53"/>
      <c r="C65" s="64"/>
      <c r="D65" s="65"/>
      <c r="E65" s="64"/>
      <c r="F65" s="65"/>
      <c r="G65" s="64"/>
      <c r="H65" s="65"/>
      <c r="I65" s="64"/>
      <c r="J65" s="64"/>
    </row>
    <row r="66" spans="1:10" ht="12.75" customHeight="1">
      <c r="B66" s="257" t="s">
        <v>38</v>
      </c>
      <c r="C66" s="258"/>
      <c r="D66" s="258"/>
      <c r="E66" s="258"/>
      <c r="F66" s="258"/>
      <c r="G66" s="258"/>
      <c r="H66" s="258"/>
      <c r="I66" s="258"/>
      <c r="J66" s="258"/>
    </row>
    <row r="67" spans="1:10" ht="12.75" customHeight="1">
      <c r="A67" s="69"/>
      <c r="B67" s="66"/>
      <c r="C67" s="67"/>
      <c r="D67" s="68"/>
      <c r="E67" s="67"/>
      <c r="F67" s="68"/>
      <c r="G67" s="67"/>
      <c r="H67" s="68"/>
      <c r="I67" s="67"/>
      <c r="J67" s="67"/>
    </row>
    <row r="68" spans="1:10" ht="14.25">
      <c r="A68" s="69"/>
      <c r="B68" s="257" t="s">
        <v>66</v>
      </c>
      <c r="C68" s="258"/>
      <c r="D68" s="258"/>
      <c r="E68" s="258"/>
      <c r="F68" s="258"/>
      <c r="G68" s="258"/>
      <c r="H68" s="258"/>
      <c r="I68" s="258"/>
      <c r="J68" s="258"/>
    </row>
    <row r="69" spans="1:10" ht="12.75" customHeight="1">
      <c r="A69" s="69"/>
      <c r="B69" s="66"/>
      <c r="C69" s="67"/>
      <c r="D69" s="68"/>
      <c r="E69" s="67"/>
      <c r="F69" s="68"/>
      <c r="G69" s="67"/>
      <c r="H69" s="68"/>
      <c r="I69" s="67"/>
      <c r="J69" s="67"/>
    </row>
    <row r="70" spans="1:10" ht="14.25">
      <c r="B70" s="257" t="s">
        <v>215</v>
      </c>
      <c r="C70" s="258"/>
      <c r="D70" s="258"/>
      <c r="E70" s="258"/>
      <c r="F70" s="258"/>
      <c r="G70" s="258"/>
      <c r="H70" s="258"/>
      <c r="I70" s="258"/>
      <c r="J70" s="258"/>
    </row>
    <row r="71" spans="1:10" ht="12.75" customHeight="1">
      <c r="A71" s="69"/>
      <c r="B71" s="66"/>
      <c r="C71" s="67"/>
      <c r="D71" s="68"/>
      <c r="E71" s="67"/>
      <c r="F71" s="68"/>
      <c r="G71" s="67"/>
      <c r="H71" s="68"/>
      <c r="I71" s="67"/>
      <c r="J71" s="67"/>
    </row>
    <row r="72" spans="1:10" ht="14.25">
      <c r="B72" s="257" t="s">
        <v>262</v>
      </c>
      <c r="C72" s="258"/>
      <c r="D72" s="259"/>
      <c r="E72" s="258"/>
      <c r="F72" s="259"/>
      <c r="G72" s="258"/>
      <c r="H72" s="259"/>
      <c r="I72" s="258"/>
      <c r="J72" s="258"/>
    </row>
    <row r="73" spans="1:10" ht="12.75" customHeight="1">
      <c r="A73" s="69"/>
      <c r="B73" s="66"/>
      <c r="C73" s="67"/>
      <c r="D73" s="68"/>
      <c r="E73" s="67"/>
      <c r="F73" s="68"/>
      <c r="G73" s="67"/>
      <c r="H73" s="68"/>
      <c r="I73" s="67"/>
      <c r="J73" s="67"/>
    </row>
    <row r="74" spans="1:10" ht="14.25">
      <c r="B74" s="257" t="s">
        <v>41</v>
      </c>
      <c r="C74" s="258"/>
      <c r="D74" s="258"/>
      <c r="E74" s="258"/>
      <c r="F74" s="258"/>
      <c r="G74" s="258"/>
      <c r="H74" s="258"/>
      <c r="I74" s="258"/>
      <c r="J74" s="258"/>
    </row>
    <row r="75" spans="1:10" ht="12.75" customHeight="1">
      <c r="A75" s="69"/>
      <c r="B75" s="66"/>
      <c r="C75" s="67"/>
      <c r="D75" s="68"/>
      <c r="E75" s="67"/>
      <c r="F75" s="68"/>
      <c r="G75" s="67"/>
      <c r="H75" s="68"/>
      <c r="I75" s="67"/>
      <c r="J75" s="67"/>
    </row>
    <row r="76" spans="1:10" ht="12.75" customHeight="1">
      <c r="A76" s="69"/>
      <c r="B76" s="257" t="s">
        <v>331</v>
      </c>
      <c r="C76" s="295"/>
      <c r="D76" s="296"/>
      <c r="E76" s="295"/>
      <c r="F76" s="296"/>
      <c r="G76" s="295"/>
      <c r="H76" s="296"/>
      <c r="I76" s="295"/>
      <c r="J76" s="295"/>
    </row>
    <row r="77" spans="1:10" ht="12.75" customHeight="1">
      <c r="A77" s="69"/>
      <c r="B77" s="293"/>
      <c r="C77" s="294"/>
      <c r="D77" s="68"/>
      <c r="E77" s="294"/>
      <c r="F77" s="68"/>
      <c r="G77" s="294"/>
      <c r="H77" s="68"/>
      <c r="I77" s="294"/>
      <c r="J77" s="294"/>
    </row>
    <row r="78" spans="1:10" ht="14.25">
      <c r="B78" s="257" t="s">
        <v>39</v>
      </c>
      <c r="C78" s="258"/>
      <c r="D78" s="258"/>
      <c r="E78" s="258"/>
      <c r="F78" s="258"/>
      <c r="G78" s="258"/>
      <c r="H78" s="258"/>
      <c r="I78" s="258"/>
      <c r="J78" s="258"/>
    </row>
    <row r="79" spans="1:10" ht="14.25">
      <c r="B79" s="66"/>
      <c r="C79" s="253"/>
      <c r="D79" s="254"/>
      <c r="E79" s="253"/>
      <c r="F79" s="254"/>
      <c r="G79" s="253"/>
      <c r="H79" s="254"/>
      <c r="I79" s="253"/>
      <c r="J79" s="253"/>
    </row>
    <row r="80" spans="1:10" ht="15">
      <c r="B80" s="154" t="s">
        <v>392</v>
      </c>
      <c r="C80" s="255"/>
      <c r="D80" s="256"/>
      <c r="E80" s="255"/>
      <c r="F80" s="256"/>
      <c r="G80" s="255"/>
      <c r="H80" s="256"/>
      <c r="I80" s="255"/>
      <c r="J80" s="255"/>
    </row>
    <row r="81" spans="2:10" ht="12.75" customHeight="1">
      <c r="B81" s="154" t="s">
        <v>293</v>
      </c>
      <c r="C81" s="82"/>
      <c r="D81" s="91"/>
      <c r="E81" s="82"/>
      <c r="F81" s="91"/>
      <c r="G81" s="82"/>
      <c r="H81" s="91"/>
      <c r="I81" s="82"/>
      <c r="J81" s="82"/>
    </row>
    <row r="82" spans="2:10" ht="12.75" customHeight="1">
      <c r="B82" s="199"/>
      <c r="C82" s="186"/>
      <c r="D82" s="35"/>
      <c r="E82" s="186"/>
      <c r="F82" s="35"/>
      <c r="G82" s="186"/>
      <c r="H82" s="35"/>
      <c r="I82" s="186"/>
      <c r="J82" s="186"/>
    </row>
    <row r="83" spans="2:10" ht="12.75" customHeight="1">
      <c r="B83" s="257" t="s">
        <v>288</v>
      </c>
      <c r="C83" s="260"/>
      <c r="D83" s="261"/>
      <c r="E83" s="260"/>
      <c r="F83" s="261"/>
      <c r="G83" s="260"/>
      <c r="H83" s="261"/>
      <c r="I83" s="260"/>
      <c r="J83" s="260"/>
    </row>
    <row r="84" spans="2:10" ht="12.75" customHeight="1">
      <c r="B84" s="199"/>
      <c r="C84" s="186"/>
      <c r="D84" s="35"/>
      <c r="E84" s="186"/>
      <c r="F84" s="35"/>
      <c r="G84" s="186"/>
      <c r="H84" s="35"/>
      <c r="I84" s="186"/>
      <c r="J84" s="186"/>
    </row>
    <row r="85" spans="2:10" ht="12.75" customHeight="1">
      <c r="B85" s="257" t="s">
        <v>289</v>
      </c>
      <c r="C85" s="260"/>
      <c r="D85" s="261"/>
      <c r="E85" s="260"/>
      <c r="F85" s="261"/>
      <c r="G85" s="260"/>
      <c r="H85" s="261"/>
      <c r="I85" s="260"/>
      <c r="J85" s="260"/>
    </row>
    <row r="86" spans="2:10" ht="12.75" customHeight="1">
      <c r="B86" s="199"/>
      <c r="C86" s="186"/>
      <c r="D86" s="35"/>
      <c r="E86" s="186"/>
      <c r="F86" s="35"/>
      <c r="G86" s="186"/>
      <c r="H86" s="35"/>
      <c r="I86" s="186"/>
      <c r="J86" s="186"/>
    </row>
    <row r="87" spans="2:10" ht="12.75" customHeight="1">
      <c r="B87" s="257" t="s">
        <v>290</v>
      </c>
      <c r="C87" s="260"/>
      <c r="D87" s="261"/>
      <c r="E87" s="260"/>
      <c r="F87" s="261"/>
      <c r="G87" s="260"/>
      <c r="H87" s="261"/>
      <c r="I87" s="260"/>
      <c r="J87" s="260"/>
    </row>
    <row r="88" spans="2:10" ht="12.75" customHeight="1">
      <c r="B88" s="199"/>
      <c r="C88" s="186"/>
      <c r="D88" s="35"/>
      <c r="E88" s="186"/>
      <c r="F88" s="35"/>
      <c r="G88" s="186"/>
      <c r="H88" s="35"/>
      <c r="I88" s="186"/>
      <c r="J88" s="186"/>
    </row>
    <row r="89" spans="2:10" ht="12.75" customHeight="1">
      <c r="B89" s="257" t="s">
        <v>291</v>
      </c>
      <c r="C89" s="260"/>
      <c r="D89" s="261"/>
      <c r="E89" s="260"/>
      <c r="F89" s="261"/>
      <c r="G89" s="260"/>
      <c r="H89" s="261"/>
      <c r="I89" s="260"/>
      <c r="J89" s="260"/>
    </row>
    <row r="90" spans="2:10" ht="12.75" customHeight="1">
      <c r="B90" s="199"/>
      <c r="C90" s="186"/>
      <c r="D90" s="35"/>
      <c r="E90" s="186"/>
      <c r="F90" s="35"/>
      <c r="G90" s="186"/>
      <c r="H90" s="35"/>
      <c r="I90" s="186"/>
      <c r="J90" s="186"/>
    </row>
    <row r="91" spans="2:10" ht="12.75" customHeight="1">
      <c r="B91" s="257" t="s">
        <v>292</v>
      </c>
      <c r="C91" s="260"/>
      <c r="D91" s="261"/>
      <c r="E91" s="260"/>
      <c r="F91" s="261"/>
      <c r="G91" s="260"/>
      <c r="H91" s="261"/>
      <c r="I91" s="260"/>
      <c r="J91" s="260"/>
    </row>
    <row r="92" spans="2:10" ht="12.75" customHeight="1">
      <c r="B92" s="199"/>
      <c r="C92" s="186"/>
      <c r="D92" s="35"/>
      <c r="E92" s="186"/>
      <c r="F92" s="35"/>
      <c r="G92" s="186"/>
      <c r="H92" s="35"/>
      <c r="I92" s="186"/>
      <c r="J92" s="186"/>
    </row>
    <row r="93" spans="2:10" ht="12.75" customHeight="1">
      <c r="B93" s="154" t="s">
        <v>393</v>
      </c>
      <c r="C93" s="70"/>
      <c r="D93" s="93"/>
      <c r="E93" s="70"/>
      <c r="F93" s="93"/>
      <c r="G93" s="70"/>
      <c r="H93" s="93"/>
      <c r="I93" s="70"/>
      <c r="J93" s="70"/>
    </row>
    <row r="94" spans="2:10" ht="12.75" customHeight="1">
      <c r="B94" s="154" t="s">
        <v>294</v>
      </c>
      <c r="C94" s="59"/>
      <c r="D94" s="38"/>
      <c r="E94" s="59"/>
      <c r="F94" s="38"/>
      <c r="G94" s="59"/>
      <c r="H94" s="38"/>
      <c r="I94" s="59"/>
      <c r="J94" s="59"/>
    </row>
    <row r="95" spans="2:10" ht="12.75" customHeight="1">
      <c r="B95" s="199"/>
      <c r="C95" s="186"/>
      <c r="D95" s="35"/>
      <c r="E95" s="186"/>
      <c r="F95" s="35"/>
      <c r="G95" s="186"/>
      <c r="H95" s="35"/>
      <c r="I95" s="186"/>
      <c r="J95" s="186"/>
    </row>
    <row r="96" spans="2:10" ht="12.75" customHeight="1">
      <c r="B96" s="199"/>
      <c r="C96" s="186"/>
      <c r="D96" s="35"/>
      <c r="E96" s="186"/>
      <c r="F96" s="35"/>
      <c r="G96" s="186"/>
      <c r="H96" s="35"/>
      <c r="I96" s="186"/>
      <c r="J96" s="186"/>
    </row>
    <row r="97" spans="2:10">
      <c r="B97" s="140" t="s">
        <v>394</v>
      </c>
      <c r="C97" s="61"/>
      <c r="D97" s="61"/>
      <c r="E97" s="61"/>
      <c r="F97" s="61"/>
      <c r="G97" s="61"/>
      <c r="H97" s="61"/>
      <c r="I97" s="61"/>
      <c r="J97" s="61"/>
    </row>
    <row r="98" spans="2:10" ht="15">
      <c r="B98" s="140" t="s">
        <v>40</v>
      </c>
      <c r="C98" s="61"/>
      <c r="D98" s="61"/>
      <c r="E98" s="61"/>
      <c r="F98" s="61"/>
      <c r="G98" s="61"/>
      <c r="H98" s="61"/>
      <c r="I98" s="61"/>
      <c r="J98" s="61"/>
    </row>
    <row r="99" spans="2:10" ht="12.75" customHeight="1"/>
    <row r="100" spans="2:10" ht="12.75" customHeight="1"/>
    <row r="101" spans="2:10" ht="12.75" customHeight="1"/>
    <row r="102" spans="2:10" ht="12.75" customHeight="1">
      <c r="B102" s="71" t="s">
        <v>14</v>
      </c>
    </row>
    <row r="103" spans="2:10" ht="12.75" customHeight="1">
      <c r="B103" s="71"/>
    </row>
    <row r="104" spans="2:10" ht="12.75" customHeight="1">
      <c r="B104" s="72"/>
    </row>
    <row r="105" spans="2:10" ht="12.75" customHeight="1">
      <c r="B105" s="31" t="s">
        <v>230</v>
      </c>
    </row>
  </sheetData>
  <dataConsolidate/>
  <mergeCells count="7">
    <mergeCell ref="A3:J3"/>
    <mergeCell ref="A2:J2"/>
    <mergeCell ref="B8:J8"/>
    <mergeCell ref="C17:J17"/>
    <mergeCell ref="C18:J18"/>
    <mergeCell ref="B13:B15"/>
    <mergeCell ref="C13:H15"/>
  </mergeCells>
  <printOptions horizontalCentered="1" verticalCentered="1"/>
  <pageMargins left="0.70866141732283505" right="0.70866141732283505" top="0.74803149606299202" bottom="0.74803149606299202" header="0.31496062992126" footer="0.31496062992126"/>
  <pageSetup scale="44"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6"/>
  <sheetViews>
    <sheetView showGridLines="0" view="pageBreakPreview" topLeftCell="A10" zoomScale="70" zoomScaleNormal="125" zoomScaleSheetLayoutView="70" zoomScalePageLayoutView="125" workbookViewId="0">
      <selection activeCell="D19" sqref="D19:D21"/>
    </sheetView>
  </sheetViews>
  <sheetFormatPr defaultColWidth="8.75" defaultRowHeight="14.25"/>
  <cols>
    <col min="1" max="1" width="8.75" style="34"/>
    <col min="2" max="2" width="41.125" style="34" customWidth="1"/>
    <col min="3" max="5" width="8.75" style="34"/>
    <col min="6" max="35" width="4" style="34" customWidth="1"/>
    <col min="36" max="16384" width="8.75" style="34"/>
  </cols>
  <sheetData>
    <row r="2" spans="1:35" ht="14.25" customHeight="1">
      <c r="A2" s="364" t="str">
        <f>+Header</f>
        <v>Concurso Público Internacional  No. APP-009000062-E52-2017</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row>
    <row r="3" spans="1:35" ht="15">
      <c r="A3" s="458" t="str">
        <f>+Subheader</f>
        <v>“AUTOPISTA MONTERREY – NUEVO LAREDO, TRAMO LA GLORIA – SAN FERNANDO”</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row>
    <row r="6" spans="1:35" ht="15">
      <c r="A6" s="2" t="s">
        <v>400</v>
      </c>
      <c r="C6" s="291"/>
    </row>
    <row r="8" spans="1:35" ht="15">
      <c r="B8" s="74" t="s">
        <v>246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338</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320</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77" t="s">
        <v>69</v>
      </c>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row>
    <row r="15" spans="1:35">
      <c r="B15" s="478" t="s">
        <v>70</v>
      </c>
      <c r="C15" s="480"/>
      <c r="D15" s="111"/>
      <c r="E15" s="111"/>
      <c r="F15" s="468" t="str">
        <f>A3</f>
        <v>“AUTOPISTA MONTERREY – NUEVO LAREDO, TRAMO LA GLORIA – SAN FERNANDO”</v>
      </c>
      <c r="G15" s="469"/>
      <c r="H15" s="469"/>
      <c r="I15" s="469"/>
      <c r="J15" s="469"/>
      <c r="K15" s="469"/>
      <c r="L15" s="469"/>
      <c r="M15" s="469"/>
      <c r="N15" s="469"/>
      <c r="O15" s="469"/>
      <c r="P15" s="469"/>
      <c r="Q15" s="469"/>
      <c r="R15" s="469"/>
      <c r="S15" s="469"/>
      <c r="T15" s="469"/>
      <c r="U15" s="469"/>
      <c r="V15" s="469"/>
      <c r="W15" s="469"/>
      <c r="X15" s="469"/>
      <c r="Y15" s="469"/>
      <c r="Z15" s="470"/>
      <c r="AA15" s="483" t="s">
        <v>18</v>
      </c>
      <c r="AB15" s="483"/>
      <c r="AC15" s="483"/>
      <c r="AD15" s="483"/>
      <c r="AE15" s="483"/>
      <c r="AF15" s="483"/>
      <c r="AG15" s="483"/>
      <c r="AH15" s="483"/>
      <c r="AI15" s="484"/>
    </row>
    <row r="16" spans="1:35">
      <c r="B16" s="479"/>
      <c r="C16" s="481"/>
      <c r="D16" s="112"/>
      <c r="E16" s="112"/>
      <c r="F16" s="471"/>
      <c r="G16" s="472"/>
      <c r="H16" s="472"/>
      <c r="I16" s="472"/>
      <c r="J16" s="472"/>
      <c r="K16" s="472"/>
      <c r="L16" s="472"/>
      <c r="M16" s="472"/>
      <c r="N16" s="472"/>
      <c r="O16" s="472"/>
      <c r="P16" s="472"/>
      <c r="Q16" s="472"/>
      <c r="R16" s="472"/>
      <c r="S16" s="472"/>
      <c r="T16" s="472"/>
      <c r="U16" s="472"/>
      <c r="V16" s="472"/>
      <c r="W16" s="472"/>
      <c r="X16" s="472"/>
      <c r="Y16" s="472"/>
      <c r="Z16" s="473"/>
      <c r="AA16" s="75"/>
      <c r="AB16" s="75"/>
      <c r="AC16" s="75"/>
      <c r="AD16" s="75"/>
      <c r="AE16" s="75"/>
      <c r="AF16" s="75"/>
      <c r="AG16" s="75"/>
      <c r="AH16" s="75"/>
      <c r="AI16" s="76"/>
    </row>
    <row r="17" spans="2:35">
      <c r="B17" s="467"/>
      <c r="C17" s="482"/>
      <c r="D17" s="113"/>
      <c r="E17" s="113"/>
      <c r="F17" s="474"/>
      <c r="G17" s="475"/>
      <c r="H17" s="475"/>
      <c r="I17" s="475"/>
      <c r="J17" s="475"/>
      <c r="K17" s="475"/>
      <c r="L17" s="475"/>
      <c r="M17" s="475"/>
      <c r="N17" s="475"/>
      <c r="O17" s="475"/>
      <c r="P17" s="475"/>
      <c r="Q17" s="475"/>
      <c r="R17" s="475"/>
      <c r="S17" s="475"/>
      <c r="T17" s="475"/>
      <c r="U17" s="475"/>
      <c r="V17" s="475"/>
      <c r="W17" s="475"/>
      <c r="X17" s="475"/>
      <c r="Y17" s="475"/>
      <c r="Z17" s="476"/>
      <c r="AA17" s="485" t="s">
        <v>6</v>
      </c>
      <c r="AB17" s="486"/>
      <c r="AC17" s="486"/>
      <c r="AD17" s="486"/>
      <c r="AE17" s="486"/>
      <c r="AF17" s="486"/>
      <c r="AG17" s="486"/>
      <c r="AH17" s="486"/>
      <c r="AI17" s="487"/>
    </row>
    <row r="19" spans="2:35">
      <c r="B19" s="462" t="s">
        <v>19</v>
      </c>
      <c r="C19" s="493" t="s">
        <v>7</v>
      </c>
      <c r="D19" s="493" t="s">
        <v>80</v>
      </c>
      <c r="E19" s="493" t="s">
        <v>217</v>
      </c>
      <c r="F19" s="488" t="s">
        <v>72</v>
      </c>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90"/>
    </row>
    <row r="20" spans="2:35" ht="14.25" customHeight="1">
      <c r="B20" s="462"/>
      <c r="C20" s="494"/>
      <c r="D20" s="494"/>
      <c r="E20" s="494"/>
      <c r="F20" s="491" t="s">
        <v>20</v>
      </c>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row>
    <row r="21" spans="2:35">
      <c r="B21" s="462"/>
      <c r="C21" s="495"/>
      <c r="D21" s="495"/>
      <c r="E21" s="495"/>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71"/>
    </row>
    <row r="39" spans="2:35">
      <c r="B39" s="71"/>
    </row>
    <row r="40" spans="2:35">
      <c r="B40" s="72"/>
    </row>
    <row r="41" spans="2:35">
      <c r="B41" s="31" t="s">
        <v>230</v>
      </c>
    </row>
    <row r="43" spans="2:35">
      <c r="B43" s="168" t="s">
        <v>240</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92" t="s">
        <v>247</v>
      </c>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row>
    <row r="45" spans="2:35">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row>
    <row r="46" spans="2:35">
      <c r="B46" s="492"/>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row>
  </sheetData>
  <mergeCells count="15">
    <mergeCell ref="B19:B21"/>
    <mergeCell ref="F19:AI19"/>
    <mergeCell ref="F20:AI20"/>
    <mergeCell ref="B44:AH46"/>
    <mergeCell ref="C19:C21"/>
    <mergeCell ref="D19:D21"/>
    <mergeCell ref="E19:E21"/>
    <mergeCell ref="A2:AI2"/>
    <mergeCell ref="A3:AI3"/>
    <mergeCell ref="B14:AI14"/>
    <mergeCell ref="B15:B17"/>
    <mergeCell ref="C15:C17"/>
    <mergeCell ref="F15:Z17"/>
    <mergeCell ref="AA15:AI15"/>
    <mergeCell ref="AA17:AI17"/>
  </mergeCells>
  <pageMargins left="0.70866141732283472" right="0.70866141732283472" top="0.74803149606299213" bottom="0.74803149606299213" header="0.31496062992125984" footer="0.31496062992125984"/>
  <pageSetup scale="57"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Portada</vt:lpstr>
      <vt:lpstr>Propuesta AEF 01</vt:lpstr>
      <vt:lpstr>AEF 02</vt:lpstr>
      <vt:lpstr>AEF 03</vt:lpstr>
      <vt:lpstr>AEF 04A</vt:lpstr>
      <vt:lpstr>AEF 04C</vt:lpstr>
      <vt:lpstr>AEF 04.1</vt:lpstr>
      <vt:lpstr>AEF 05</vt:lpstr>
      <vt:lpstr>AEF 06.1</vt:lpstr>
      <vt:lpstr>AEF 06.2</vt:lpstr>
      <vt:lpstr>AEF 07.1A</vt:lpstr>
      <vt:lpstr>AEF 07.1C</vt:lpstr>
      <vt:lpstr>AEF 07.2A</vt:lpstr>
      <vt:lpstr>AEF 07.2C</vt:lpstr>
      <vt:lpstr>AEF 08A</vt:lpstr>
      <vt:lpstr>AEF 08C</vt:lpstr>
      <vt:lpstr>AEF09A</vt:lpstr>
      <vt:lpstr>AEF09C</vt:lpstr>
      <vt:lpstr>AEF 10A</vt:lpstr>
      <vt:lpstr>AEF 10C</vt:lpstr>
      <vt:lpstr>AEF 11.1</vt:lpstr>
      <vt:lpstr>AEF 11.2</vt:lpstr>
      <vt:lpstr>AEF 12</vt:lpstr>
      <vt:lpstr>AEF 13.1</vt:lpstr>
      <vt:lpstr>AEF 13.2</vt:lpstr>
      <vt:lpstr>AEF 14</vt:lpstr>
      <vt:lpstr>Header</vt:lpstr>
      <vt:lpstr>Name</vt:lpstr>
      <vt:lpstr>'AEF 02'!Print_Area</vt:lpstr>
      <vt:lpstr>'AEF 03'!Print_Area</vt:lpstr>
      <vt:lpstr>'AEF 04.1'!Print_Area</vt:lpstr>
      <vt:lpstr>'AEF 04A'!Print_Area</vt:lpstr>
      <vt:lpstr>'AEF 04C'!Print_Area</vt:lpstr>
      <vt:lpstr>'AEF 06.1'!Print_Area</vt:lpstr>
      <vt:lpstr>'AEF 06.2'!Print_Area</vt:lpstr>
      <vt:lpstr>'AEF 07.1A'!Print_Area</vt:lpstr>
      <vt:lpstr>'AEF 07.1C'!Print_Area</vt:lpstr>
      <vt:lpstr>'AEF 07.2A'!Print_Area</vt:lpstr>
      <vt:lpstr>'AEF 07.2C'!Print_Area</vt:lpstr>
      <vt:lpstr>'AEF 08A'!Print_Area</vt:lpstr>
      <vt:lpstr>'AEF 08C'!Print_Area</vt:lpstr>
      <vt:lpstr>'AEF 10A'!Print_Area</vt:lpstr>
      <vt:lpstr>'AEF 10C'!Print_Area</vt:lpstr>
      <vt:lpstr>'AEF 12'!Print_Area</vt:lpstr>
      <vt:lpstr>Portada!Print_Area</vt:lpstr>
      <vt:lpstr>'AEF 04.1'!Print_Titles</vt:lpstr>
      <vt:lpstr>Subheader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Aguilar Trujillo</dc:creator>
  <cp:lastModifiedBy>Alex Altamirano</cp:lastModifiedBy>
  <cp:lastPrinted>2015-12-05T03:49:35Z</cp:lastPrinted>
  <dcterms:created xsi:type="dcterms:W3CDTF">2013-04-01T14:42:52Z</dcterms:created>
  <dcterms:modified xsi:type="dcterms:W3CDTF">2017-04-12T16:30:46Z</dcterms:modified>
</cp:coreProperties>
</file>